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65" tabRatio="749" activeTab="0"/>
  </bookViews>
  <sheets>
    <sheet name="37" sheetId="1" r:id="rId1"/>
    <sheet name="38" sheetId="2" r:id="rId2"/>
    <sheet name="39" sheetId="3" r:id="rId3"/>
    <sheet name="40" sheetId="4" r:id="rId4"/>
  </sheets>
  <definedNames>
    <definedName name="_xlnm.Print_Area" localSheetId="0">'37'!$A$1:$G$44</definedName>
    <definedName name="_xlnm.Print_Area" localSheetId="1">'38'!$A$1:$F$30</definedName>
    <definedName name="_xlnm.Print_Area" localSheetId="2">'39'!$A$1:$G$38</definedName>
    <definedName name="_xlnm.Print_Area" localSheetId="3">'40'!$A$1:$G$34</definedName>
  </definedNames>
  <calcPr fullCalcOnLoad="1"/>
</workbook>
</file>

<file path=xl/sharedStrings.xml><?xml version="1.0" encoding="utf-8"?>
<sst xmlns="http://schemas.openxmlformats.org/spreadsheetml/2006/main" count="274" uniqueCount="161">
  <si>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</si>
  <si>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</si>
  <si>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</si>
  <si>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</si>
  <si>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</si>
  <si>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</si>
  <si>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</si>
  <si>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</si>
  <si>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</si>
  <si>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</si>
  <si>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</si>
  <si>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</si>
  <si>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</si>
  <si>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</si>
  <si>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</si>
  <si>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</si>
  <si>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</si>
  <si>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</si>
  <si>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</si>
  <si>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</si>
  <si>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合　　　計</t>
  </si>
  <si>
    <t>銀　行　預　金　利　子</t>
  </si>
  <si>
    <t>銀行以外の金融機関の預貯金利子</t>
  </si>
  <si>
    <t>勤務先預金等の利子</t>
  </si>
  <si>
    <t>合同運用信託の収益の分配</t>
  </si>
  <si>
    <t>公社債投資信託の収益の分配</t>
  </si>
  <si>
    <t>国外公社債等の利子等</t>
  </si>
  <si>
    <t>財形貯蓄契約に係る生命保険等の差益</t>
  </si>
  <si>
    <t>社債的受益証券の収益の分配</t>
  </si>
  <si>
    <t>懸賞金付預貯金等の懸賞金等</t>
  </si>
  <si>
    <t>定期積金の給付補てん金</t>
  </si>
  <si>
    <t>掛金の給付補てん金</t>
  </si>
  <si>
    <t>抵　当　証　券　の　利　息</t>
  </si>
  <si>
    <t>外貨建預貯金等の為替差益</t>
  </si>
  <si>
    <t>一時払養老保険･一時払損害保険等の差益</t>
  </si>
  <si>
    <t>銀　　　行　　　等</t>
  </si>
  <si>
    <t>信　用　金　庫　等</t>
  </si>
  <si>
    <t>農林中央金庫等</t>
  </si>
  <si>
    <t>証　券　会　社</t>
  </si>
  <si>
    <t>保　険　会　社　等</t>
  </si>
  <si>
    <t>社内預金実施企業</t>
  </si>
  <si>
    <t>その他の金融機関等</t>
  </si>
  <si>
    <t>平成17年度</t>
  </si>
  <si>
    <t>平成18年度</t>
  </si>
  <si>
    <t>平成19年度</t>
  </si>
  <si>
    <t>　（ア）年度別交付額</t>
  </si>
  <si>
    <t>３．利子割県民税に関する調</t>
  </si>
  <si>
    <t>（1）利子割額に関する調</t>
  </si>
  <si>
    <t>公　　社　　債　　利　　子</t>
  </si>
  <si>
    <t>郵　便　貯　金　利　子</t>
  </si>
  <si>
    <t>特別徴収義務者数
　　　　　　　　人</t>
  </si>
  <si>
    <t>上北山村</t>
  </si>
  <si>
    <t>種　　類</t>
  </si>
  <si>
    <t>支払金額</t>
  </si>
  <si>
    <t>上場株式等の配当等</t>
  </si>
  <si>
    <t>公募証券投資信託の分配に係る配当等</t>
  </si>
  <si>
    <t>特定投資法人の投資口の配当等</t>
  </si>
  <si>
    <t>合　　　　　　計</t>
  </si>
  <si>
    <t>（1）配当割額に関する調</t>
  </si>
  <si>
    <t>４．配当割県民税に関する調</t>
  </si>
  <si>
    <t xml:space="preserve">平成20年度   </t>
  </si>
  <si>
    <t>（2）配当割交付金交付状況</t>
  </si>
  <si>
    <t>（2）株式等譲渡所得割交付金交付状況</t>
  </si>
  <si>
    <t>（1）株式等譲渡所得割額に関する調</t>
  </si>
  <si>
    <t>５．株式等譲渡所得割県民税に関する調</t>
  </si>
  <si>
    <t>（郡部　計）</t>
  </si>
  <si>
    <t>年　度</t>
  </si>
  <si>
    <t>　
対前年比
　 　　　　％</t>
  </si>
  <si>
    <t>河　合　町</t>
  </si>
  <si>
    <t>吉　野　町</t>
  </si>
  <si>
    <t>大　淀　町</t>
  </si>
  <si>
    <t>下　市　町</t>
  </si>
  <si>
    <t>黒　滝　村</t>
  </si>
  <si>
    <t>天　川　村</t>
  </si>
  <si>
    <t>田 原 本 町</t>
  </si>
  <si>
    <t>野迫川村</t>
  </si>
  <si>
    <t>曽　爾　村</t>
  </si>
  <si>
    <t>十津川村</t>
  </si>
  <si>
    <t>御　杖　村</t>
  </si>
  <si>
    <t>下北山村</t>
  </si>
  <si>
    <t>高　取　町</t>
  </si>
  <si>
    <t>明日香村</t>
  </si>
  <si>
    <t>川　上　村</t>
  </si>
  <si>
    <t>上　牧　町</t>
  </si>
  <si>
    <t>東吉野村</t>
  </si>
  <si>
    <t>王　寺　町</t>
  </si>
  <si>
    <t>広　陵　町</t>
  </si>
  <si>
    <t xml:space="preserve">  合　  　　計</t>
  </si>
  <si>
    <t>　</t>
  </si>
  <si>
    <t>　</t>
  </si>
  <si>
    <t>　 (ア)年度別交付額</t>
  </si>
  <si>
    <t>そ　　　　　　の　　　　　　他</t>
  </si>
  <si>
    <t>私募公社債等運用投資
信託の収益の分配</t>
  </si>
  <si>
    <t>貴金属等の売戻し条件付
売買契約の利益</t>
  </si>
  <si>
    <t>国外私募公社債等運用投資
信託等の収益の分配</t>
  </si>
  <si>
    <t>金
融
類
似
商
品</t>
  </si>
  <si>
    <t>市　町　村</t>
  </si>
  <si>
    <t>（3）利子割交付金交付状況</t>
  </si>
  <si>
    <t>　　　　小　　　　計　（Ａ）</t>
  </si>
  <si>
    <t>　　　　小　　　　計　（Ｂ）</t>
  </si>
  <si>
    <t>　　　　小　　　　計　（Ｃ）</t>
  </si>
  <si>
    <t>　 合　　計　（Ａ）＋（Ｂ）＋（Ｃ）</t>
  </si>
  <si>
    <t>営業所数
　　　　　　　　人</t>
  </si>
  <si>
    <t>課税支払額
　　　　　　　千円</t>
  </si>
  <si>
    <t xml:space="preserve">
非課税支払額
　　　　　　　千円</t>
  </si>
  <si>
    <t xml:space="preserve">
　　左のうち非居
　　住者・外国法
　　人に係る額　　　
　　　　　　　千円</t>
  </si>
  <si>
    <t>交　　　　　　付　　　　　　額</t>
  </si>
  <si>
    <t>８月交付分
　　　　　 千円</t>
  </si>
  <si>
    <t>交　付　額　　
　　　　　 千円</t>
  </si>
  <si>
    <t>（2）利子割の特別徴収義務者等に関する調</t>
  </si>
  <si>
    <t>交　付　額　　
　　　　　千円</t>
  </si>
  <si>
    <t>８月交付分
　　　　　千円</t>
  </si>
  <si>
    <t>12月交付分
　　　　　千円</t>
  </si>
  <si>
    <t>3月交付分
　　　　　千円</t>
  </si>
  <si>
    <t>計
　　　   千円</t>
  </si>
  <si>
    <t xml:space="preserve">
　　対前年比
　 　　　　％</t>
  </si>
  <si>
    <t>特 定 株 式 等 譲 渡 所 得</t>
  </si>
  <si>
    <t>課　税　分
　　　　 　千円</t>
  </si>
  <si>
    <t xml:space="preserve">
税　額　　　
　　　　 　千円</t>
  </si>
  <si>
    <t>還付税額分
　　　     千円</t>
  </si>
  <si>
    <t>非課税等分
　     　　千円</t>
  </si>
  <si>
    <t>　
納入申告書数
　 　　　  　枚</t>
  </si>
  <si>
    <t>支　　払　　金　　額</t>
  </si>
  <si>
    <t>12月交付分
　　　　   千円</t>
  </si>
  <si>
    <t>3月交付分
　　     　千円</t>
  </si>
  <si>
    <t>計
　　　 　　千円</t>
  </si>
  <si>
    <t>　
対前年比
　 　　　   ％</t>
  </si>
  <si>
    <t>市　町　村</t>
  </si>
  <si>
    <t>－</t>
  </si>
  <si>
    <t>－</t>
  </si>
  <si>
    <t>平成20年度</t>
  </si>
  <si>
    <t>平成21年度</t>
  </si>
  <si>
    <t xml:space="preserve">平成21年度   </t>
  </si>
  <si>
    <t>平成22年度</t>
  </si>
  <si>
    <t>平成20年度</t>
  </si>
  <si>
    <t xml:space="preserve">平成21年度   </t>
  </si>
  <si>
    <t xml:space="preserve">平成22年度   </t>
  </si>
  <si>
    <t>課　税　分
　　　　千円</t>
  </si>
  <si>
    <t xml:space="preserve">
税　額　　　
　　　　千円</t>
  </si>
  <si>
    <t>　
納入申告書数
　 　　　 枚</t>
  </si>
  <si>
    <t>還 付 税 額
 　　　 千円</t>
  </si>
  <si>
    <t>非課税等分
　　　  千円</t>
  </si>
  <si>
    <t>交　付　額　　
　　　　千円</t>
  </si>
  <si>
    <t>８月交付分
　　　  千円</t>
  </si>
  <si>
    <t>12月交付分
　　　  千円</t>
  </si>
  <si>
    <t>3月交付分
　　　  千円</t>
  </si>
  <si>
    <t>計
　　　  千円</t>
  </si>
  <si>
    <t>交　付　額　　
　　　  千円</t>
  </si>
  <si>
    <t xml:space="preserve">  合　 　計</t>
  </si>
  <si>
    <t>源泉徴収選択口座内配当等</t>
  </si>
  <si>
    <t xml:space="preserve">種　　　　　　　類
</t>
  </si>
  <si>
    <t>税　　　額
　　　　　　　千円</t>
  </si>
  <si>
    <t>公
社
債
利
子
等</t>
  </si>
  <si>
    <t>公募公社債等運用投資
信託の収益の分配</t>
  </si>
  <si>
    <t>区　　　　分</t>
  </si>
  <si>
    <t>平成23年度</t>
  </si>
  <si>
    <t xml:space="preserve">平成23年度   </t>
  </si>
  <si>
    <t>平成24年度</t>
  </si>
  <si>
    <t>　 (イ)平成24年度市町村別交付状況</t>
  </si>
  <si>
    <t xml:space="preserve">平成24年度   </t>
  </si>
  <si>
    <t>　（イ）平成24年度市町村別交付状況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</si>
</sst>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¥&quot;#,##0_);[Red]\(&quot;¥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  <numFmt numFmtId="193" formatCode="#,##0;&quot;△ &quot;#,##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b/>
      <sz val="18"/>
      <color indexed="42"/>
      <name val="ＭＳ ゴシック"/>
      <family val="3"/>
    </font>
    <font>
      <sz val="36"/>
      <name val="ＭＳ ゴシック"/>
      <family val="3"/>
    </font>
    <font>
      <b/>
      <sz val="18"/>
      <color indexed="40"/>
      <name val="ＭＳ ゴシック"/>
      <family val="3"/>
    </font>
    <font>
      <b/>
      <sz val="20"/>
      <color indexed="42"/>
      <name val="ＭＳ ゴシック"/>
      <family val="3"/>
    </font>
    <font>
      <b/>
      <sz val="16"/>
      <color indexed="42"/>
      <name val="ＭＳ ゴシック"/>
      <family val="3"/>
    </font>
    <font>
      <b/>
      <sz val="16"/>
      <color indexed="40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6"/>
      <name val="ＭＳ 明朝"/>
      <family val="1"/>
    </font>
    <font>
      <sz val="22"/>
      <color indexed="42"/>
      <name val="ＭＳ 明朝"/>
      <family val="1"/>
    </font>
    <font>
      <b/>
      <sz val="18"/>
      <name val="ＭＳ ゴシック"/>
      <family val="3"/>
    </font>
    <font>
      <sz val="14"/>
      <color indexed="42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b/>
      <sz val="18"/>
      <color indexed="42"/>
      <name val="ＭＳ 明朝"/>
      <family val="1"/>
    </font>
    <font>
      <sz val="22"/>
      <color indexed="40"/>
      <name val="ＭＳ 明朝"/>
      <family val="1"/>
    </font>
    <font>
      <b/>
      <sz val="22"/>
      <color indexed="42"/>
      <name val="ＭＳ ゴシック"/>
      <family val="3"/>
    </font>
    <font>
      <sz val="16"/>
      <color indexed="40"/>
      <name val="ＭＳ 明朝"/>
      <family val="1"/>
    </font>
    <font>
      <b/>
      <sz val="18"/>
      <name val="ＭＳ 明朝"/>
      <family val="1"/>
    </font>
    <font>
      <b/>
      <sz val="22"/>
      <color indexed="40"/>
      <name val="ＭＳ ゴシック"/>
      <family val="3"/>
    </font>
    <font>
      <b/>
      <sz val="18"/>
      <color indexed="40"/>
      <name val="ＭＳ 明朝"/>
      <family val="1"/>
    </font>
    <font>
      <b/>
      <sz val="16"/>
      <name val="ＭＳ ゴシック"/>
      <family val="3"/>
    </font>
    <font>
      <sz val="14"/>
      <color indexed="40"/>
      <name val="ＭＳ 明朝"/>
      <family val="1"/>
    </font>
    <font>
      <sz val="26"/>
      <color indexed="42"/>
      <name val="ＭＳ 明朝"/>
      <family val="1"/>
    </font>
    <font>
      <sz val="26"/>
      <color indexed="40"/>
      <name val="ＭＳ 明朝"/>
      <family val="1"/>
    </font>
    <font>
      <b/>
      <sz val="26"/>
      <color indexed="40"/>
      <name val="ＭＳ ゴシック"/>
      <family val="3"/>
    </font>
    <font>
      <b/>
      <sz val="26"/>
      <color indexed="42"/>
      <name val="ＭＳ ゴシック"/>
      <family val="3"/>
    </font>
    <font>
      <b/>
      <sz val="26"/>
      <color indexed="40"/>
      <name val="ＭＳ 明朝"/>
      <family val="1"/>
    </font>
    <font>
      <sz val="44"/>
      <name val="ＭＳ 明朝"/>
      <family val="1"/>
    </font>
    <font>
      <sz val="34"/>
      <name val="ＭＳ 明朝"/>
      <family val="1"/>
    </font>
    <font>
      <sz val="22"/>
      <color indexed="42"/>
      <name val="ＭＳ ゴシック"/>
      <family val="3"/>
    </font>
    <font>
      <sz val="15"/>
      <color indexed="4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5"/>
      <color indexed="8"/>
      <name val="ＭＳ ゴシック"/>
      <family val="3"/>
    </font>
    <font>
      <sz val="7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/>
      <right style="thin">
        <color indexed="8"/>
      </right>
      <top style="thin">
        <color indexed="8"/>
      </top>
      <bottom style="thin">
        <color indexed="8"/>
      </bottom>
      <diagonal style="thin"/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/>
    </border>
    <border diagonalUp="1">
      <left style="thin">
        <color indexed="8"/>
      </left>
      <right style="thick">
        <color indexed="8"/>
      </right>
      <top style="thin">
        <color indexed="8"/>
      </top>
      <bottom>
        <color indexed="63"/>
      </bottom>
      <diagonal style="thin"/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ck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9" fillId="31" borderId="4" applyNumberFormat="0" applyAlignment="0" applyProtection="0"/>
    <xf numFmtId="0" fontId="80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7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3" fontId="17" fillId="0" borderId="0" xfId="0" applyNumberFormat="1" applyFont="1" applyFill="1" applyBorder="1" applyAlignment="1">
      <alignment horizontal="right" vertical="center" wrapText="1"/>
    </xf>
    <xf numFmtId="183" fontId="17" fillId="0" borderId="0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7" fillId="0" borderId="0" xfId="0" applyNumberFormat="1" applyFont="1" applyFill="1" applyBorder="1" applyAlignment="1">
      <alignment horizontal="distributed" vertical="center" wrapText="1"/>
    </xf>
    <xf numFmtId="0" fontId="27" fillId="0" borderId="10" xfId="0" applyNumberFormat="1" applyFont="1" applyFill="1" applyBorder="1" applyAlignment="1">
      <alignment horizontal="distributed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177" fontId="16" fillId="0" borderId="0" xfId="0" applyNumberFormat="1" applyFont="1" applyFill="1" applyBorder="1" applyAlignment="1">
      <alignment vertical="center" wrapText="1"/>
    </xf>
    <xf numFmtId="0" fontId="17" fillId="0" borderId="13" xfId="0" applyNumberFormat="1" applyFont="1" applyFill="1" applyBorder="1" applyAlignment="1">
      <alignment horizont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83" fontId="17" fillId="0" borderId="16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27" fillId="0" borderId="14" xfId="0" applyNumberFormat="1" applyFont="1" applyFill="1" applyBorder="1" applyAlignment="1">
      <alignment horizontal="distributed" vertical="center" wrapText="1"/>
    </xf>
    <xf numFmtId="0" fontId="23" fillId="0" borderId="14" xfId="0" applyNumberFormat="1" applyFont="1" applyFill="1" applyBorder="1" applyAlignment="1">
      <alignment horizontal="distributed" vertical="center" wrapText="1"/>
    </xf>
    <xf numFmtId="0" fontId="23" fillId="0" borderId="18" xfId="0" applyNumberFormat="1" applyFont="1" applyFill="1" applyBorder="1" applyAlignment="1">
      <alignment horizontal="distributed" vertical="center" wrapText="1"/>
    </xf>
    <xf numFmtId="0" fontId="27" fillId="0" borderId="17" xfId="0" applyNumberFormat="1" applyFont="1" applyFill="1" applyBorder="1" applyAlignment="1">
      <alignment horizontal="distributed" vertical="center" wrapText="1"/>
    </xf>
    <xf numFmtId="0" fontId="17" fillId="0" borderId="15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distributed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distributed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10" fillId="0" borderId="17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0" fontId="34" fillId="0" borderId="10" xfId="0" applyNumberFormat="1" applyFont="1" applyFill="1" applyBorder="1" applyAlignment="1">
      <alignment horizontal="right" vertical="center" wrapText="1"/>
    </xf>
    <xf numFmtId="0" fontId="37" fillId="0" borderId="17" xfId="0" applyNumberFormat="1" applyFont="1" applyFill="1" applyBorder="1" applyAlignment="1">
      <alignment horizontal="right" vertical="center" wrapText="1"/>
    </xf>
    <xf numFmtId="0" fontId="37" fillId="0" borderId="2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38" fontId="36" fillId="0" borderId="16" xfId="48" applyFont="1" applyFill="1" applyBorder="1" applyAlignment="1">
      <alignment horizontal="right" vertical="center" wrapText="1"/>
    </xf>
    <xf numFmtId="38" fontId="34" fillId="0" borderId="16" xfId="48" applyFont="1" applyFill="1" applyBorder="1" applyAlignment="1">
      <alignment horizontal="right" vertical="center" wrapText="1"/>
    </xf>
    <xf numFmtId="3" fontId="35" fillId="0" borderId="10" xfId="0" applyNumberFormat="1" applyFont="1" applyFill="1" applyBorder="1" applyAlignment="1">
      <alignment horizontal="right" vertical="center" wrapText="1"/>
    </xf>
    <xf numFmtId="3" fontId="35" fillId="0" borderId="21" xfId="0" applyNumberFormat="1" applyFont="1" applyFill="1" applyBorder="1" applyAlignment="1">
      <alignment horizontal="right" vertical="center" wrapText="1"/>
    </xf>
    <xf numFmtId="38" fontId="35" fillId="0" borderId="16" xfId="48" applyFont="1" applyFill="1" applyBorder="1" applyAlignment="1">
      <alignment horizontal="right" vertical="center" wrapText="1"/>
    </xf>
    <xf numFmtId="0" fontId="34" fillId="0" borderId="22" xfId="0" applyNumberFormat="1" applyFont="1" applyFill="1" applyBorder="1" applyAlignment="1">
      <alignment horizontal="right" vertical="center" wrapText="1"/>
    </xf>
    <xf numFmtId="38" fontId="34" fillId="0" borderId="23" xfId="48" applyFont="1" applyFill="1" applyBorder="1" applyAlignment="1">
      <alignment horizontal="right" vertical="center" wrapText="1"/>
    </xf>
    <xf numFmtId="0" fontId="33" fillId="0" borderId="22" xfId="0" applyNumberFormat="1" applyFont="1" applyFill="1" applyBorder="1" applyAlignment="1">
      <alignment horizontal="right" vertical="center" wrapText="1"/>
    </xf>
    <xf numFmtId="38" fontId="33" fillId="0" borderId="23" xfId="48" applyFont="1" applyFill="1" applyBorder="1" applyAlignment="1">
      <alignment horizontal="right" vertical="center" wrapText="1"/>
    </xf>
    <xf numFmtId="38" fontId="33" fillId="0" borderId="24" xfId="48" applyFont="1" applyFill="1" applyBorder="1" applyAlignment="1">
      <alignment horizontal="right" vertical="center" wrapText="1"/>
    </xf>
    <xf numFmtId="3" fontId="36" fillId="0" borderId="11" xfId="0" applyNumberFormat="1" applyFont="1" applyFill="1" applyBorder="1" applyAlignment="1">
      <alignment horizontal="right" vertical="center" wrapText="1"/>
    </xf>
    <xf numFmtId="38" fontId="36" fillId="0" borderId="25" xfId="48" applyFont="1" applyFill="1" applyBorder="1" applyAlignment="1">
      <alignment horizontal="right" vertical="center" wrapText="1"/>
    </xf>
    <xf numFmtId="3" fontId="35" fillId="0" borderId="17" xfId="0" applyNumberFormat="1" applyFont="1" applyFill="1" applyBorder="1" applyAlignment="1">
      <alignment horizontal="right" vertical="center" wrapText="1"/>
    </xf>
    <xf numFmtId="38" fontId="35" fillId="0" borderId="20" xfId="48" applyFont="1" applyFill="1" applyBorder="1" applyAlignment="1">
      <alignment horizontal="right" vertical="center" wrapText="1"/>
    </xf>
    <xf numFmtId="0" fontId="17" fillId="0" borderId="15" xfId="0" applyNumberFormat="1" applyFont="1" applyFill="1" applyBorder="1" applyAlignment="1">
      <alignment horizontal="center" wrapText="1"/>
    </xf>
    <xf numFmtId="183" fontId="19" fillId="0" borderId="16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29" fillId="0" borderId="16" xfId="0" applyNumberFormat="1" applyFont="1" applyFill="1" applyBorder="1" applyAlignment="1">
      <alignment horizontal="right" vertical="center" wrapText="1"/>
    </xf>
    <xf numFmtId="3" fontId="26" fillId="0" borderId="20" xfId="0" applyNumberFormat="1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0" fontId="17" fillId="0" borderId="27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17" fillId="0" borderId="29" xfId="0" applyNumberFormat="1" applyFont="1" applyFill="1" applyBorder="1" applyAlignment="1">
      <alignment horizontal="right" vertical="center" wrapText="1"/>
    </xf>
    <xf numFmtId="183" fontId="17" fillId="0" borderId="25" xfId="0" applyNumberFormat="1" applyFont="1" applyFill="1" applyBorder="1" applyAlignment="1">
      <alignment horizontal="right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right" vertical="center" wrapText="1"/>
    </xf>
    <xf numFmtId="183" fontId="19" fillId="0" borderId="25" xfId="0" applyNumberFormat="1" applyFont="1" applyFill="1" applyBorder="1" applyAlignment="1">
      <alignment horizontal="right" vertical="center" wrapText="1"/>
    </xf>
    <xf numFmtId="3" fontId="36" fillId="0" borderId="30" xfId="0" applyNumberFormat="1" applyFont="1" applyFill="1" applyBorder="1" applyAlignment="1">
      <alignment horizontal="right" vertical="center" wrapText="1"/>
    </xf>
    <xf numFmtId="3" fontId="33" fillId="33" borderId="10" xfId="0" applyNumberFormat="1" applyFont="1" applyFill="1" applyBorder="1" applyAlignment="1">
      <alignment horizontal="right" vertical="center" wrapText="1"/>
    </xf>
    <xf numFmtId="38" fontId="33" fillId="33" borderId="16" xfId="48" applyFont="1" applyFill="1" applyBorder="1" applyAlignment="1">
      <alignment horizontal="right" vertical="center" wrapText="1"/>
    </xf>
    <xf numFmtId="0" fontId="33" fillId="33" borderId="10" xfId="0" applyNumberFormat="1" applyFont="1" applyFill="1" applyBorder="1" applyAlignment="1">
      <alignment horizontal="right" vertical="center" wrapText="1"/>
    </xf>
    <xf numFmtId="0" fontId="34" fillId="33" borderId="10" xfId="0" applyNumberFormat="1" applyFont="1" applyFill="1" applyBorder="1" applyAlignment="1">
      <alignment horizontal="right" vertical="center" wrapText="1"/>
    </xf>
    <xf numFmtId="38" fontId="34" fillId="33" borderId="16" xfId="48" applyFont="1" applyFill="1" applyBorder="1" applyAlignment="1">
      <alignment horizontal="right" vertical="center" wrapText="1"/>
    </xf>
    <xf numFmtId="3" fontId="34" fillId="33" borderId="10" xfId="0" applyNumberFormat="1" applyFont="1" applyFill="1" applyBorder="1" applyAlignment="1">
      <alignment horizontal="right" vertical="center" wrapText="1"/>
    </xf>
    <xf numFmtId="3" fontId="34" fillId="33" borderId="21" xfId="0" applyNumberFormat="1" applyFont="1" applyFill="1" applyBorder="1" applyAlignment="1">
      <alignment horizontal="right" vertical="center" wrapText="1"/>
    </xf>
    <xf numFmtId="0" fontId="34" fillId="33" borderId="21" xfId="0" applyNumberFormat="1" applyFont="1" applyFill="1" applyBorder="1" applyAlignment="1">
      <alignment horizontal="right" vertical="center" wrapText="1"/>
    </xf>
    <xf numFmtId="3" fontId="33" fillId="33" borderId="21" xfId="0" applyNumberFormat="1" applyFont="1" applyFill="1" applyBorder="1" applyAlignment="1">
      <alignment horizontal="right" vertical="center" wrapText="1"/>
    </xf>
    <xf numFmtId="3" fontId="33" fillId="33" borderId="11" xfId="0" applyNumberFormat="1" applyFont="1" applyFill="1" applyBorder="1" applyAlignment="1">
      <alignment horizontal="right" vertical="center" wrapText="1"/>
    </xf>
    <xf numFmtId="3" fontId="33" fillId="33" borderId="31" xfId="0" applyNumberFormat="1" applyFont="1" applyFill="1" applyBorder="1" applyAlignment="1">
      <alignment horizontal="right" vertical="center" wrapText="1"/>
    </xf>
    <xf numFmtId="177" fontId="18" fillId="33" borderId="16" xfId="0" applyNumberFormat="1" applyFont="1" applyFill="1" applyBorder="1" applyAlignment="1">
      <alignment vertical="center" wrapText="1"/>
    </xf>
    <xf numFmtId="3" fontId="17" fillId="33" borderId="10" xfId="0" applyNumberFormat="1" applyFont="1" applyFill="1" applyBorder="1" applyAlignment="1">
      <alignment horizontal="right" vertical="center" wrapText="1"/>
    </xf>
    <xf numFmtId="3" fontId="17" fillId="33" borderId="32" xfId="0" applyNumberFormat="1" applyFont="1" applyFill="1" applyBorder="1" applyAlignment="1">
      <alignment horizontal="right" vertical="center" wrapText="1"/>
    </xf>
    <xf numFmtId="38" fontId="5" fillId="33" borderId="20" xfId="48" applyFont="1" applyFill="1" applyBorder="1" applyAlignment="1">
      <alignment horizontal="right" vertical="center" wrapText="1"/>
    </xf>
    <xf numFmtId="3" fontId="8" fillId="33" borderId="17" xfId="0" applyNumberFormat="1" applyFont="1" applyFill="1" applyBorder="1" applyAlignment="1">
      <alignment horizontal="right" vertical="center" wrapText="1"/>
    </xf>
    <xf numFmtId="38" fontId="8" fillId="33" borderId="20" xfId="48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15" fillId="33" borderId="10" xfId="0" applyNumberFormat="1" applyFont="1" applyFill="1" applyBorder="1" applyAlignment="1">
      <alignment horizontal="right" vertical="center" wrapText="1"/>
    </xf>
    <xf numFmtId="3" fontId="15" fillId="33" borderId="17" xfId="0" applyNumberFormat="1" applyFont="1" applyFill="1" applyBorder="1" applyAlignment="1">
      <alignment horizontal="right" vertical="center" wrapText="1"/>
    </xf>
    <xf numFmtId="0" fontId="15" fillId="33" borderId="10" xfId="0" applyNumberFormat="1" applyFont="1" applyFill="1" applyBorder="1" applyAlignment="1">
      <alignment horizontal="right" vertical="center" wrapText="1"/>
    </xf>
    <xf numFmtId="38" fontId="17" fillId="33" borderId="16" xfId="48" applyFont="1" applyFill="1" applyBorder="1" applyAlignment="1">
      <alignment horizontal="right" vertical="center" wrapText="1"/>
    </xf>
    <xf numFmtId="38" fontId="15" fillId="33" borderId="16" xfId="48" applyFont="1" applyFill="1" applyBorder="1" applyAlignment="1">
      <alignment horizontal="right" vertical="center" wrapText="1"/>
    </xf>
    <xf numFmtId="0" fontId="15" fillId="33" borderId="16" xfId="0" applyNumberFormat="1" applyFont="1" applyFill="1" applyBorder="1" applyAlignment="1">
      <alignment horizontal="right" vertical="center" wrapText="1"/>
    </xf>
    <xf numFmtId="3" fontId="15" fillId="33" borderId="16" xfId="0" applyNumberFormat="1" applyFont="1" applyFill="1" applyBorder="1" applyAlignment="1">
      <alignment horizontal="right" vertical="center" wrapText="1"/>
    </xf>
    <xf numFmtId="3" fontId="15" fillId="34" borderId="28" xfId="0" applyNumberFormat="1" applyFont="1" applyFill="1" applyBorder="1" applyAlignment="1">
      <alignment horizontal="right" vertical="center" wrapText="1"/>
    </xf>
    <xf numFmtId="3" fontId="40" fillId="0" borderId="11" xfId="0" applyNumberFormat="1" applyFont="1" applyFill="1" applyBorder="1" applyAlignment="1">
      <alignment horizontal="right" vertical="center" wrapText="1"/>
    </xf>
    <xf numFmtId="192" fontId="40" fillId="0" borderId="25" xfId="0" applyNumberFormat="1" applyFont="1" applyFill="1" applyBorder="1" applyAlignment="1">
      <alignment horizontal="right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3" fontId="25" fillId="33" borderId="10" xfId="0" applyNumberFormat="1" applyFont="1" applyFill="1" applyBorder="1" applyAlignment="1">
      <alignment horizontal="right" vertical="center" wrapText="1"/>
    </xf>
    <xf numFmtId="3" fontId="25" fillId="33" borderId="17" xfId="0" applyNumberFormat="1" applyFont="1" applyFill="1" applyBorder="1" applyAlignment="1">
      <alignment horizontal="right" vertical="center" wrapText="1"/>
    </xf>
    <xf numFmtId="0" fontId="25" fillId="33" borderId="10" xfId="0" applyNumberFormat="1" applyFont="1" applyFill="1" applyBorder="1" applyAlignment="1">
      <alignment horizontal="right" vertical="center" wrapText="1"/>
    </xf>
    <xf numFmtId="38" fontId="19" fillId="33" borderId="16" xfId="48" applyFont="1" applyFill="1" applyBorder="1" applyAlignment="1">
      <alignment horizontal="right" vertical="center" wrapText="1"/>
    </xf>
    <xf numFmtId="38" fontId="25" fillId="33" borderId="16" xfId="48" applyFont="1" applyFill="1" applyBorder="1" applyAlignment="1">
      <alignment horizontal="right" vertical="center" wrapText="1"/>
    </xf>
    <xf numFmtId="0" fontId="25" fillId="33" borderId="16" xfId="0" applyNumberFormat="1" applyFont="1" applyFill="1" applyBorder="1" applyAlignment="1">
      <alignment horizontal="right" vertical="center" wrapText="1"/>
    </xf>
    <xf numFmtId="3" fontId="25" fillId="33" borderId="16" xfId="0" applyNumberFormat="1" applyFont="1" applyFill="1" applyBorder="1" applyAlignment="1">
      <alignment horizontal="right" vertical="center" wrapText="1"/>
    </xf>
    <xf numFmtId="0" fontId="24" fillId="0" borderId="33" xfId="0" applyNumberFormat="1" applyFont="1" applyFill="1" applyBorder="1" applyAlignment="1">
      <alignment horizontal="center" vertical="center" wrapText="1"/>
    </xf>
    <xf numFmtId="3" fontId="5" fillId="33" borderId="34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183" fontId="17" fillId="0" borderId="35" xfId="0" applyNumberFormat="1" applyFont="1" applyFill="1" applyBorder="1" applyAlignment="1">
      <alignment horizontal="right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3" fontId="19" fillId="0" borderId="34" xfId="0" applyNumberFormat="1" applyFont="1" applyFill="1" applyBorder="1" applyAlignment="1">
      <alignment horizontal="right" vertical="center" wrapText="1"/>
    </xf>
    <xf numFmtId="3" fontId="26" fillId="0" borderId="34" xfId="0" applyNumberFormat="1" applyFont="1" applyFill="1" applyBorder="1" applyAlignment="1">
      <alignment horizontal="right" vertical="center" wrapText="1"/>
    </xf>
    <xf numFmtId="192" fontId="26" fillId="0" borderId="35" xfId="0" applyNumberFormat="1" applyFont="1" applyFill="1" applyBorder="1" applyAlignment="1">
      <alignment horizontal="right" vertical="center" wrapText="1"/>
    </xf>
    <xf numFmtId="3" fontId="40" fillId="12" borderId="11" xfId="0" applyNumberFormat="1" applyFont="1" applyFill="1" applyBorder="1" applyAlignment="1">
      <alignment horizontal="right" vertical="center" wrapText="1"/>
    </xf>
    <xf numFmtId="3" fontId="26" fillId="12" borderId="34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17" fillId="0" borderId="27" xfId="0" applyNumberFormat="1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distributed" vertical="center" wrapText="1"/>
    </xf>
    <xf numFmtId="0" fontId="12" fillId="0" borderId="30" xfId="0" applyFont="1" applyFill="1" applyBorder="1" applyAlignment="1">
      <alignment horizontal="distributed" vertical="center" wrapText="1"/>
    </xf>
    <xf numFmtId="0" fontId="17" fillId="0" borderId="38" xfId="0" applyNumberFormat="1" applyFont="1" applyFill="1" applyBorder="1" applyAlignment="1">
      <alignment horizontal="distributed" vertical="distributed" wrapText="1"/>
    </xf>
    <xf numFmtId="0" fontId="12" fillId="0" borderId="39" xfId="0" applyFont="1" applyFill="1" applyBorder="1" applyAlignment="1">
      <alignment horizontal="distributed" vertical="distributed" wrapText="1"/>
    </xf>
    <xf numFmtId="0" fontId="15" fillId="0" borderId="31" xfId="0" applyNumberFormat="1" applyFont="1" applyFill="1" applyBorder="1" applyAlignment="1">
      <alignment horizontal="distributed" vertical="distributed" wrapText="1"/>
    </xf>
    <xf numFmtId="0" fontId="12" fillId="0" borderId="40" xfId="0" applyFont="1" applyFill="1" applyBorder="1" applyAlignment="1">
      <alignment horizontal="distributed" vertical="distributed" wrapText="1"/>
    </xf>
    <xf numFmtId="0" fontId="15" fillId="0" borderId="21" xfId="0" applyNumberFormat="1" applyFont="1" applyFill="1" applyBorder="1" applyAlignment="1">
      <alignment horizontal="distributed" vertical="center" wrapText="1"/>
    </xf>
    <xf numFmtId="0" fontId="12" fillId="0" borderId="41" xfId="0" applyFont="1" applyFill="1" applyBorder="1" applyAlignment="1">
      <alignment horizontal="distributed" vertical="center" wrapText="1"/>
    </xf>
    <xf numFmtId="0" fontId="17" fillId="0" borderId="42" xfId="0" applyNumberFormat="1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distributed" vertical="distributed" wrapText="1"/>
    </xf>
    <xf numFmtId="0" fontId="12" fillId="0" borderId="30" xfId="0" applyFont="1" applyFill="1" applyBorder="1" applyAlignment="1">
      <alignment horizontal="distributed" vertical="distributed"/>
    </xf>
    <xf numFmtId="0" fontId="3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1" fillId="0" borderId="36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0" fontId="32" fillId="0" borderId="31" xfId="0" applyNumberFormat="1" applyFont="1" applyFill="1" applyBorder="1" applyAlignment="1">
      <alignment horizontal="distributed" vertical="center" wrapText="1"/>
    </xf>
    <xf numFmtId="0" fontId="13" fillId="0" borderId="40" xfId="0" applyFont="1" applyFill="1" applyBorder="1" applyAlignment="1">
      <alignment horizontal="distributed" vertical="center" wrapText="1"/>
    </xf>
    <xf numFmtId="0" fontId="17" fillId="0" borderId="14" xfId="0" applyNumberFormat="1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distributed" vertical="center" wrapText="1"/>
    </xf>
    <xf numFmtId="0" fontId="28" fillId="0" borderId="17" xfId="0" applyFont="1" applyFill="1" applyBorder="1" applyAlignment="1">
      <alignment horizontal="distributed" vertical="center" wrapText="1"/>
    </xf>
    <xf numFmtId="0" fontId="15" fillId="0" borderId="14" xfId="0" applyNumberFormat="1" applyFont="1" applyFill="1" applyBorder="1" applyAlignment="1">
      <alignment horizontal="distributed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5" fillId="0" borderId="45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horizontal="center" vertical="center" wrapText="1"/>
    </xf>
    <xf numFmtId="0" fontId="15" fillId="0" borderId="50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41" fillId="0" borderId="53" xfId="0" applyNumberFormat="1" applyFont="1" applyFill="1" applyBorder="1" applyAlignment="1">
      <alignment horizontal="distributed" vertical="center" shrinkToFit="1"/>
    </xf>
    <xf numFmtId="0" fontId="41" fillId="0" borderId="30" xfId="0" applyNumberFormat="1" applyFont="1" applyFill="1" applyBorder="1" applyAlignment="1">
      <alignment horizontal="distributed" vertical="center" shrinkToFi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5" fillId="0" borderId="54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7" fillId="0" borderId="55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133350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381125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（１）利子割額に関する調</a:t>
          </a:r>
        </a:p>
      </xdr:txBody>
    </xdr:sp>
    <xdr:clientData/>
  </xdr:twoCellAnchor>
  <xdr:twoCellAnchor>
    <xdr:from>
      <xdr:col>2</xdr:col>
      <xdr:colOff>390525</xdr:colOff>
      <xdr:row>4</xdr:row>
      <xdr:rowOff>0</xdr:rowOff>
    </xdr:from>
    <xdr:to>
      <xdr:col>5</xdr:col>
      <xdr:colOff>123825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90900" y="13811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３。利子割県民税に関する調</a:t>
          </a:r>
        </a:p>
      </xdr:txBody>
    </xdr:sp>
    <xdr:clientData/>
  </xdr:twoCellAnchor>
  <xdr:twoCellAnchor>
    <xdr:from>
      <xdr:col>3</xdr:col>
      <xdr:colOff>295275</xdr:colOff>
      <xdr:row>44</xdr:row>
      <xdr:rowOff>0</xdr:rowOff>
    </xdr:from>
    <xdr:to>
      <xdr:col>3</xdr:col>
      <xdr:colOff>628650</xdr:colOff>
      <xdr:row>44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705475" y="258222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0</xdr:col>
      <xdr:colOff>161925</xdr:colOff>
      <xdr:row>17</xdr:row>
      <xdr:rowOff>438150</xdr:rowOff>
    </xdr:from>
    <xdr:to>
      <xdr:col>0</xdr:col>
      <xdr:colOff>466725</xdr:colOff>
      <xdr:row>20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161925" y="10525125"/>
          <a:ext cx="30480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私募公社債等</a:t>
          </a:r>
        </a:p>
      </xdr:txBody>
    </xdr:sp>
    <xdr:clientData/>
  </xdr:twoCellAnchor>
  <xdr:twoCellAnchor>
    <xdr:from>
      <xdr:col>0</xdr:col>
      <xdr:colOff>552450</xdr:colOff>
      <xdr:row>17</xdr:row>
      <xdr:rowOff>438150</xdr:rowOff>
    </xdr:from>
    <xdr:to>
      <xdr:col>0</xdr:col>
      <xdr:colOff>857250</xdr:colOff>
      <xdr:row>20</xdr:row>
      <xdr:rowOff>342900</xdr:rowOff>
    </xdr:to>
    <xdr:sp>
      <xdr:nvSpPr>
        <xdr:cNvPr id="5" name="Rectangle 6"/>
        <xdr:cNvSpPr>
          <a:spLocks/>
        </xdr:cNvSpPr>
      </xdr:nvSpPr>
      <xdr:spPr>
        <a:xfrm>
          <a:off x="552450" y="10525125"/>
          <a:ext cx="30480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運用投資信託等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971550</xdr:colOff>
      <xdr:row>17</xdr:row>
      <xdr:rowOff>428625</xdr:rowOff>
    </xdr:from>
    <xdr:to>
      <xdr:col>0</xdr:col>
      <xdr:colOff>1276350</xdr:colOff>
      <xdr:row>20</xdr:row>
      <xdr:rowOff>323850</xdr:rowOff>
    </xdr:to>
    <xdr:sp>
      <xdr:nvSpPr>
        <xdr:cNvPr id="6" name="Rectangle 7"/>
        <xdr:cNvSpPr>
          <a:spLocks/>
        </xdr:cNvSpPr>
      </xdr:nvSpPr>
      <xdr:spPr>
        <a:xfrm>
          <a:off x="971550" y="10515600"/>
          <a:ext cx="30480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の収益の分配等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133350</xdr:colOff>
      <xdr:row>4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0" y="1381125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（１）利子割額に関する調</a:t>
          </a:r>
        </a:p>
      </xdr:txBody>
    </xdr:sp>
    <xdr:clientData/>
  </xdr:twoCellAnchor>
  <xdr:twoCellAnchor>
    <xdr:from>
      <xdr:col>2</xdr:col>
      <xdr:colOff>390525</xdr:colOff>
      <xdr:row>4</xdr:row>
      <xdr:rowOff>0</xdr:rowOff>
    </xdr:from>
    <xdr:to>
      <xdr:col>5</xdr:col>
      <xdr:colOff>123825</xdr:colOff>
      <xdr:row>4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390900" y="13811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３。利子割県民税に関する調</a:t>
          </a:r>
        </a:p>
      </xdr:txBody>
    </xdr:sp>
    <xdr:clientData/>
  </xdr:twoCellAnchor>
  <xdr:twoCellAnchor>
    <xdr:from>
      <xdr:col>3</xdr:col>
      <xdr:colOff>295275</xdr:colOff>
      <xdr:row>44</xdr:row>
      <xdr:rowOff>0</xdr:rowOff>
    </xdr:from>
    <xdr:to>
      <xdr:col>3</xdr:col>
      <xdr:colOff>628650</xdr:colOff>
      <xdr:row>44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5705475" y="258222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0</xdr:col>
      <xdr:colOff>161925</xdr:colOff>
      <xdr:row>17</xdr:row>
      <xdr:rowOff>438150</xdr:rowOff>
    </xdr:from>
    <xdr:to>
      <xdr:col>0</xdr:col>
      <xdr:colOff>466725</xdr:colOff>
      <xdr:row>20</xdr:row>
      <xdr:rowOff>161925</xdr:rowOff>
    </xdr:to>
    <xdr:sp>
      <xdr:nvSpPr>
        <xdr:cNvPr id="10" name="Rectangle 5"/>
        <xdr:cNvSpPr>
          <a:spLocks/>
        </xdr:cNvSpPr>
      </xdr:nvSpPr>
      <xdr:spPr>
        <a:xfrm>
          <a:off x="161925" y="10525125"/>
          <a:ext cx="30480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私募公社債等</a:t>
          </a:r>
        </a:p>
      </xdr:txBody>
    </xdr:sp>
    <xdr:clientData/>
  </xdr:twoCellAnchor>
  <xdr:twoCellAnchor>
    <xdr:from>
      <xdr:col>0</xdr:col>
      <xdr:colOff>552450</xdr:colOff>
      <xdr:row>17</xdr:row>
      <xdr:rowOff>438150</xdr:rowOff>
    </xdr:from>
    <xdr:to>
      <xdr:col>0</xdr:col>
      <xdr:colOff>857250</xdr:colOff>
      <xdr:row>20</xdr:row>
      <xdr:rowOff>342900</xdr:rowOff>
    </xdr:to>
    <xdr:sp>
      <xdr:nvSpPr>
        <xdr:cNvPr id="11" name="Rectangle 6"/>
        <xdr:cNvSpPr>
          <a:spLocks/>
        </xdr:cNvSpPr>
      </xdr:nvSpPr>
      <xdr:spPr>
        <a:xfrm>
          <a:off x="552450" y="10525125"/>
          <a:ext cx="30480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運用投資信託等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971550</xdr:colOff>
      <xdr:row>17</xdr:row>
      <xdr:rowOff>428625</xdr:rowOff>
    </xdr:from>
    <xdr:to>
      <xdr:col>0</xdr:col>
      <xdr:colOff>1276350</xdr:colOff>
      <xdr:row>20</xdr:row>
      <xdr:rowOff>323850</xdr:rowOff>
    </xdr:to>
    <xdr:sp>
      <xdr:nvSpPr>
        <xdr:cNvPr id="12" name="Rectangle 7"/>
        <xdr:cNvSpPr>
          <a:spLocks/>
        </xdr:cNvSpPr>
      </xdr:nvSpPr>
      <xdr:spPr>
        <a:xfrm>
          <a:off x="971550" y="10515600"/>
          <a:ext cx="30480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の収益の分配等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（３）利子割交付金交付状況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（ア）年度別交付額</a:t>
          </a:r>
        </a:p>
      </xdr:txBody>
    </xdr:sp>
    <xdr:clientData/>
  </xdr:twoCellAnchor>
  <xdr:twoCellAnchor>
    <xdr:from>
      <xdr:col>2</xdr:col>
      <xdr:colOff>723900</xdr:colOff>
      <xdr:row>29</xdr:row>
      <xdr:rowOff>504825</xdr:rowOff>
    </xdr:from>
    <xdr:to>
      <xdr:col>3</xdr:col>
      <xdr:colOff>123825</xdr:colOff>
      <xdr:row>29</xdr:row>
      <xdr:rowOff>504825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629150" y="1506855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（３）利子割交付金交付状況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（ア）年度別交付額</a:t>
          </a:r>
        </a:p>
      </xdr:txBody>
    </xdr:sp>
    <xdr:clientData/>
  </xdr:twoCellAnchor>
  <xdr:twoCellAnchor>
    <xdr:from>
      <xdr:col>2</xdr:col>
      <xdr:colOff>723900</xdr:colOff>
      <xdr:row>37</xdr:row>
      <xdr:rowOff>504825</xdr:rowOff>
    </xdr:from>
    <xdr:to>
      <xdr:col>3</xdr:col>
      <xdr:colOff>123825</xdr:colOff>
      <xdr:row>37</xdr:row>
      <xdr:rowOff>504825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05350" y="1879282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（３）利子割交付金交付状況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（ア）年度別交付額</a:t>
          </a:r>
        </a:p>
      </xdr:txBody>
    </xdr:sp>
    <xdr:clientData/>
  </xdr:twoCellAnchor>
  <xdr:twoCellAnchor>
    <xdr:from>
      <xdr:col>2</xdr:col>
      <xdr:colOff>723900</xdr:colOff>
      <xdr:row>33</xdr:row>
      <xdr:rowOff>504825</xdr:rowOff>
    </xdr:from>
    <xdr:to>
      <xdr:col>3</xdr:col>
      <xdr:colOff>123825</xdr:colOff>
      <xdr:row>33</xdr:row>
      <xdr:rowOff>504825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29150" y="1678305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="60" zoomScaleNormal="50" zoomScalePageLayoutView="0" workbookViewId="0" topLeftCell="A1">
      <selection activeCell="A1" sqref="A1:G1"/>
    </sheetView>
  </sheetViews>
  <sheetFormatPr defaultColWidth="9.00390625" defaultRowHeight="13.5"/>
  <cols>
    <col min="1" max="1" width="18.875" style="0" customWidth="1"/>
    <col min="2" max="2" width="20.50390625" style="0" customWidth="1"/>
    <col min="3" max="7" width="31.625" style="0" customWidth="1"/>
  </cols>
  <sheetData>
    <row r="1" spans="1:7" s="1" customFormat="1" ht="50.25" customHeight="1">
      <c r="A1" s="143" t="s">
        <v>46</v>
      </c>
      <c r="B1" s="143"/>
      <c r="C1" s="143"/>
      <c r="D1" s="143"/>
      <c r="E1" s="143"/>
      <c r="F1" s="143"/>
      <c r="G1" s="143"/>
    </row>
    <row r="2" spans="1:7" s="1" customFormat="1" ht="19.5" customHeight="1">
      <c r="A2" s="3"/>
      <c r="B2" s="3"/>
      <c r="C2" s="3"/>
      <c r="D2" s="3"/>
      <c r="E2" s="3"/>
      <c r="F2" s="3"/>
      <c r="G2" s="3"/>
    </row>
    <row r="3" spans="1:7" s="1" customFormat="1" ht="19.5" customHeight="1">
      <c r="A3" s="144" t="s">
        <v>47</v>
      </c>
      <c r="B3" s="144"/>
      <c r="C3" s="144"/>
      <c r="D3" s="4"/>
      <c r="E3" s="4"/>
      <c r="F3" s="4"/>
      <c r="G3" s="4"/>
    </row>
    <row r="4" spans="1:7" s="1" customFormat="1" ht="19.5" customHeight="1">
      <c r="A4" s="144"/>
      <c r="B4" s="144"/>
      <c r="C4" s="144"/>
      <c r="D4" s="4"/>
      <c r="E4" s="4"/>
      <c r="F4" s="4"/>
      <c r="G4" s="4"/>
    </row>
    <row r="5" spans="1:7" s="1" customFormat="1" ht="19.5" customHeight="1" thickBot="1">
      <c r="A5" s="12"/>
      <c r="B5" s="12"/>
      <c r="C5" s="12"/>
      <c r="D5" s="4"/>
      <c r="E5" s="4"/>
      <c r="F5" s="4"/>
      <c r="G5" s="4"/>
    </row>
    <row r="6" spans="1:7" ht="121.5" customHeight="1" thickTop="1">
      <c r="A6" s="136" t="s">
        <v>150</v>
      </c>
      <c r="B6" s="137"/>
      <c r="C6" s="138"/>
      <c r="D6" s="26" t="s">
        <v>151</v>
      </c>
      <c r="E6" s="26" t="s">
        <v>103</v>
      </c>
      <c r="F6" s="26" t="s">
        <v>104</v>
      </c>
      <c r="G6" s="35" t="s">
        <v>105</v>
      </c>
    </row>
    <row r="7" spans="1:7" ht="49.5" customHeight="1">
      <c r="A7" s="125" t="s">
        <v>152</v>
      </c>
      <c r="B7" s="128" t="s">
        <v>48</v>
      </c>
      <c r="C7" s="135"/>
      <c r="D7" s="78">
        <v>144290</v>
      </c>
      <c r="E7" s="78">
        <v>2897384</v>
      </c>
      <c r="F7" s="78">
        <v>1390335</v>
      </c>
      <c r="G7" s="79">
        <v>207</v>
      </c>
    </row>
    <row r="8" spans="1:7" ht="49.5" customHeight="1">
      <c r="A8" s="126"/>
      <c r="B8" s="128" t="s">
        <v>21</v>
      </c>
      <c r="C8" s="129"/>
      <c r="D8" s="78">
        <v>386099</v>
      </c>
      <c r="E8" s="78">
        <v>7807296</v>
      </c>
      <c r="F8" s="78">
        <v>632758</v>
      </c>
      <c r="G8" s="79">
        <v>295</v>
      </c>
    </row>
    <row r="9" spans="1:7" ht="49.5" customHeight="1">
      <c r="A9" s="126"/>
      <c r="B9" s="128" t="s">
        <v>22</v>
      </c>
      <c r="C9" s="129"/>
      <c r="D9" s="78">
        <v>340442</v>
      </c>
      <c r="E9" s="78">
        <v>6830269</v>
      </c>
      <c r="F9" s="78">
        <v>829640</v>
      </c>
      <c r="G9" s="79">
        <v>74</v>
      </c>
    </row>
    <row r="10" spans="1:7" ht="49.5" customHeight="1">
      <c r="A10" s="126"/>
      <c r="B10" s="128" t="s">
        <v>23</v>
      </c>
      <c r="C10" s="129"/>
      <c r="D10" s="78">
        <v>41712</v>
      </c>
      <c r="E10" s="78">
        <v>834527</v>
      </c>
      <c r="F10" s="78">
        <v>1363</v>
      </c>
      <c r="G10" s="79">
        <v>0</v>
      </c>
    </row>
    <row r="11" spans="1:7" ht="49.5" customHeight="1">
      <c r="A11" s="126"/>
      <c r="B11" s="128" t="s">
        <v>24</v>
      </c>
      <c r="C11" s="129"/>
      <c r="D11" s="78">
        <v>205</v>
      </c>
      <c r="E11" s="78">
        <v>4168</v>
      </c>
      <c r="F11" s="78">
        <v>883</v>
      </c>
      <c r="G11" s="79">
        <v>1</v>
      </c>
    </row>
    <row r="12" spans="1:7" ht="49.5" customHeight="1">
      <c r="A12" s="126"/>
      <c r="B12" s="128" t="s">
        <v>25</v>
      </c>
      <c r="C12" s="129"/>
      <c r="D12" s="78">
        <v>4560</v>
      </c>
      <c r="E12" s="78">
        <v>98131</v>
      </c>
      <c r="F12" s="78">
        <v>9211</v>
      </c>
      <c r="G12" s="79">
        <v>74</v>
      </c>
    </row>
    <row r="13" spans="1:7" ht="49.5" customHeight="1">
      <c r="A13" s="126"/>
      <c r="B13" s="128" t="s">
        <v>49</v>
      </c>
      <c r="C13" s="129"/>
      <c r="D13" s="78">
        <v>27007</v>
      </c>
      <c r="E13" s="78">
        <v>543288</v>
      </c>
      <c r="F13" s="78">
        <v>28702</v>
      </c>
      <c r="G13" s="79">
        <v>0</v>
      </c>
    </row>
    <row r="14" spans="1:7" ht="49.5" customHeight="1">
      <c r="A14" s="126"/>
      <c r="B14" s="128" t="s">
        <v>153</v>
      </c>
      <c r="C14" s="129"/>
      <c r="D14" s="80">
        <v>0</v>
      </c>
      <c r="E14" s="80">
        <v>0</v>
      </c>
      <c r="F14" s="80">
        <v>0</v>
      </c>
      <c r="G14" s="79">
        <v>0</v>
      </c>
    </row>
    <row r="15" spans="1:7" ht="49.5" customHeight="1">
      <c r="A15" s="126"/>
      <c r="B15" s="128" t="s">
        <v>26</v>
      </c>
      <c r="C15" s="129"/>
      <c r="D15" s="78">
        <v>241286</v>
      </c>
      <c r="E15" s="78">
        <v>4869187</v>
      </c>
      <c r="F15" s="78">
        <v>973689</v>
      </c>
      <c r="G15" s="79">
        <v>704</v>
      </c>
    </row>
    <row r="16" spans="1:7" ht="49.5" customHeight="1">
      <c r="A16" s="126"/>
      <c r="B16" s="128" t="s">
        <v>27</v>
      </c>
      <c r="C16" s="129"/>
      <c r="D16" s="78">
        <v>3693</v>
      </c>
      <c r="E16" s="78">
        <v>74671</v>
      </c>
      <c r="F16" s="78">
        <v>15306</v>
      </c>
      <c r="G16" s="79">
        <v>800</v>
      </c>
    </row>
    <row r="17" spans="1:7" ht="49.5" customHeight="1">
      <c r="A17" s="127"/>
      <c r="B17" s="139" t="s">
        <v>98</v>
      </c>
      <c r="C17" s="140"/>
      <c r="D17" s="49">
        <f>SUM(D7:D16)</f>
        <v>1189294</v>
      </c>
      <c r="E17" s="49">
        <f>SUM(E7:E16)</f>
        <v>23958921</v>
      </c>
      <c r="F17" s="49">
        <f>SUM(F7:F16)</f>
        <v>3881887</v>
      </c>
      <c r="G17" s="50">
        <f>SUM(G7:G16)</f>
        <v>2155</v>
      </c>
    </row>
    <row r="18" spans="1:7" ht="49.5" customHeight="1">
      <c r="A18" s="145"/>
      <c r="B18" s="130" t="s">
        <v>92</v>
      </c>
      <c r="C18" s="131"/>
      <c r="D18" s="80">
        <v>0</v>
      </c>
      <c r="E18" s="80">
        <v>0</v>
      </c>
      <c r="F18" s="80">
        <v>0</v>
      </c>
      <c r="G18" s="79">
        <v>0</v>
      </c>
    </row>
    <row r="19" spans="1:7" ht="49.5" customHeight="1">
      <c r="A19" s="145"/>
      <c r="B19" s="132" t="s">
        <v>28</v>
      </c>
      <c r="C19" s="133"/>
      <c r="D19" s="81">
        <v>0</v>
      </c>
      <c r="E19" s="81">
        <v>0</v>
      </c>
      <c r="F19" s="81">
        <v>0</v>
      </c>
      <c r="G19" s="82">
        <v>0</v>
      </c>
    </row>
    <row r="20" spans="1:7" ht="49.5" customHeight="1">
      <c r="A20" s="145"/>
      <c r="B20" s="141" t="s">
        <v>94</v>
      </c>
      <c r="C20" s="142"/>
      <c r="D20" s="83">
        <v>780</v>
      </c>
      <c r="E20" s="83">
        <v>15811</v>
      </c>
      <c r="F20" s="83">
        <v>3861</v>
      </c>
      <c r="G20" s="82">
        <v>0</v>
      </c>
    </row>
    <row r="21" spans="1:7" ht="49.5" customHeight="1">
      <c r="A21" s="146"/>
      <c r="B21" s="139" t="s">
        <v>99</v>
      </c>
      <c r="C21" s="140"/>
      <c r="D21" s="52">
        <f>SUM(D18:D20)</f>
        <v>780</v>
      </c>
      <c r="E21" s="53">
        <f>SUM(E18:E20)</f>
        <v>15811</v>
      </c>
      <c r="F21" s="52">
        <f>SUM(F18:F20)</f>
        <v>3861</v>
      </c>
      <c r="G21" s="54">
        <f>SUM(G18:G20)</f>
        <v>0</v>
      </c>
    </row>
    <row r="22" spans="1:7" ht="49.5" customHeight="1">
      <c r="A22" s="147" t="s">
        <v>95</v>
      </c>
      <c r="B22" s="134" t="s">
        <v>29</v>
      </c>
      <c r="C22" s="135"/>
      <c r="D22" s="83">
        <v>806</v>
      </c>
      <c r="E22" s="84">
        <v>16271</v>
      </c>
      <c r="F22" s="55"/>
      <c r="G22" s="56"/>
    </row>
    <row r="23" spans="1:7" ht="49.5" customHeight="1">
      <c r="A23" s="148"/>
      <c r="B23" s="134" t="s">
        <v>30</v>
      </c>
      <c r="C23" s="135"/>
      <c r="D23" s="78">
        <v>8807</v>
      </c>
      <c r="E23" s="84">
        <v>177362</v>
      </c>
      <c r="F23" s="57"/>
      <c r="G23" s="56"/>
    </row>
    <row r="24" spans="1:7" ht="49.5" customHeight="1">
      <c r="A24" s="148"/>
      <c r="B24" s="128" t="s">
        <v>31</v>
      </c>
      <c r="C24" s="135"/>
      <c r="D24" s="81">
        <v>0</v>
      </c>
      <c r="E24" s="84">
        <v>0</v>
      </c>
      <c r="F24" s="55"/>
      <c r="G24" s="56"/>
    </row>
    <row r="25" spans="1:7" ht="49.5" customHeight="1">
      <c r="A25" s="148"/>
      <c r="B25" s="134" t="s">
        <v>32</v>
      </c>
      <c r="C25" s="135"/>
      <c r="D25" s="81">
        <v>0</v>
      </c>
      <c r="E25" s="85">
        <v>0</v>
      </c>
      <c r="F25" s="55"/>
      <c r="G25" s="56"/>
    </row>
    <row r="26" spans="1:7" ht="49.5" customHeight="1">
      <c r="A26" s="148"/>
      <c r="B26" s="128" t="s">
        <v>93</v>
      </c>
      <c r="C26" s="135"/>
      <c r="D26" s="81">
        <v>0</v>
      </c>
      <c r="E26" s="85">
        <v>0</v>
      </c>
      <c r="F26" s="57"/>
      <c r="G26" s="58"/>
    </row>
    <row r="27" spans="1:7" ht="49.5" customHeight="1">
      <c r="A27" s="148"/>
      <c r="B27" s="128" t="s">
        <v>33</v>
      </c>
      <c r="C27" s="135"/>
      <c r="D27" s="80">
        <v>0</v>
      </c>
      <c r="E27" s="86">
        <v>0</v>
      </c>
      <c r="F27" s="57"/>
      <c r="G27" s="56"/>
    </row>
    <row r="28" spans="1:7" ht="49.5" customHeight="1">
      <c r="A28" s="148"/>
      <c r="B28" s="150" t="s">
        <v>34</v>
      </c>
      <c r="C28" s="151"/>
      <c r="D28" s="87">
        <v>7986</v>
      </c>
      <c r="E28" s="88">
        <v>159727</v>
      </c>
      <c r="F28" s="57"/>
      <c r="G28" s="59"/>
    </row>
    <row r="29" spans="1:7" ht="49.5" customHeight="1">
      <c r="A29" s="149"/>
      <c r="B29" s="139" t="s">
        <v>100</v>
      </c>
      <c r="C29" s="140"/>
      <c r="D29" s="60">
        <f>SUM(D22:D28)</f>
        <v>17599</v>
      </c>
      <c r="E29" s="60">
        <f>SUM(E22:E28)</f>
        <v>353360</v>
      </c>
      <c r="F29" s="77">
        <v>1291</v>
      </c>
      <c r="G29" s="61">
        <v>0</v>
      </c>
    </row>
    <row r="30" spans="1:7" ht="49.5" customHeight="1">
      <c r="A30" s="159" t="s">
        <v>91</v>
      </c>
      <c r="B30" s="160"/>
      <c r="C30" s="160"/>
      <c r="D30" s="81">
        <v>0</v>
      </c>
      <c r="E30" s="83">
        <v>0</v>
      </c>
      <c r="F30" s="46">
        <v>0</v>
      </c>
      <c r="G30" s="51">
        <v>0</v>
      </c>
    </row>
    <row r="31" spans="1:7" ht="49.5" customHeight="1" thickBot="1">
      <c r="A31" s="161" t="s">
        <v>101</v>
      </c>
      <c r="B31" s="162"/>
      <c r="C31" s="162"/>
      <c r="D31" s="62">
        <f>D17+D21+D29+D30</f>
        <v>1207673</v>
      </c>
      <c r="E31" s="62">
        <f>E17+E21+E29+E30</f>
        <v>24328092</v>
      </c>
      <c r="F31" s="62">
        <f>F17+F21+F29+F30</f>
        <v>3887039</v>
      </c>
      <c r="G31" s="63">
        <f>G17+G21+G29+G30</f>
        <v>2155</v>
      </c>
    </row>
    <row r="32" spans="1:7" ht="39" customHeight="1" thickTop="1">
      <c r="A32" s="6"/>
      <c r="B32" s="6"/>
      <c r="C32" s="6"/>
      <c r="D32" s="6"/>
      <c r="E32" s="6"/>
      <c r="F32" s="6"/>
      <c r="G32" s="6"/>
    </row>
    <row r="33" spans="1:7" s="1" customFormat="1" ht="19.5" customHeight="1">
      <c r="A33" s="144" t="s">
        <v>109</v>
      </c>
      <c r="B33" s="144"/>
      <c r="C33" s="144"/>
      <c r="D33" s="144"/>
      <c r="E33" s="144"/>
      <c r="F33" s="4"/>
      <c r="G33" s="4"/>
    </row>
    <row r="34" spans="1:7" s="1" customFormat="1" ht="19.5" customHeight="1">
      <c r="A34" s="144"/>
      <c r="B34" s="144"/>
      <c r="C34" s="144"/>
      <c r="D34" s="144"/>
      <c r="E34" s="144"/>
      <c r="F34" s="4"/>
      <c r="G34" s="4"/>
    </row>
    <row r="35" spans="1:7" s="1" customFormat="1" ht="19.5" customHeight="1" thickBot="1">
      <c r="A35" s="12"/>
      <c r="B35" s="12"/>
      <c r="C35" s="12"/>
      <c r="D35" s="4"/>
      <c r="E35" s="4"/>
      <c r="F35" s="4"/>
      <c r="G35" s="4"/>
    </row>
    <row r="36" spans="1:7" ht="52.5" customHeight="1" thickTop="1">
      <c r="A36" s="154" t="s">
        <v>154</v>
      </c>
      <c r="B36" s="155"/>
      <c r="C36" s="22" t="s">
        <v>50</v>
      </c>
      <c r="D36" s="27" t="s">
        <v>102</v>
      </c>
      <c r="E36" s="24"/>
      <c r="F36" s="6"/>
      <c r="G36" s="6"/>
    </row>
    <row r="37" spans="1:7" ht="49.5" customHeight="1">
      <c r="A37" s="152" t="s">
        <v>35</v>
      </c>
      <c r="B37" s="153"/>
      <c r="C37" s="80">
        <v>14</v>
      </c>
      <c r="D37" s="89">
        <v>152</v>
      </c>
      <c r="E37" s="25"/>
      <c r="F37" s="6"/>
      <c r="G37" s="6"/>
    </row>
    <row r="38" spans="1:7" ht="49.5" customHeight="1">
      <c r="A38" s="152" t="s">
        <v>36</v>
      </c>
      <c r="B38" s="153"/>
      <c r="C38" s="80">
        <v>8</v>
      </c>
      <c r="D38" s="89">
        <v>58</v>
      </c>
      <c r="E38" s="25"/>
      <c r="F38" s="6"/>
      <c r="G38" s="6"/>
    </row>
    <row r="39" spans="1:7" ht="49.5" customHeight="1">
      <c r="A39" s="152" t="s">
        <v>37</v>
      </c>
      <c r="B39" s="153"/>
      <c r="C39" s="80">
        <v>1</v>
      </c>
      <c r="D39" s="89">
        <v>1</v>
      </c>
      <c r="E39" s="25"/>
      <c r="F39" s="6"/>
      <c r="G39" s="6"/>
    </row>
    <row r="40" spans="1:7" ht="49.5" customHeight="1">
      <c r="A40" s="152" t="s">
        <v>38</v>
      </c>
      <c r="B40" s="153"/>
      <c r="C40" s="80">
        <v>19</v>
      </c>
      <c r="D40" s="89">
        <v>21</v>
      </c>
      <c r="E40" s="25"/>
      <c r="F40" s="6"/>
      <c r="G40" s="6"/>
    </row>
    <row r="41" spans="1:7" ht="49.5" customHeight="1">
      <c r="A41" s="152" t="s">
        <v>39</v>
      </c>
      <c r="B41" s="153"/>
      <c r="C41" s="80">
        <v>19</v>
      </c>
      <c r="D41" s="89">
        <v>20</v>
      </c>
      <c r="E41" s="25"/>
      <c r="F41" s="6"/>
      <c r="G41" s="6"/>
    </row>
    <row r="42" spans="1:7" ht="49.5" customHeight="1">
      <c r="A42" s="152" t="s">
        <v>40</v>
      </c>
      <c r="B42" s="153"/>
      <c r="C42" s="80">
        <v>21</v>
      </c>
      <c r="D42" s="89">
        <v>21</v>
      </c>
      <c r="E42" s="25"/>
      <c r="F42" s="6"/>
      <c r="G42" s="6"/>
    </row>
    <row r="43" spans="1:7" ht="49.5" customHeight="1">
      <c r="A43" s="158" t="s">
        <v>41</v>
      </c>
      <c r="B43" s="153"/>
      <c r="C43" s="81">
        <v>99</v>
      </c>
      <c r="D43" s="89">
        <v>99</v>
      </c>
      <c r="E43" s="25"/>
      <c r="F43" s="6"/>
      <c r="G43" s="6"/>
    </row>
    <row r="44" spans="1:7" ht="49.5" customHeight="1" thickBot="1">
      <c r="A44" s="156" t="s">
        <v>20</v>
      </c>
      <c r="B44" s="157"/>
      <c r="C44" s="47">
        <f>SUM(C37:C43)</f>
        <v>181</v>
      </c>
      <c r="D44" s="48">
        <f>SUM(D37:D43)</f>
        <v>372</v>
      </c>
      <c r="E44" s="25"/>
      <c r="F44" s="6"/>
      <c r="G44" s="6"/>
    </row>
    <row r="45" ht="14.25" thickTop="1"/>
  </sheetData>
  <sheetProtection/>
  <mergeCells count="41">
    <mergeCell ref="A44:B44"/>
    <mergeCell ref="B29:C29"/>
    <mergeCell ref="A33:E34"/>
    <mergeCell ref="A43:B43"/>
    <mergeCell ref="A30:C30"/>
    <mergeCell ref="A31:C31"/>
    <mergeCell ref="B28:C28"/>
    <mergeCell ref="A41:B41"/>
    <mergeCell ref="A42:B42"/>
    <mergeCell ref="A39:B39"/>
    <mergeCell ref="A40:B40"/>
    <mergeCell ref="A38:B38"/>
    <mergeCell ref="A36:B36"/>
    <mergeCell ref="A37:B37"/>
    <mergeCell ref="B22:C22"/>
    <mergeCell ref="B23:C23"/>
    <mergeCell ref="B24:C24"/>
    <mergeCell ref="B21:C21"/>
    <mergeCell ref="A1:G1"/>
    <mergeCell ref="A3:C4"/>
    <mergeCell ref="A18:A21"/>
    <mergeCell ref="A22:A29"/>
    <mergeCell ref="B13:C13"/>
    <mergeCell ref="B27:C27"/>
    <mergeCell ref="B18:C18"/>
    <mergeCell ref="B19:C19"/>
    <mergeCell ref="B25:C25"/>
    <mergeCell ref="B26:C26"/>
    <mergeCell ref="A6:C6"/>
    <mergeCell ref="B7:C7"/>
    <mergeCell ref="B8:C8"/>
    <mergeCell ref="B9:C9"/>
    <mergeCell ref="B17:C17"/>
    <mergeCell ref="B20:C20"/>
    <mergeCell ref="A7:A17"/>
    <mergeCell ref="B11:C11"/>
    <mergeCell ref="B12:C12"/>
    <mergeCell ref="B10:C10"/>
    <mergeCell ref="B16:C16"/>
    <mergeCell ref="B15:C15"/>
    <mergeCell ref="B14:C14"/>
  </mergeCells>
  <printOptions horizontalCentered="1" vertic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60" zoomScaleNormal="60" zoomScalePageLayoutView="0" workbookViewId="0" topLeftCell="A1">
      <selection activeCell="A1" sqref="A1:F1"/>
    </sheetView>
  </sheetViews>
  <sheetFormatPr defaultColWidth="9.00390625" defaultRowHeight="13.5"/>
  <cols>
    <col min="1" max="6" width="25.625" style="0" customWidth="1"/>
  </cols>
  <sheetData>
    <row r="1" spans="1:6" s="1" customFormat="1" ht="50.25" customHeight="1">
      <c r="A1" s="170"/>
      <c r="B1" s="170"/>
      <c r="C1" s="170"/>
      <c r="D1" s="170"/>
      <c r="E1" s="170"/>
      <c r="F1" s="170"/>
    </row>
    <row r="2" spans="1:6" ht="39.75" customHeight="1">
      <c r="A2" s="8" t="s">
        <v>97</v>
      </c>
      <c r="B2" s="14"/>
      <c r="C2" s="14"/>
      <c r="D2" s="14"/>
      <c r="E2" s="14"/>
      <c r="F2" s="15"/>
    </row>
    <row r="3" spans="1:6" ht="39.75" customHeight="1" thickBot="1">
      <c r="A3" s="8" t="s">
        <v>90</v>
      </c>
      <c r="B3" s="14"/>
      <c r="C3" s="14"/>
      <c r="D3" s="14"/>
      <c r="E3" s="14"/>
      <c r="F3" s="15"/>
    </row>
    <row r="4" spans="1:6" ht="28.5" customHeight="1" thickTop="1">
      <c r="A4" s="163" t="s">
        <v>66</v>
      </c>
      <c r="B4" s="165" t="s">
        <v>106</v>
      </c>
      <c r="C4" s="166"/>
      <c r="D4" s="166"/>
      <c r="E4" s="167"/>
      <c r="F4" s="168" t="s">
        <v>115</v>
      </c>
    </row>
    <row r="5" spans="1:6" ht="66" customHeight="1">
      <c r="A5" s="164"/>
      <c r="B5" s="11" t="s">
        <v>111</v>
      </c>
      <c r="C5" s="11" t="s">
        <v>112</v>
      </c>
      <c r="D5" s="11" t="s">
        <v>113</v>
      </c>
      <c r="E5" s="38" t="s">
        <v>114</v>
      </c>
      <c r="F5" s="169"/>
    </row>
    <row r="6" spans="1:6" ht="39.75" customHeight="1" hidden="1">
      <c r="A6" s="23" t="s">
        <v>42</v>
      </c>
      <c r="B6" s="5">
        <v>677397</v>
      </c>
      <c r="C6" s="5">
        <v>344366</v>
      </c>
      <c r="D6" s="5">
        <v>276337</v>
      </c>
      <c r="E6" s="36">
        <f aca="true" t="shared" si="0" ref="E6:E11">SUM(B6:D6)</f>
        <v>1298100</v>
      </c>
      <c r="F6" s="29">
        <v>67.5</v>
      </c>
    </row>
    <row r="7" spans="1:6" ht="39.75" customHeight="1">
      <c r="A7" s="23" t="s">
        <v>43</v>
      </c>
      <c r="B7" s="5">
        <v>375608</v>
      </c>
      <c r="C7" s="5">
        <v>318597</v>
      </c>
      <c r="D7" s="5">
        <v>238554</v>
      </c>
      <c r="E7" s="36">
        <f t="shared" si="0"/>
        <v>932759</v>
      </c>
      <c r="F7" s="29">
        <f>E7/E6*100</f>
        <v>71.85571219474618</v>
      </c>
    </row>
    <row r="8" spans="1:6" ht="39.75" customHeight="1">
      <c r="A8" s="23" t="s">
        <v>44</v>
      </c>
      <c r="B8" s="16">
        <v>420930</v>
      </c>
      <c r="C8" s="16">
        <v>435170</v>
      </c>
      <c r="D8" s="16">
        <v>252584</v>
      </c>
      <c r="E8" s="36">
        <f t="shared" si="0"/>
        <v>1108684</v>
      </c>
      <c r="F8" s="29">
        <f>E8/E7*100</f>
        <v>118.86071321745489</v>
      </c>
    </row>
    <row r="9" spans="1:6" ht="39.75" customHeight="1">
      <c r="A9" s="23" t="s">
        <v>130</v>
      </c>
      <c r="B9" s="69">
        <v>366644</v>
      </c>
      <c r="C9" s="69">
        <v>415490</v>
      </c>
      <c r="D9" s="69">
        <v>315509</v>
      </c>
      <c r="E9" s="36">
        <f t="shared" si="0"/>
        <v>1097643</v>
      </c>
      <c r="F9" s="29">
        <f>E9/E8*100</f>
        <v>99.00413463168947</v>
      </c>
    </row>
    <row r="10" spans="1:6" ht="39.75" customHeight="1">
      <c r="A10" s="70" t="s">
        <v>131</v>
      </c>
      <c r="B10" s="71">
        <v>394924</v>
      </c>
      <c r="C10" s="71">
        <v>309978</v>
      </c>
      <c r="D10" s="71">
        <v>347405</v>
      </c>
      <c r="E10" s="37">
        <f t="shared" si="0"/>
        <v>1052307</v>
      </c>
      <c r="F10" s="29">
        <f>E10/E9*100</f>
        <v>95.86969533810174</v>
      </c>
    </row>
    <row r="11" spans="1:6" ht="39.75" customHeight="1">
      <c r="A11" s="70" t="s">
        <v>133</v>
      </c>
      <c r="B11" s="95">
        <v>350664</v>
      </c>
      <c r="C11" s="95">
        <v>282900</v>
      </c>
      <c r="D11" s="95">
        <v>300146</v>
      </c>
      <c r="E11" s="37">
        <f t="shared" si="0"/>
        <v>933710</v>
      </c>
      <c r="F11" s="73">
        <f>E11/E10*100</f>
        <v>88.7298098368632</v>
      </c>
    </row>
    <row r="12" spans="1:6" ht="39.75" customHeight="1">
      <c r="A12" s="70" t="s">
        <v>155</v>
      </c>
      <c r="B12" s="95">
        <v>291624</v>
      </c>
      <c r="C12" s="95">
        <v>278691</v>
      </c>
      <c r="D12" s="95">
        <v>330600</v>
      </c>
      <c r="E12" s="37">
        <f>SUM(B12:D12)</f>
        <v>900915</v>
      </c>
      <c r="F12" s="73">
        <f>E12/E10*100</f>
        <v>85.61332386841482</v>
      </c>
    </row>
    <row r="13" spans="1:6" ht="39.75" customHeight="1" thickBot="1">
      <c r="A13" s="114" t="s">
        <v>157</v>
      </c>
      <c r="B13" s="115">
        <v>242258</v>
      </c>
      <c r="C13" s="115">
        <v>205357</v>
      </c>
      <c r="D13" s="115">
        <v>238553</v>
      </c>
      <c r="E13" s="116">
        <f>SUM(B13:D13)</f>
        <v>686168</v>
      </c>
      <c r="F13" s="117">
        <f>E13/E11*100</f>
        <v>73.48834220475308</v>
      </c>
    </row>
    <row r="14" spans="1:6" ht="27" customHeight="1" thickTop="1">
      <c r="A14" s="10"/>
      <c r="B14" s="14"/>
      <c r="C14" s="14"/>
      <c r="D14" s="14"/>
      <c r="E14" s="14"/>
      <c r="F14" s="17"/>
    </row>
    <row r="15" spans="1:6" ht="34.5" customHeight="1" thickBot="1">
      <c r="A15" s="8" t="s">
        <v>158</v>
      </c>
      <c r="B15" s="6"/>
      <c r="C15" s="6"/>
      <c r="D15" s="6"/>
      <c r="E15" s="6"/>
      <c r="F15" s="6"/>
    </row>
    <row r="16" spans="1:6" ht="66" customHeight="1" thickTop="1">
      <c r="A16" s="21" t="s">
        <v>96</v>
      </c>
      <c r="B16" s="26" t="s">
        <v>110</v>
      </c>
      <c r="C16" s="22" t="s">
        <v>96</v>
      </c>
      <c r="D16" s="26" t="s">
        <v>110</v>
      </c>
      <c r="E16" s="22" t="s">
        <v>96</v>
      </c>
      <c r="F16" s="39" t="s">
        <v>110</v>
      </c>
    </row>
    <row r="17" spans="1:6" ht="39.75" customHeight="1">
      <c r="A17" s="31" t="s">
        <v>0</v>
      </c>
      <c r="B17" s="90">
        <v>213909</v>
      </c>
      <c r="C17" s="20" t="s">
        <v>14</v>
      </c>
      <c r="D17" s="90">
        <v>10354</v>
      </c>
      <c r="E17" s="20" t="s">
        <v>68</v>
      </c>
      <c r="F17" s="99">
        <v>10570</v>
      </c>
    </row>
    <row r="18" spans="1:6" ht="39.75" customHeight="1">
      <c r="A18" s="31" t="s">
        <v>1</v>
      </c>
      <c r="B18" s="90">
        <v>26542</v>
      </c>
      <c r="C18" s="20" t="s">
        <v>15</v>
      </c>
      <c r="D18" s="90">
        <v>10716</v>
      </c>
      <c r="E18" s="20" t="s">
        <v>69</v>
      </c>
      <c r="F18" s="99">
        <v>2776</v>
      </c>
    </row>
    <row r="19" spans="1:6" ht="39.75" customHeight="1">
      <c r="A19" s="31" t="s">
        <v>2</v>
      </c>
      <c r="B19" s="90">
        <v>40386</v>
      </c>
      <c r="C19" s="20" t="s">
        <v>16</v>
      </c>
      <c r="D19" s="90">
        <v>13144</v>
      </c>
      <c r="E19" s="20" t="s">
        <v>70</v>
      </c>
      <c r="F19" s="99">
        <v>6839</v>
      </c>
    </row>
    <row r="20" spans="1:6" ht="39.75" customHeight="1">
      <c r="A20" s="32" t="s">
        <v>3</v>
      </c>
      <c r="B20" s="90">
        <v>26108</v>
      </c>
      <c r="C20" s="20" t="s">
        <v>17</v>
      </c>
      <c r="D20" s="90">
        <v>3073</v>
      </c>
      <c r="E20" s="20" t="s">
        <v>71</v>
      </c>
      <c r="F20" s="99">
        <v>2299</v>
      </c>
    </row>
    <row r="21" spans="1:6" ht="39.75" customHeight="1">
      <c r="A21" s="31" t="s">
        <v>4</v>
      </c>
      <c r="B21" s="90">
        <v>55389</v>
      </c>
      <c r="C21" s="20" t="s">
        <v>18</v>
      </c>
      <c r="D21" s="90">
        <v>3632</v>
      </c>
      <c r="E21" s="20" t="s">
        <v>72</v>
      </c>
      <c r="F21" s="100">
        <v>252</v>
      </c>
    </row>
    <row r="22" spans="1:6" ht="39.75" customHeight="1">
      <c r="A22" s="31" t="s">
        <v>5</v>
      </c>
      <c r="B22" s="96">
        <v>23656</v>
      </c>
      <c r="C22" s="20" t="s">
        <v>19</v>
      </c>
      <c r="D22" s="96">
        <v>3101</v>
      </c>
      <c r="E22" s="20" t="s">
        <v>73</v>
      </c>
      <c r="F22" s="101">
        <v>433</v>
      </c>
    </row>
    <row r="23" spans="1:6" ht="39.75" customHeight="1">
      <c r="A23" s="32" t="s">
        <v>6</v>
      </c>
      <c r="B23" s="96">
        <v>11691</v>
      </c>
      <c r="C23" s="20" t="s">
        <v>74</v>
      </c>
      <c r="D23" s="96">
        <v>13951</v>
      </c>
      <c r="E23" s="20" t="s">
        <v>75</v>
      </c>
      <c r="F23" s="101">
        <v>149</v>
      </c>
    </row>
    <row r="24" spans="1:6" ht="39.75" customHeight="1">
      <c r="A24" s="32" t="s">
        <v>7</v>
      </c>
      <c r="B24" s="96">
        <v>10626</v>
      </c>
      <c r="C24" s="20" t="s">
        <v>76</v>
      </c>
      <c r="D24" s="98">
        <v>514</v>
      </c>
      <c r="E24" s="20" t="s">
        <v>77</v>
      </c>
      <c r="F24" s="102">
        <v>1127</v>
      </c>
    </row>
    <row r="25" spans="1:6" ht="39.75" customHeight="1">
      <c r="A25" s="32" t="s">
        <v>8</v>
      </c>
      <c r="B25" s="96">
        <v>78467</v>
      </c>
      <c r="C25" s="20" t="s">
        <v>78</v>
      </c>
      <c r="D25" s="98">
        <v>436</v>
      </c>
      <c r="E25" s="20" t="s">
        <v>79</v>
      </c>
      <c r="F25" s="101">
        <v>339</v>
      </c>
    </row>
    <row r="26" spans="1:6" ht="39.75" customHeight="1">
      <c r="A26" s="32" t="s">
        <v>9</v>
      </c>
      <c r="B26" s="96">
        <v>38736</v>
      </c>
      <c r="C26" s="20" t="s">
        <v>80</v>
      </c>
      <c r="D26" s="96">
        <v>2821</v>
      </c>
      <c r="E26" s="20" t="s">
        <v>51</v>
      </c>
      <c r="F26" s="101">
        <v>279</v>
      </c>
    </row>
    <row r="27" spans="1:6" ht="39.75" customHeight="1">
      <c r="A27" s="32" t="s">
        <v>10</v>
      </c>
      <c r="B27" s="96">
        <v>14468</v>
      </c>
      <c r="C27" s="20" t="s">
        <v>81</v>
      </c>
      <c r="D27" s="96">
        <v>2487</v>
      </c>
      <c r="E27" s="20" t="s">
        <v>82</v>
      </c>
      <c r="F27" s="102">
        <v>477</v>
      </c>
    </row>
    <row r="28" spans="1:6" ht="39.75" customHeight="1">
      <c r="A28" s="32" t="s">
        <v>11</v>
      </c>
      <c r="B28" s="96">
        <v>12991</v>
      </c>
      <c r="C28" s="20" t="s">
        <v>83</v>
      </c>
      <c r="D28" s="96">
        <v>10440</v>
      </c>
      <c r="E28" s="20" t="s">
        <v>84</v>
      </c>
      <c r="F28" s="102">
        <v>591</v>
      </c>
    </row>
    <row r="29" spans="1:6" ht="39.75" customHeight="1">
      <c r="A29" s="40" t="s">
        <v>12</v>
      </c>
      <c r="B29" s="41">
        <f>SUM(B17:B28)</f>
        <v>552969</v>
      </c>
      <c r="C29" s="20" t="s">
        <v>85</v>
      </c>
      <c r="D29" s="96">
        <v>12731</v>
      </c>
      <c r="E29" s="42" t="s">
        <v>65</v>
      </c>
      <c r="F29" s="43">
        <f>SUM(F17:F28)+SUM(D17:D30)+B30</f>
        <v>133199</v>
      </c>
    </row>
    <row r="30" spans="1:6" ht="39.75" customHeight="1" thickBot="1">
      <c r="A30" s="33" t="s">
        <v>13</v>
      </c>
      <c r="B30" s="97">
        <v>1371</v>
      </c>
      <c r="C30" s="34" t="s">
        <v>86</v>
      </c>
      <c r="D30" s="97">
        <v>18297</v>
      </c>
      <c r="E30" s="44" t="s">
        <v>87</v>
      </c>
      <c r="F30" s="45">
        <f>B29+F29</f>
        <v>686168</v>
      </c>
    </row>
    <row r="31" ht="14.25" thickTop="1"/>
  </sheetData>
  <sheetProtection/>
  <mergeCells count="4">
    <mergeCell ref="A4:A5"/>
    <mergeCell ref="B4:E4"/>
    <mergeCell ref="F4:F5"/>
    <mergeCell ref="A1:F1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="60" zoomScaleNormal="60" zoomScalePageLayoutView="0" workbookViewId="0" topLeftCell="A13">
      <selection activeCell="F37" sqref="F37"/>
    </sheetView>
  </sheetViews>
  <sheetFormatPr defaultColWidth="9.00390625" defaultRowHeight="13.5"/>
  <cols>
    <col min="1" max="6" width="26.125" style="0" customWidth="1"/>
    <col min="7" max="7" width="21.625" style="0" customWidth="1"/>
  </cols>
  <sheetData>
    <row r="1" spans="1:6" s="1" customFormat="1" ht="50.25" customHeight="1">
      <c r="A1" s="189" t="s">
        <v>59</v>
      </c>
      <c r="B1" s="189"/>
      <c r="C1" s="189"/>
      <c r="D1" s="189"/>
      <c r="E1" s="189"/>
      <c r="F1" s="189"/>
    </row>
    <row r="2" spans="1:6" s="1" customFormat="1" ht="19.5" customHeight="1">
      <c r="A2" s="3"/>
      <c r="B2" s="3"/>
      <c r="C2" s="3"/>
      <c r="D2" s="3"/>
      <c r="E2" s="3"/>
      <c r="F2" s="3"/>
    </row>
    <row r="3" spans="1:6" s="1" customFormat="1" ht="24">
      <c r="A3" s="13" t="s">
        <v>58</v>
      </c>
      <c r="B3" s="18"/>
      <c r="C3" s="18"/>
      <c r="D3" s="18"/>
      <c r="E3" s="8"/>
      <c r="F3" s="9"/>
    </row>
    <row r="4" spans="1:6" s="1" customFormat="1" ht="24.75" customHeight="1" thickBot="1">
      <c r="A4" s="13" t="s">
        <v>88</v>
      </c>
      <c r="B4" s="18"/>
      <c r="C4" s="18"/>
      <c r="D4" s="18"/>
      <c r="E4" s="8"/>
      <c r="F4" s="9"/>
    </row>
    <row r="5" spans="1:7" ht="28.5" customHeight="1" thickTop="1">
      <c r="A5" s="177" t="s">
        <v>52</v>
      </c>
      <c r="B5" s="178"/>
      <c r="C5" s="175" t="s">
        <v>138</v>
      </c>
      <c r="D5" s="184" t="s">
        <v>53</v>
      </c>
      <c r="E5" s="185"/>
      <c r="F5" s="186"/>
      <c r="G5" s="172" t="s">
        <v>139</v>
      </c>
    </row>
    <row r="6" spans="1:7" ht="66" customHeight="1">
      <c r="A6" s="179"/>
      <c r="B6" s="180"/>
      <c r="C6" s="176"/>
      <c r="D6" s="7" t="s">
        <v>137</v>
      </c>
      <c r="E6" s="7" t="s">
        <v>140</v>
      </c>
      <c r="F6" s="7" t="s">
        <v>141</v>
      </c>
      <c r="G6" s="173"/>
    </row>
    <row r="7" spans="1:7" ht="49.5" customHeight="1">
      <c r="A7" s="152" t="s">
        <v>54</v>
      </c>
      <c r="B7" s="181"/>
      <c r="C7" s="90">
        <v>675383</v>
      </c>
      <c r="D7" s="90">
        <v>22520844</v>
      </c>
      <c r="E7" s="91"/>
      <c r="F7" s="90">
        <v>3423150</v>
      </c>
      <c r="G7" s="171"/>
    </row>
    <row r="8" spans="1:7" ht="49.5" customHeight="1">
      <c r="A8" s="182" t="s">
        <v>55</v>
      </c>
      <c r="B8" s="183"/>
      <c r="C8" s="90">
        <v>76172</v>
      </c>
      <c r="D8" s="90">
        <v>2540748</v>
      </c>
      <c r="E8" s="91"/>
      <c r="F8" s="90">
        <v>3444039</v>
      </c>
      <c r="G8" s="171"/>
    </row>
    <row r="9" spans="1:7" ht="49.5" customHeight="1">
      <c r="A9" s="152" t="s">
        <v>56</v>
      </c>
      <c r="B9" s="181"/>
      <c r="C9" s="90">
        <v>579</v>
      </c>
      <c r="D9" s="90">
        <v>19323</v>
      </c>
      <c r="E9" s="91"/>
      <c r="F9" s="90">
        <v>15846</v>
      </c>
      <c r="G9" s="171"/>
    </row>
    <row r="10" spans="1:7" ht="49.5" customHeight="1">
      <c r="A10" s="152" t="s">
        <v>149</v>
      </c>
      <c r="B10" s="181"/>
      <c r="C10" s="90">
        <v>577408</v>
      </c>
      <c r="D10" s="90">
        <v>29780700</v>
      </c>
      <c r="E10" s="90">
        <v>10546021</v>
      </c>
      <c r="F10" s="90">
        <v>35257521</v>
      </c>
      <c r="G10" s="171"/>
    </row>
    <row r="11" spans="1:7" ht="49.5" customHeight="1" thickBot="1">
      <c r="A11" s="187" t="s">
        <v>57</v>
      </c>
      <c r="B11" s="188"/>
      <c r="C11" s="30">
        <f>SUM(C7:C10)</f>
        <v>1329542</v>
      </c>
      <c r="D11" s="30">
        <f>SUM(D7:D10)</f>
        <v>54861615</v>
      </c>
      <c r="E11" s="30">
        <f>SUM(E7:E10)</f>
        <v>10546021</v>
      </c>
      <c r="F11" s="30">
        <f>SUM(F7:F10)</f>
        <v>42140556</v>
      </c>
      <c r="G11" s="92">
        <v>6710</v>
      </c>
    </row>
    <row r="12" spans="1:6" ht="36.75" customHeight="1" thickTop="1">
      <c r="A12" s="19"/>
      <c r="B12" s="19"/>
      <c r="C12" s="14"/>
      <c r="D12" s="14"/>
      <c r="E12" s="14"/>
      <c r="F12" s="15"/>
    </row>
    <row r="13" spans="1:6" ht="39.75" customHeight="1">
      <c r="A13" s="13" t="s">
        <v>61</v>
      </c>
      <c r="B13" s="14"/>
      <c r="C13" s="14"/>
      <c r="D13" s="14"/>
      <c r="E13" s="14"/>
      <c r="F13" s="15"/>
    </row>
    <row r="14" spans="1:6" ht="39.75" customHeight="1" thickBot="1">
      <c r="A14" s="8" t="s">
        <v>45</v>
      </c>
      <c r="B14" s="14"/>
      <c r="C14" s="14"/>
      <c r="D14" s="14"/>
      <c r="E14" s="14"/>
      <c r="F14" s="15"/>
    </row>
    <row r="15" spans="1:6" ht="33.75" customHeight="1" thickTop="1">
      <c r="A15" s="163" t="s">
        <v>66</v>
      </c>
      <c r="B15" s="165" t="s">
        <v>106</v>
      </c>
      <c r="C15" s="166"/>
      <c r="D15" s="166"/>
      <c r="E15" s="167"/>
      <c r="F15" s="172" t="s">
        <v>67</v>
      </c>
    </row>
    <row r="16" spans="1:6" ht="66" customHeight="1">
      <c r="A16" s="164"/>
      <c r="B16" s="11" t="s">
        <v>143</v>
      </c>
      <c r="C16" s="11" t="s">
        <v>144</v>
      </c>
      <c r="D16" s="11" t="s">
        <v>145</v>
      </c>
      <c r="E16" s="11" t="s">
        <v>146</v>
      </c>
      <c r="F16" s="174"/>
    </row>
    <row r="17" spans="1:7" ht="39.75" customHeight="1" hidden="1">
      <c r="A17" s="23" t="s">
        <v>134</v>
      </c>
      <c r="B17" s="69">
        <v>399583</v>
      </c>
      <c r="C17" s="69">
        <v>104034</v>
      </c>
      <c r="D17" s="69">
        <v>189758</v>
      </c>
      <c r="E17" s="5">
        <f>SUM(B17:D17)</f>
        <v>693375</v>
      </c>
      <c r="F17" s="29">
        <v>44.1</v>
      </c>
      <c r="G17" s="72"/>
    </row>
    <row r="18" spans="1:6" ht="39.75" customHeight="1" hidden="1">
      <c r="A18" s="70" t="s">
        <v>135</v>
      </c>
      <c r="B18" s="71">
        <v>279579</v>
      </c>
      <c r="C18" s="71">
        <v>90074</v>
      </c>
      <c r="D18" s="71">
        <v>176226</v>
      </c>
      <c r="E18" s="16">
        <f>SUM(B18:D18)</f>
        <v>545879</v>
      </c>
      <c r="F18" s="73">
        <f>E18/E17*100</f>
        <v>78.7278168379304</v>
      </c>
    </row>
    <row r="19" spans="1:6" ht="39.75" customHeight="1">
      <c r="A19" s="74" t="s">
        <v>136</v>
      </c>
      <c r="B19" s="95">
        <v>253604</v>
      </c>
      <c r="C19" s="95">
        <v>27103</v>
      </c>
      <c r="D19" s="95">
        <v>371847</v>
      </c>
      <c r="E19" s="95">
        <f>SUM(B19:D19)</f>
        <v>652554</v>
      </c>
      <c r="F19" s="73">
        <f>E19/E18*100</f>
        <v>119.54187649643968</v>
      </c>
    </row>
    <row r="20" spans="1:6" ht="39.75" customHeight="1">
      <c r="A20" s="74" t="s">
        <v>156</v>
      </c>
      <c r="B20" s="95">
        <v>274121</v>
      </c>
      <c r="C20" s="95">
        <v>25091</v>
      </c>
      <c r="D20" s="95">
        <v>424207</v>
      </c>
      <c r="E20" s="95">
        <f>SUM(B20:D20)</f>
        <v>723419</v>
      </c>
      <c r="F20" s="73">
        <f>E20/E18*100</f>
        <v>132.52369114767194</v>
      </c>
    </row>
    <row r="21" spans="1:6" ht="39.75" customHeight="1" thickBot="1">
      <c r="A21" s="118" t="s">
        <v>159</v>
      </c>
      <c r="B21" s="115">
        <v>262712</v>
      </c>
      <c r="C21" s="115">
        <v>29149</v>
      </c>
      <c r="D21" s="115">
        <v>493802</v>
      </c>
      <c r="E21" s="116">
        <f>SUM(B21:D21)</f>
        <v>785663</v>
      </c>
      <c r="F21" s="117">
        <f>E21/E19*100</f>
        <v>120.39815861982304</v>
      </c>
    </row>
    <row r="22" spans="1:6" ht="27" customHeight="1" thickTop="1">
      <c r="A22" s="10"/>
      <c r="B22" s="14"/>
      <c r="C22" s="14"/>
      <c r="D22" s="14"/>
      <c r="E22" s="14"/>
      <c r="F22" s="17"/>
    </row>
    <row r="23" spans="1:6" ht="34.5" customHeight="1" thickBot="1">
      <c r="A23" s="8" t="s">
        <v>160</v>
      </c>
      <c r="B23" s="6"/>
      <c r="C23" s="6"/>
      <c r="D23" s="6"/>
      <c r="E23" s="6"/>
      <c r="F23" s="6"/>
    </row>
    <row r="24" spans="1:6" ht="66" customHeight="1" thickTop="1">
      <c r="A24" s="21" t="s">
        <v>127</v>
      </c>
      <c r="B24" s="26" t="s">
        <v>142</v>
      </c>
      <c r="C24" s="22" t="s">
        <v>127</v>
      </c>
      <c r="D24" s="26" t="s">
        <v>142</v>
      </c>
      <c r="E24" s="22" t="s">
        <v>127</v>
      </c>
      <c r="F24" s="64" t="s">
        <v>147</v>
      </c>
    </row>
    <row r="25" spans="1:6" ht="39.75" customHeight="1">
      <c r="A25" s="31" t="s">
        <v>0</v>
      </c>
      <c r="B25" s="90">
        <v>244953</v>
      </c>
      <c r="C25" s="20" t="s">
        <v>14</v>
      </c>
      <c r="D25" s="90">
        <v>11851</v>
      </c>
      <c r="E25" s="20" t="s">
        <v>68</v>
      </c>
      <c r="F25" s="99">
        <v>12102</v>
      </c>
    </row>
    <row r="26" spans="1:6" ht="39.75" customHeight="1">
      <c r="A26" s="31" t="s">
        <v>1</v>
      </c>
      <c r="B26" s="90">
        <v>30392</v>
      </c>
      <c r="C26" s="20" t="s">
        <v>15</v>
      </c>
      <c r="D26" s="90">
        <v>12267</v>
      </c>
      <c r="E26" s="20" t="s">
        <v>69</v>
      </c>
      <c r="F26" s="99">
        <v>3178</v>
      </c>
    </row>
    <row r="27" spans="1:6" ht="39.75" customHeight="1">
      <c r="A27" s="31" t="s">
        <v>2</v>
      </c>
      <c r="B27" s="90">
        <v>46230</v>
      </c>
      <c r="C27" s="20" t="s">
        <v>16</v>
      </c>
      <c r="D27" s="90">
        <v>15050</v>
      </c>
      <c r="E27" s="20" t="s">
        <v>70</v>
      </c>
      <c r="F27" s="99">
        <v>7829</v>
      </c>
    </row>
    <row r="28" spans="1:6" ht="39.75" customHeight="1">
      <c r="A28" s="32" t="s">
        <v>3</v>
      </c>
      <c r="B28" s="90">
        <v>29891</v>
      </c>
      <c r="C28" s="20" t="s">
        <v>17</v>
      </c>
      <c r="D28" s="90">
        <v>3518</v>
      </c>
      <c r="E28" s="20" t="s">
        <v>71</v>
      </c>
      <c r="F28" s="99">
        <v>2631</v>
      </c>
    </row>
    <row r="29" spans="1:6" ht="39.75" customHeight="1">
      <c r="A29" s="31" t="s">
        <v>4</v>
      </c>
      <c r="B29" s="90">
        <v>63428</v>
      </c>
      <c r="C29" s="20" t="s">
        <v>18</v>
      </c>
      <c r="D29" s="90">
        <v>4157</v>
      </c>
      <c r="E29" s="20" t="s">
        <v>72</v>
      </c>
      <c r="F29" s="100">
        <v>288</v>
      </c>
    </row>
    <row r="30" spans="1:6" ht="39.75" customHeight="1">
      <c r="A30" s="31" t="s">
        <v>5</v>
      </c>
      <c r="B30" s="96">
        <v>27090</v>
      </c>
      <c r="C30" s="20" t="s">
        <v>19</v>
      </c>
      <c r="D30" s="96">
        <v>3548</v>
      </c>
      <c r="E30" s="20" t="s">
        <v>73</v>
      </c>
      <c r="F30" s="101">
        <v>496</v>
      </c>
    </row>
    <row r="31" spans="1:6" ht="39.75" customHeight="1">
      <c r="A31" s="32" t="s">
        <v>6</v>
      </c>
      <c r="B31" s="96">
        <v>13387</v>
      </c>
      <c r="C31" s="20" t="s">
        <v>74</v>
      </c>
      <c r="D31" s="96">
        <v>15972</v>
      </c>
      <c r="E31" s="20" t="s">
        <v>75</v>
      </c>
      <c r="F31" s="101">
        <v>172</v>
      </c>
    </row>
    <row r="32" spans="1:6" ht="39.75" customHeight="1">
      <c r="A32" s="32" t="s">
        <v>7</v>
      </c>
      <c r="B32" s="96">
        <v>12164</v>
      </c>
      <c r="C32" s="20" t="s">
        <v>76</v>
      </c>
      <c r="D32" s="98">
        <v>587</v>
      </c>
      <c r="E32" s="20" t="s">
        <v>77</v>
      </c>
      <c r="F32" s="102">
        <v>1290</v>
      </c>
    </row>
    <row r="33" spans="1:6" ht="39.75" customHeight="1">
      <c r="A33" s="32" t="s">
        <v>8</v>
      </c>
      <c r="B33" s="96">
        <v>89845</v>
      </c>
      <c r="C33" s="20" t="s">
        <v>78</v>
      </c>
      <c r="D33" s="98">
        <v>499</v>
      </c>
      <c r="E33" s="20" t="s">
        <v>79</v>
      </c>
      <c r="F33" s="101">
        <v>388</v>
      </c>
    </row>
    <row r="34" spans="1:6" ht="39.75" customHeight="1">
      <c r="A34" s="32" t="s">
        <v>9</v>
      </c>
      <c r="B34" s="96">
        <v>44361</v>
      </c>
      <c r="C34" s="20" t="s">
        <v>80</v>
      </c>
      <c r="D34" s="96">
        <v>3230</v>
      </c>
      <c r="E34" s="20" t="s">
        <v>51</v>
      </c>
      <c r="F34" s="101">
        <v>320</v>
      </c>
    </row>
    <row r="35" spans="1:6" ht="39.75" customHeight="1">
      <c r="A35" s="32" t="s">
        <v>10</v>
      </c>
      <c r="B35" s="96">
        <v>16569</v>
      </c>
      <c r="C35" s="20" t="s">
        <v>81</v>
      </c>
      <c r="D35" s="96">
        <v>2845</v>
      </c>
      <c r="E35" s="20" t="s">
        <v>82</v>
      </c>
      <c r="F35" s="102">
        <v>545</v>
      </c>
    </row>
    <row r="36" spans="1:6" ht="39.75" customHeight="1">
      <c r="A36" s="32" t="s">
        <v>11</v>
      </c>
      <c r="B36" s="96">
        <v>14871</v>
      </c>
      <c r="C36" s="20" t="s">
        <v>83</v>
      </c>
      <c r="D36" s="96">
        <v>11950</v>
      </c>
      <c r="E36" s="20" t="s">
        <v>84</v>
      </c>
      <c r="F36" s="102">
        <v>676</v>
      </c>
    </row>
    <row r="37" spans="1:6" ht="39.75" customHeight="1">
      <c r="A37" s="40" t="s">
        <v>12</v>
      </c>
      <c r="B37" s="41">
        <f>SUM(B25:B36)</f>
        <v>633181</v>
      </c>
      <c r="C37" s="20" t="s">
        <v>85</v>
      </c>
      <c r="D37" s="96">
        <v>14577</v>
      </c>
      <c r="E37" s="42" t="s">
        <v>65</v>
      </c>
      <c r="F37" s="43">
        <f>SUM(F25:F36)+SUM(D25:D38)+B38</f>
        <v>152482</v>
      </c>
    </row>
    <row r="38" spans="1:6" ht="39.75" customHeight="1" thickBot="1">
      <c r="A38" s="33" t="s">
        <v>13</v>
      </c>
      <c r="B38" s="97">
        <v>1568</v>
      </c>
      <c r="C38" s="34" t="s">
        <v>86</v>
      </c>
      <c r="D38" s="97">
        <v>20948</v>
      </c>
      <c r="E38" s="44" t="s">
        <v>148</v>
      </c>
      <c r="F38" s="45">
        <f>B37+F37</f>
        <v>785663</v>
      </c>
    </row>
    <row r="39" ht="21.75" thickTop="1">
      <c r="D39" s="103"/>
    </row>
    <row r="40" ht="21">
      <c r="D40" s="103"/>
    </row>
  </sheetData>
  <sheetProtection/>
  <mergeCells count="14">
    <mergeCell ref="D5:F5"/>
    <mergeCell ref="A10:B10"/>
    <mergeCell ref="A11:B11"/>
    <mergeCell ref="A1:F1"/>
    <mergeCell ref="G7:G10"/>
    <mergeCell ref="G5:G6"/>
    <mergeCell ref="A15:A16"/>
    <mergeCell ref="B15:E15"/>
    <mergeCell ref="F15:F16"/>
    <mergeCell ref="C5:C6"/>
    <mergeCell ref="A5:B6"/>
    <mergeCell ref="A7:B7"/>
    <mergeCell ref="A8:B8"/>
    <mergeCell ref="A9:B9"/>
  </mergeCells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60" zoomScaleNormal="60" zoomScalePageLayoutView="0" workbookViewId="0" topLeftCell="A8">
      <selection activeCell="A8" sqref="A8"/>
    </sheetView>
  </sheetViews>
  <sheetFormatPr defaultColWidth="9.00390625" defaultRowHeight="13.5"/>
  <cols>
    <col min="1" max="7" width="25.625" style="0" customWidth="1"/>
  </cols>
  <sheetData>
    <row r="1" spans="1:7" s="1" customFormat="1" ht="50.25" customHeight="1">
      <c r="A1" s="189" t="s">
        <v>64</v>
      </c>
      <c r="B1" s="189"/>
      <c r="C1" s="189"/>
      <c r="D1" s="189"/>
      <c r="E1" s="189"/>
      <c r="F1" s="189"/>
      <c r="G1" s="189"/>
    </row>
    <row r="2" spans="1:7" s="1" customFormat="1" ht="19.5" customHeight="1">
      <c r="A2" s="3"/>
      <c r="B2" s="3"/>
      <c r="C2" s="3"/>
      <c r="D2" s="3"/>
      <c r="E2" s="3"/>
      <c r="F2" s="3"/>
      <c r="G2" s="3"/>
    </row>
    <row r="3" spans="1:7" s="1" customFormat="1" ht="24">
      <c r="A3" s="13" t="s">
        <v>63</v>
      </c>
      <c r="B3" s="18"/>
      <c r="C3" s="18"/>
      <c r="D3" s="18"/>
      <c r="E3" s="18"/>
      <c r="F3" s="8"/>
      <c r="G3" s="9"/>
    </row>
    <row r="4" spans="1:7" s="1" customFormat="1" ht="24.75" customHeight="1" thickBot="1">
      <c r="A4" s="13" t="s">
        <v>89</v>
      </c>
      <c r="B4" s="18"/>
      <c r="C4" s="18"/>
      <c r="D4" s="18"/>
      <c r="E4" s="18"/>
      <c r="F4" s="8"/>
      <c r="G4" s="9"/>
    </row>
    <row r="5" spans="1:7" ht="28.5" customHeight="1" thickTop="1">
      <c r="A5" s="177" t="s">
        <v>52</v>
      </c>
      <c r="B5" s="178"/>
      <c r="C5" s="175" t="s">
        <v>118</v>
      </c>
      <c r="D5" s="184" t="s">
        <v>122</v>
      </c>
      <c r="E5" s="185"/>
      <c r="F5" s="186"/>
      <c r="G5" s="190" t="s">
        <v>121</v>
      </c>
    </row>
    <row r="6" spans="1:7" ht="66" customHeight="1">
      <c r="A6" s="179"/>
      <c r="B6" s="180"/>
      <c r="C6" s="176"/>
      <c r="D6" s="7" t="s">
        <v>117</v>
      </c>
      <c r="E6" s="7" t="s">
        <v>119</v>
      </c>
      <c r="F6" s="7" t="s">
        <v>120</v>
      </c>
      <c r="G6" s="191"/>
    </row>
    <row r="7" spans="1:7" ht="49.5" customHeight="1" thickBot="1">
      <c r="A7" s="195" t="s">
        <v>116</v>
      </c>
      <c r="B7" s="196"/>
      <c r="C7" s="93">
        <v>321129</v>
      </c>
      <c r="D7" s="93">
        <v>16836818</v>
      </c>
      <c r="E7" s="93">
        <v>6130823</v>
      </c>
      <c r="F7" s="93">
        <v>0</v>
      </c>
      <c r="G7" s="94">
        <v>381</v>
      </c>
    </row>
    <row r="8" spans="1:7" ht="36.75" customHeight="1" thickTop="1">
      <c r="A8" s="19"/>
      <c r="B8" s="19"/>
      <c r="C8" s="14"/>
      <c r="D8" s="14"/>
      <c r="E8" s="14"/>
      <c r="F8" s="14"/>
      <c r="G8" s="15"/>
    </row>
    <row r="9" spans="1:7" ht="39.75" customHeight="1">
      <c r="A9" s="13" t="s">
        <v>62</v>
      </c>
      <c r="B9" s="14"/>
      <c r="C9" s="14"/>
      <c r="D9" s="14"/>
      <c r="E9" s="14"/>
      <c r="F9" s="14"/>
      <c r="G9" s="15"/>
    </row>
    <row r="10" spans="1:7" ht="39.75" customHeight="1" thickBot="1">
      <c r="A10" s="8" t="s">
        <v>45</v>
      </c>
      <c r="B10" s="14"/>
      <c r="C10" s="14"/>
      <c r="D10" s="14"/>
      <c r="E10" s="14"/>
      <c r="F10" s="14"/>
      <c r="G10" s="15"/>
    </row>
    <row r="11" spans="1:6" ht="33.75" customHeight="1" thickTop="1">
      <c r="A11" s="163" t="s">
        <v>66</v>
      </c>
      <c r="B11" s="192" t="s">
        <v>106</v>
      </c>
      <c r="C11" s="193"/>
      <c r="D11" s="193"/>
      <c r="E11" s="194"/>
      <c r="F11" s="172" t="s">
        <v>126</v>
      </c>
    </row>
    <row r="12" spans="1:6" ht="66" customHeight="1">
      <c r="A12" s="164"/>
      <c r="B12" s="11" t="s">
        <v>107</v>
      </c>
      <c r="C12" s="11" t="s">
        <v>123</v>
      </c>
      <c r="D12" s="11" t="s">
        <v>124</v>
      </c>
      <c r="E12" s="11" t="s">
        <v>125</v>
      </c>
      <c r="F12" s="174"/>
    </row>
    <row r="13" spans="1:6" ht="39.75" customHeight="1" hidden="1">
      <c r="A13" s="23" t="s">
        <v>60</v>
      </c>
      <c r="B13" s="75" t="s">
        <v>129</v>
      </c>
      <c r="C13" s="75" t="s">
        <v>129</v>
      </c>
      <c r="D13" s="104">
        <v>217078</v>
      </c>
      <c r="E13" s="75">
        <f>SUM(B13:D13)</f>
        <v>217078</v>
      </c>
      <c r="F13" s="65">
        <v>93.6</v>
      </c>
    </row>
    <row r="14" spans="1:6" ht="39.75" customHeight="1">
      <c r="A14" s="74" t="s">
        <v>132</v>
      </c>
      <c r="B14" s="28" t="s">
        <v>128</v>
      </c>
      <c r="C14" s="28" t="s">
        <v>128</v>
      </c>
      <c r="D14" s="124">
        <v>239500</v>
      </c>
      <c r="E14" s="28">
        <f>SUM(B14:D14)</f>
        <v>239500</v>
      </c>
      <c r="F14" s="76">
        <f>E14/E13*100</f>
        <v>110.3290061636831</v>
      </c>
    </row>
    <row r="15" spans="1:6" ht="39.75" customHeight="1">
      <c r="A15" s="74" t="s">
        <v>136</v>
      </c>
      <c r="B15" s="75" t="s">
        <v>128</v>
      </c>
      <c r="C15" s="75" t="s">
        <v>128</v>
      </c>
      <c r="D15" s="104">
        <v>193616</v>
      </c>
      <c r="E15" s="104">
        <f>SUM(B15:D15)</f>
        <v>193616</v>
      </c>
      <c r="F15" s="105">
        <f>E15/E14*100</f>
        <v>80.84175365344468</v>
      </c>
    </row>
    <row r="16" spans="1:6" ht="39.75" customHeight="1">
      <c r="A16" s="74" t="s">
        <v>156</v>
      </c>
      <c r="B16" s="75" t="s">
        <v>128</v>
      </c>
      <c r="C16" s="75" t="s">
        <v>128</v>
      </c>
      <c r="D16" s="122">
        <v>193616</v>
      </c>
      <c r="E16" s="104">
        <f>SUM(B16:D16)</f>
        <v>193616</v>
      </c>
      <c r="F16" s="105">
        <f>E16/E14*100</f>
        <v>80.84175365344468</v>
      </c>
    </row>
    <row r="17" spans="1:6" ht="39.75" customHeight="1" thickBot="1">
      <c r="A17" s="118" t="s">
        <v>159</v>
      </c>
      <c r="B17" s="119" t="s">
        <v>128</v>
      </c>
      <c r="C17" s="119" t="s">
        <v>128</v>
      </c>
      <c r="D17" s="123">
        <v>190403</v>
      </c>
      <c r="E17" s="120">
        <f>SUM(B17:D17)</f>
        <v>190403</v>
      </c>
      <c r="F17" s="121">
        <f>E17/E15*100</f>
        <v>98.34052970828857</v>
      </c>
    </row>
    <row r="18" spans="1:7" ht="27" customHeight="1" thickTop="1">
      <c r="A18" s="10"/>
      <c r="B18" s="14"/>
      <c r="C18" s="14"/>
      <c r="D18" s="14"/>
      <c r="E18" s="14"/>
      <c r="F18" s="14"/>
      <c r="G18" s="17"/>
    </row>
    <row r="19" spans="1:7" ht="34.5" customHeight="1" thickBot="1">
      <c r="A19" s="8" t="s">
        <v>160</v>
      </c>
      <c r="B19" s="6"/>
      <c r="C19" s="6"/>
      <c r="D19" s="6"/>
      <c r="E19" s="6"/>
      <c r="F19" s="6"/>
      <c r="G19" s="6"/>
    </row>
    <row r="20" spans="1:6" ht="66" customHeight="1" thickTop="1">
      <c r="A20" s="21" t="s">
        <v>127</v>
      </c>
      <c r="B20" s="26" t="s">
        <v>108</v>
      </c>
      <c r="C20" s="22" t="s">
        <v>127</v>
      </c>
      <c r="D20" s="26" t="s">
        <v>108</v>
      </c>
      <c r="E20" s="22" t="s">
        <v>127</v>
      </c>
      <c r="F20" s="39" t="s">
        <v>108</v>
      </c>
    </row>
    <row r="21" spans="1:6" ht="39.75" customHeight="1">
      <c r="A21" s="31" t="s">
        <v>0</v>
      </c>
      <c r="B21" s="106">
        <v>59487</v>
      </c>
      <c r="C21" s="20" t="s">
        <v>14</v>
      </c>
      <c r="D21" s="106">
        <v>2855</v>
      </c>
      <c r="E21" s="20" t="s">
        <v>68</v>
      </c>
      <c r="F21" s="110">
        <v>2925</v>
      </c>
    </row>
    <row r="22" spans="1:6" ht="39.75" customHeight="1">
      <c r="A22" s="31" t="s">
        <v>1</v>
      </c>
      <c r="B22" s="106">
        <v>7370</v>
      </c>
      <c r="C22" s="20" t="s">
        <v>15</v>
      </c>
      <c r="D22" s="106">
        <v>2957</v>
      </c>
      <c r="E22" s="20" t="s">
        <v>69</v>
      </c>
      <c r="F22" s="110">
        <v>765</v>
      </c>
    </row>
    <row r="23" spans="1:6" ht="39.75" customHeight="1">
      <c r="A23" s="31" t="s">
        <v>2</v>
      </c>
      <c r="B23" s="106">
        <v>11157</v>
      </c>
      <c r="C23" s="20" t="s">
        <v>16</v>
      </c>
      <c r="D23" s="106">
        <v>3644</v>
      </c>
      <c r="E23" s="20" t="s">
        <v>70</v>
      </c>
      <c r="F23" s="110">
        <v>1891</v>
      </c>
    </row>
    <row r="24" spans="1:6" ht="39.75" customHeight="1">
      <c r="A24" s="32" t="s">
        <v>3</v>
      </c>
      <c r="B24" s="106">
        <v>7239</v>
      </c>
      <c r="C24" s="20" t="s">
        <v>17</v>
      </c>
      <c r="D24" s="106">
        <v>851</v>
      </c>
      <c r="E24" s="20" t="s">
        <v>71</v>
      </c>
      <c r="F24" s="110">
        <v>636</v>
      </c>
    </row>
    <row r="25" spans="1:6" ht="39.75" customHeight="1">
      <c r="A25" s="31" t="s">
        <v>4</v>
      </c>
      <c r="B25" s="106">
        <v>15410</v>
      </c>
      <c r="C25" s="20" t="s">
        <v>18</v>
      </c>
      <c r="D25" s="106">
        <v>1001</v>
      </c>
      <c r="E25" s="20" t="s">
        <v>72</v>
      </c>
      <c r="F25" s="111">
        <v>69</v>
      </c>
    </row>
    <row r="26" spans="1:6" ht="39.75" customHeight="1">
      <c r="A26" s="31" t="s">
        <v>5</v>
      </c>
      <c r="B26" s="107">
        <v>6578</v>
      </c>
      <c r="C26" s="20" t="s">
        <v>19</v>
      </c>
      <c r="D26" s="107">
        <v>854</v>
      </c>
      <c r="E26" s="20" t="s">
        <v>73</v>
      </c>
      <c r="F26" s="112">
        <v>120</v>
      </c>
    </row>
    <row r="27" spans="1:6" ht="39.75" customHeight="1">
      <c r="A27" s="32" t="s">
        <v>6</v>
      </c>
      <c r="B27" s="107">
        <v>3244</v>
      </c>
      <c r="C27" s="20" t="s">
        <v>74</v>
      </c>
      <c r="D27" s="107">
        <v>3858</v>
      </c>
      <c r="E27" s="20" t="s">
        <v>75</v>
      </c>
      <c r="F27" s="112">
        <v>41</v>
      </c>
    </row>
    <row r="28" spans="1:6" ht="39.75" customHeight="1">
      <c r="A28" s="32" t="s">
        <v>7</v>
      </c>
      <c r="B28" s="107">
        <v>2937</v>
      </c>
      <c r="C28" s="20" t="s">
        <v>76</v>
      </c>
      <c r="D28" s="109">
        <v>143</v>
      </c>
      <c r="E28" s="20" t="s">
        <v>77</v>
      </c>
      <c r="F28" s="113">
        <v>312</v>
      </c>
    </row>
    <row r="29" spans="1:6" ht="39.75" customHeight="1">
      <c r="A29" s="32" t="s">
        <v>8</v>
      </c>
      <c r="B29" s="107">
        <v>21772</v>
      </c>
      <c r="C29" s="20" t="s">
        <v>78</v>
      </c>
      <c r="D29" s="109">
        <v>120</v>
      </c>
      <c r="E29" s="20" t="s">
        <v>79</v>
      </c>
      <c r="F29" s="112">
        <v>94</v>
      </c>
    </row>
    <row r="30" spans="1:6" ht="39.75" customHeight="1">
      <c r="A30" s="32" t="s">
        <v>9</v>
      </c>
      <c r="B30" s="107">
        <v>10785</v>
      </c>
      <c r="C30" s="20" t="s">
        <v>80</v>
      </c>
      <c r="D30" s="107">
        <v>782</v>
      </c>
      <c r="E30" s="20" t="s">
        <v>51</v>
      </c>
      <c r="F30" s="112">
        <v>77</v>
      </c>
    </row>
    <row r="31" spans="1:6" ht="39.75" customHeight="1">
      <c r="A31" s="32" t="s">
        <v>10</v>
      </c>
      <c r="B31" s="107">
        <v>4023</v>
      </c>
      <c r="C31" s="20" t="s">
        <v>81</v>
      </c>
      <c r="D31" s="107">
        <v>683</v>
      </c>
      <c r="E31" s="20" t="s">
        <v>82</v>
      </c>
      <c r="F31" s="113">
        <v>130</v>
      </c>
    </row>
    <row r="32" spans="1:6" ht="39.75" customHeight="1">
      <c r="A32" s="32" t="s">
        <v>11</v>
      </c>
      <c r="B32" s="107">
        <v>3585</v>
      </c>
      <c r="C32" s="20" t="s">
        <v>83</v>
      </c>
      <c r="D32" s="107">
        <v>2875</v>
      </c>
      <c r="E32" s="20" t="s">
        <v>84</v>
      </c>
      <c r="F32" s="113">
        <v>162</v>
      </c>
    </row>
    <row r="33" spans="1:7" ht="39.75" customHeight="1">
      <c r="A33" s="40" t="s">
        <v>12</v>
      </c>
      <c r="B33" s="66">
        <f>SUM(B21:B32)</f>
        <v>153587</v>
      </c>
      <c r="C33" s="20" t="s">
        <v>85</v>
      </c>
      <c r="D33" s="107">
        <v>3530</v>
      </c>
      <c r="E33" s="42" t="s">
        <v>65</v>
      </c>
      <c r="F33" s="67">
        <f>SUM(F21:F32)+SUM(D21:D34)+B34</f>
        <v>36816</v>
      </c>
      <c r="G33" s="2"/>
    </row>
    <row r="34" spans="1:7" ht="39.75" customHeight="1" thickBot="1">
      <c r="A34" s="33" t="s">
        <v>13</v>
      </c>
      <c r="B34" s="108">
        <v>378</v>
      </c>
      <c r="C34" s="34" t="s">
        <v>86</v>
      </c>
      <c r="D34" s="108">
        <v>5063</v>
      </c>
      <c r="E34" s="44" t="s">
        <v>87</v>
      </c>
      <c r="F34" s="68">
        <f>B33+F33</f>
        <v>190403</v>
      </c>
      <c r="G34" s="2"/>
    </row>
    <row r="35" ht="14.25" thickTop="1"/>
  </sheetData>
  <sheetProtection/>
  <mergeCells count="9">
    <mergeCell ref="G5:G6"/>
    <mergeCell ref="A1:G1"/>
    <mergeCell ref="B11:E11"/>
    <mergeCell ref="A11:A12"/>
    <mergeCell ref="F11:F12"/>
    <mergeCell ref="D5:F5"/>
    <mergeCell ref="C5:C6"/>
    <mergeCell ref="A5:B6"/>
    <mergeCell ref="A7:B7"/>
  </mergeCells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2015-06-26T00:51:50Z</cp:lastPrinted>
  <dcterms:created xsi:type="dcterms:W3CDTF">2009-06-12T05:54:38Z</dcterms:created>
  <dcterms:modified xsi:type="dcterms:W3CDTF">2015-06-26T00:53:56Z</dcterms:modified>
  <cp:category/>
  <cp:version/>
  <cp:contentType/>
  <cp:contentStatus/>
</cp:coreProperties>
</file>