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95" windowWidth="10020" windowHeight="9720" activeTab="0"/>
  </bookViews>
  <sheets>
    <sheet name="63" sheetId="1" r:id="rId1"/>
  </sheets>
  <definedNames>
    <definedName name="_xlnm.Print_Area" localSheetId="0">'63'!$A$1:$U$52</definedName>
  </definedNames>
  <calcPr fullCalcOnLoad="1"/>
</workbook>
</file>

<file path=xl/sharedStrings.xml><?xml version="1.0" encoding="utf-8"?>
<sst xmlns="http://schemas.openxmlformats.org/spreadsheetml/2006/main" count="89" uniqueCount="63">
  <si>
    <t>区　　　分</t>
  </si>
  <si>
    <t>けん引車･被けん引車･貨
客兼用車を除いたもの</t>
  </si>
  <si>
    <t>け　ん　引　車</t>
  </si>
  <si>
    <t>披けん引車</t>
  </si>
  <si>
    <t>貨客兼用車</t>
  </si>
  <si>
    <t>三輪の小型自動車</t>
  </si>
  <si>
    <t>特種用途車</t>
  </si>
  <si>
    <t>四輪乗用車</t>
  </si>
  <si>
    <t>四輪トラック</t>
  </si>
  <si>
    <t>三　　輪　　車</t>
  </si>
  <si>
    <t>自動車税検査
証(軽自動車
届出済証)の
記入に係る</t>
  </si>
  <si>
    <t>非課税､課税免除、</t>
  </si>
  <si>
    <t>②のうち身体</t>
  </si>
  <si>
    <t>課　税　台　数</t>
  </si>
  <si>
    <t>減免及び免税点</t>
  </si>
  <si>
    <t>障害者等に係</t>
  </si>
  <si>
    <t>（ ① － ② ）</t>
  </si>
  <si>
    <t>も  の</t>
  </si>
  <si>
    <t>③</t>
  </si>
  <si>
    <t xml:space="preserve">    ④　千円</t>
  </si>
  <si>
    <t>⑧ 千円</t>
  </si>
  <si>
    <t>⑧/⑦千円</t>
  </si>
  <si>
    <t>課   税   標
準　      額</t>
  </si>
  <si>
    <t>新規登録、
新規検査
又は届出</t>
  </si>
  <si>
    <t>新 規 登 録、 新</t>
  </si>
  <si>
    <t>規検査又は届</t>
  </si>
  <si>
    <t>標準額</t>
  </si>
  <si>
    <r>
      <t xml:space="preserve">出  台  数   </t>
    </r>
    <r>
      <rPr>
        <sz val="18"/>
        <color indexed="40"/>
        <rFont val="ＭＳ 明朝"/>
        <family val="1"/>
      </rPr>
      <t xml:space="preserve"> ①</t>
    </r>
  </si>
  <si>
    <r>
      <t>以下台数</t>
    </r>
    <r>
      <rPr>
        <sz val="18"/>
        <color indexed="42"/>
        <rFont val="ＭＳ 明朝"/>
        <family val="1"/>
      </rPr>
      <t>②</t>
    </r>
  </si>
  <si>
    <t>小　　型　　車</t>
  </si>
  <si>
    <t>バス</t>
  </si>
  <si>
    <t>移 転 登 録
台　   　数</t>
  </si>
  <si>
    <t xml:space="preserve">計
（①+②+③)
</t>
  </si>
  <si>
    <t>非課税､課税
免除､減免及
び免税点以
下　台　数</t>
  </si>
  <si>
    <t>⑤のうち身
体障害者等
に係るもの</t>
  </si>
  <si>
    <t>課 税 台 数
（④－⑤）</t>
  </si>
  <si>
    <t>②</t>
  </si>
  <si>
    <t>も の</t>
  </si>
  <si>
    <t>③</t>
  </si>
  <si>
    <t>④</t>
  </si>
  <si>
    <t>⑤</t>
  </si>
  <si>
    <t>⑥</t>
  </si>
  <si>
    <t>⑦</t>
  </si>
  <si>
    <t>ト
ラ
ッ
ク</t>
  </si>
  <si>
    <t>自
動
車</t>
  </si>
  <si>
    <t>普　  通　　車</t>
  </si>
  <si>
    <t>－</t>
  </si>
  <si>
    <r>
      <t>台</t>
    </r>
    <r>
      <rPr>
        <sz val="12"/>
        <color indexed="42"/>
        <rFont val="ＭＳ 明朝"/>
        <family val="1"/>
      </rPr>
      <t>　</t>
    </r>
    <r>
      <rPr>
        <sz val="16"/>
        <color indexed="42"/>
        <rFont val="ＭＳ 明朝"/>
        <family val="1"/>
      </rPr>
      <t>数　</t>
    </r>
  </si>
  <si>
    <t>計(①＋②＋③）　Ⓐ</t>
  </si>
  <si>
    <t xml:space="preserve">    計 　Ⓑ  </t>
  </si>
  <si>
    <t>総　計（Ⓐ＋Ⓑ）</t>
  </si>
  <si>
    <t>課税標準類</t>
  </si>
  <si>
    <t>１台当たり課税</t>
  </si>
  <si>
    <t xml:space="preserve">  小　　計　　①</t>
  </si>
  <si>
    <t xml:space="preserve">  小　　計　　②</t>
  </si>
  <si>
    <t xml:space="preserve">   小　　 計    ③</t>
  </si>
  <si>
    <t>軽
自
動
車</t>
  </si>
  <si>
    <t>　  ④／③ 千円</t>
  </si>
  <si>
    <t>１台当たり
課税標準額</t>
  </si>
  <si>
    <t>乗
用
車</t>
  </si>
  <si>
    <t>（1）新車に関する調</t>
  </si>
  <si>
    <t>（2）中古車に関する調</t>
  </si>
  <si>
    <t>12．自動車取得税に関する調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</si>
</sst>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\(0\)"/>
    <numFmt numFmtId="179" formatCode="#,##0_ ;[Red]\-#,##0\ "/>
    <numFmt numFmtId="180" formatCode="0.0_ "/>
    <numFmt numFmtId="181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7"/>
      <color indexed="42"/>
      <name val="ＭＳ ゴシック"/>
      <family val="3"/>
    </font>
    <font>
      <b/>
      <sz val="18"/>
      <color indexed="42"/>
      <name val="ＭＳ ゴシック"/>
      <family val="3"/>
    </font>
    <font>
      <b/>
      <sz val="18"/>
      <color indexed="40"/>
      <name val="ＭＳ 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8"/>
      <color indexed="40"/>
      <name val="ＭＳ 明朝"/>
      <family val="1"/>
    </font>
    <font>
      <sz val="16"/>
      <color indexed="40"/>
      <name val="ＭＳ 明朝"/>
      <family val="1"/>
    </font>
    <font>
      <sz val="16"/>
      <color indexed="42"/>
      <name val="ＭＳ 明朝"/>
      <family val="1"/>
    </font>
    <font>
      <sz val="16"/>
      <name val="ＭＳ 明朝"/>
      <family val="1"/>
    </font>
    <font>
      <sz val="18"/>
      <color indexed="42"/>
      <name val="ＭＳ 明朝"/>
      <family val="1"/>
    </font>
    <font>
      <sz val="12"/>
      <color indexed="40"/>
      <name val="ＭＳ 明朝"/>
      <family val="1"/>
    </font>
    <font>
      <sz val="11"/>
      <color indexed="42"/>
      <name val="ＭＳ 明朝"/>
      <family val="1"/>
    </font>
    <font>
      <sz val="14"/>
      <color indexed="42"/>
      <name val="ＭＳ 明朝"/>
      <family val="1"/>
    </font>
    <font>
      <sz val="12"/>
      <color indexed="42"/>
      <name val="ＭＳ 明朝"/>
      <family val="1"/>
    </font>
    <font>
      <b/>
      <sz val="18"/>
      <name val="ＭＳ ゴシック"/>
      <family val="3"/>
    </font>
    <font>
      <sz val="48"/>
      <name val="ＭＳ 明朝"/>
      <family val="1"/>
    </font>
    <font>
      <sz val="26"/>
      <name val="ＭＳ 明朝"/>
      <family val="1"/>
    </font>
    <font>
      <sz val="4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12" fillId="0" borderId="13" xfId="0" applyNumberFormat="1" applyFont="1" applyFill="1" applyBorder="1" applyAlignment="1">
      <alignment horizontal="distributed" vertical="center" wrapText="1"/>
    </xf>
    <xf numFmtId="0" fontId="13" fillId="0" borderId="13" xfId="0" applyNumberFormat="1" applyFont="1" applyFill="1" applyBorder="1" applyAlignment="1">
      <alignment horizontal="distributed" vertical="center" wrapText="1"/>
    </xf>
    <xf numFmtId="0" fontId="10" fillId="0" borderId="12" xfId="0" applyNumberFormat="1" applyFont="1" applyFill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14" xfId="0" applyNumberFormat="1" applyFont="1" applyFill="1" applyBorder="1" applyAlignment="1">
      <alignment vertical="center" wrapText="1"/>
    </xf>
    <xf numFmtId="38" fontId="12" fillId="33" borderId="13" xfId="48" applyFont="1" applyFill="1" applyBorder="1" applyAlignment="1">
      <alignment horizontal="right" vertical="center" wrapText="1"/>
    </xf>
    <xf numFmtId="38" fontId="8" fillId="33" borderId="13" xfId="48" applyFont="1" applyFill="1" applyBorder="1" applyAlignment="1">
      <alignment horizontal="right" vertical="center" wrapText="1"/>
    </xf>
    <xf numFmtId="38" fontId="5" fillId="33" borderId="13" xfId="48" applyFont="1" applyFill="1" applyBorder="1" applyAlignment="1">
      <alignment horizontal="right" vertical="center" wrapText="1"/>
    </xf>
    <xf numFmtId="38" fontId="4" fillId="33" borderId="13" xfId="48" applyFont="1" applyFill="1" applyBorder="1" applyAlignment="1">
      <alignment horizontal="right" vertical="center" wrapText="1"/>
    </xf>
    <xf numFmtId="38" fontId="5" fillId="33" borderId="13" xfId="48" applyFont="1" applyFill="1" applyBorder="1" applyAlignment="1">
      <alignment vertical="center" wrapText="1"/>
    </xf>
    <xf numFmtId="38" fontId="5" fillId="33" borderId="15" xfId="48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right" vertical="center" wrapText="1"/>
    </xf>
    <xf numFmtId="0" fontId="12" fillId="0" borderId="18" xfId="0" applyNumberFormat="1" applyFont="1" applyFill="1" applyBorder="1" applyAlignment="1">
      <alignment horizontal="right" vertical="center" wrapText="1"/>
    </xf>
    <xf numFmtId="0" fontId="8" fillId="0" borderId="19" xfId="0" applyNumberFormat="1" applyFont="1" applyFill="1" applyBorder="1" applyAlignment="1">
      <alignment horizontal="distributed" vertical="center" wrapText="1"/>
    </xf>
    <xf numFmtId="0" fontId="8" fillId="0" borderId="20" xfId="0" applyNumberFormat="1" applyFont="1" applyFill="1" applyBorder="1" applyAlignment="1">
      <alignment horizontal="distributed" vertical="center" wrapText="1"/>
    </xf>
    <xf numFmtId="0" fontId="8" fillId="0" borderId="10" xfId="0" applyNumberFormat="1" applyFont="1" applyFill="1" applyBorder="1" applyAlignment="1">
      <alignment horizontal="distributed" vertical="center" wrapText="1"/>
    </xf>
    <xf numFmtId="0" fontId="8" fillId="0" borderId="0" xfId="0" applyNumberFormat="1" applyFont="1" applyFill="1" applyBorder="1" applyAlignment="1">
      <alignment horizontal="distributed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distributed" vertical="distributed" wrapText="1"/>
    </xf>
    <xf numFmtId="0" fontId="12" fillId="0" borderId="22" xfId="0" applyNumberFormat="1" applyFont="1" applyFill="1" applyBorder="1" applyAlignment="1">
      <alignment horizontal="distributed" vertical="distributed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38" fontId="12" fillId="33" borderId="13" xfId="48" applyFont="1" applyFill="1" applyBorder="1" applyAlignment="1">
      <alignment horizontal="right" vertical="center" wrapText="1"/>
    </xf>
    <xf numFmtId="38" fontId="7" fillId="33" borderId="13" xfId="48" applyFont="1" applyFill="1" applyBorder="1" applyAlignment="1">
      <alignment horizontal="right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" fillId="0" borderId="23" xfId="0" applyNumberFormat="1" applyFont="1" applyFill="1" applyBorder="1" applyAlignment="1">
      <alignment horizontal="distributed" vertical="center" wrapText="1"/>
    </xf>
    <xf numFmtId="0" fontId="8" fillId="0" borderId="11" xfId="0" applyNumberFormat="1" applyFont="1" applyFill="1" applyBorder="1" applyAlignment="1">
      <alignment horizontal="distributed" vertical="center" wrapText="1"/>
    </xf>
    <xf numFmtId="0" fontId="10" fillId="0" borderId="21" xfId="0" applyNumberFormat="1" applyFont="1" applyFill="1" applyBorder="1" applyAlignment="1">
      <alignment horizontal="distributed" vertical="center" wrapText="1"/>
    </xf>
    <xf numFmtId="0" fontId="10" fillId="0" borderId="20" xfId="0" applyNumberFormat="1" applyFont="1" applyFill="1" applyBorder="1" applyAlignment="1">
      <alignment horizontal="distributed" vertical="center" wrapText="1"/>
    </xf>
    <xf numFmtId="0" fontId="10" fillId="0" borderId="24" xfId="0" applyNumberFormat="1" applyFont="1" applyFill="1" applyBorder="1" applyAlignment="1">
      <alignment horizontal="distributed" vertical="center" wrapText="1"/>
    </xf>
    <xf numFmtId="0" fontId="10" fillId="0" borderId="17" xfId="0" applyNumberFormat="1" applyFont="1" applyFill="1" applyBorder="1" applyAlignment="1">
      <alignment horizontal="distributed" vertical="center" wrapText="1"/>
    </xf>
    <xf numFmtId="0" fontId="10" fillId="0" borderId="0" xfId="0" applyNumberFormat="1" applyFont="1" applyFill="1" applyBorder="1" applyAlignment="1">
      <alignment horizontal="distributed" vertical="center" wrapText="1"/>
    </xf>
    <xf numFmtId="0" fontId="10" fillId="0" borderId="14" xfId="0" applyNumberFormat="1" applyFont="1" applyFill="1" applyBorder="1" applyAlignment="1">
      <alignment horizontal="distributed" vertical="center" wrapText="1"/>
    </xf>
    <xf numFmtId="0" fontId="10" fillId="0" borderId="19" xfId="0" applyNumberFormat="1" applyFont="1" applyFill="1" applyBorder="1" applyAlignment="1">
      <alignment horizontal="distributed" vertical="center" shrinkToFit="1"/>
    </xf>
    <xf numFmtId="0" fontId="11" fillId="0" borderId="20" xfId="0" applyFont="1" applyBorder="1" applyAlignment="1">
      <alignment horizontal="distributed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9" fillId="0" borderId="10" xfId="0" applyNumberFormat="1" applyFont="1" applyFill="1" applyBorder="1" applyAlignment="1">
      <alignment horizontal="distributed" vertical="center" wrapText="1"/>
    </xf>
    <xf numFmtId="0" fontId="9" fillId="0" borderId="11" xfId="0" applyNumberFormat="1" applyFont="1" applyFill="1" applyBorder="1" applyAlignment="1">
      <alignment horizontal="distributed" vertical="center" wrapText="1"/>
    </xf>
    <xf numFmtId="0" fontId="9" fillId="0" borderId="19" xfId="0" applyNumberFormat="1" applyFont="1" applyFill="1" applyBorder="1" applyAlignment="1">
      <alignment horizontal="distributed" vertical="center" wrapText="1"/>
    </xf>
    <xf numFmtId="0" fontId="9" fillId="0" borderId="23" xfId="0" applyNumberFormat="1" applyFont="1" applyFill="1" applyBorder="1" applyAlignment="1">
      <alignment horizontal="distributed" vertical="center" wrapText="1"/>
    </xf>
    <xf numFmtId="38" fontId="5" fillId="33" borderId="13" xfId="48" applyFont="1" applyFill="1" applyBorder="1" applyAlignment="1">
      <alignment horizontal="right" vertical="center" wrapText="1"/>
    </xf>
    <xf numFmtId="38" fontId="8" fillId="33" borderId="13" xfId="48" applyFont="1" applyFill="1" applyBorder="1" applyAlignment="1">
      <alignment horizontal="right" vertical="center" wrapText="1"/>
    </xf>
    <xf numFmtId="38" fontId="17" fillId="33" borderId="13" xfId="48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38" fontId="4" fillId="33" borderId="13" xfId="48" applyFont="1" applyFill="1" applyBorder="1" applyAlignment="1">
      <alignment horizontal="right" vertical="center" wrapText="1"/>
    </xf>
    <xf numFmtId="38" fontId="12" fillId="33" borderId="27" xfId="48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distributed" vertical="distributed" shrinkToFit="1"/>
    </xf>
    <xf numFmtId="0" fontId="11" fillId="0" borderId="0" xfId="0" applyFont="1" applyBorder="1" applyAlignment="1">
      <alignment horizontal="distributed" vertical="distributed"/>
    </xf>
    <xf numFmtId="0" fontId="10" fillId="0" borderId="0" xfId="0" applyNumberFormat="1" applyFont="1" applyFill="1" applyBorder="1" applyAlignment="1">
      <alignment horizontal="distributed" vertical="distributed" wrapText="1" shrinkToFit="1"/>
    </xf>
    <xf numFmtId="38" fontId="4" fillId="33" borderId="27" xfId="48" applyFont="1" applyFill="1" applyBorder="1" applyAlignment="1">
      <alignment horizontal="right" vertical="center" wrapText="1"/>
    </xf>
    <xf numFmtId="38" fontId="17" fillId="33" borderId="13" xfId="48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distributed" vertical="center" wrapText="1"/>
    </xf>
    <xf numFmtId="38" fontId="5" fillId="33" borderId="28" xfId="48" applyFont="1" applyFill="1" applyBorder="1" applyAlignment="1">
      <alignment horizontal="right" vertical="center" wrapText="1"/>
    </xf>
    <xf numFmtId="38" fontId="5" fillId="33" borderId="29" xfId="48" applyFont="1" applyFill="1" applyBorder="1" applyAlignment="1">
      <alignment horizontal="right" vertical="center" wrapText="1"/>
    </xf>
    <xf numFmtId="38" fontId="5" fillId="33" borderId="30" xfId="48" applyFont="1" applyFill="1" applyBorder="1" applyAlignment="1">
      <alignment horizontal="right" vertical="center" wrapText="1"/>
    </xf>
    <xf numFmtId="38" fontId="0" fillId="33" borderId="29" xfId="48" applyFont="1" applyFill="1" applyBorder="1" applyAlignment="1">
      <alignment horizontal="right" vertical="center" wrapText="1"/>
    </xf>
    <xf numFmtId="38" fontId="0" fillId="33" borderId="30" xfId="48" applyFont="1" applyFill="1" applyBorder="1" applyAlignment="1">
      <alignment horizontal="right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38" fontId="5" fillId="33" borderId="15" xfId="48" applyFont="1" applyFill="1" applyBorder="1" applyAlignment="1">
      <alignment horizontal="right" vertical="center" wrapText="1"/>
    </xf>
    <xf numFmtId="38" fontId="17" fillId="33" borderId="15" xfId="48" applyFont="1" applyFill="1" applyBorder="1" applyAlignment="1">
      <alignment horizontal="right" vertical="center" wrapText="1"/>
    </xf>
    <xf numFmtId="38" fontId="4" fillId="33" borderId="32" xfId="48" applyFont="1" applyFill="1" applyBorder="1" applyAlignment="1">
      <alignment horizontal="right" vertical="center" wrapText="1"/>
    </xf>
    <xf numFmtId="38" fontId="4" fillId="33" borderId="33" xfId="48" applyFont="1" applyFill="1" applyBorder="1" applyAlignment="1">
      <alignment horizontal="right" vertical="center" wrapText="1"/>
    </xf>
    <xf numFmtId="38" fontId="8" fillId="33" borderId="27" xfId="48" applyFont="1" applyFill="1" applyBorder="1" applyAlignment="1">
      <alignment horizontal="right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right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38" fontId="5" fillId="33" borderId="27" xfId="48" applyFont="1" applyFill="1" applyBorder="1" applyAlignment="1">
      <alignment horizontal="right" vertical="center" wrapText="1"/>
    </xf>
    <xf numFmtId="38" fontId="5" fillId="33" borderId="38" xfId="48" applyFont="1" applyFill="1" applyBorder="1" applyAlignment="1">
      <alignment horizontal="right" vertical="center" wrapText="1"/>
    </xf>
    <xf numFmtId="0" fontId="14" fillId="0" borderId="19" xfId="0" applyNumberFormat="1" applyFont="1" applyFill="1" applyBorder="1" applyAlignment="1">
      <alignment horizontal="distributed" vertical="center" wrapText="1"/>
    </xf>
    <xf numFmtId="0" fontId="14" fillId="0" borderId="23" xfId="0" applyNumberFormat="1" applyFont="1" applyFill="1" applyBorder="1" applyAlignment="1">
      <alignment horizontal="distributed" vertical="center" wrapText="1"/>
    </xf>
    <xf numFmtId="0" fontId="14" fillId="0" borderId="10" xfId="0" applyNumberFormat="1" applyFont="1" applyFill="1" applyBorder="1" applyAlignment="1">
      <alignment horizontal="distributed" vertical="center" wrapText="1"/>
    </xf>
    <xf numFmtId="0" fontId="14" fillId="0" borderId="11" xfId="0" applyNumberFormat="1" applyFont="1" applyFill="1" applyBorder="1" applyAlignment="1">
      <alignment horizontal="distributed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distributed" wrapText="1"/>
    </xf>
    <xf numFmtId="0" fontId="10" fillId="0" borderId="12" xfId="0" applyNumberFormat="1" applyFont="1" applyFill="1" applyBorder="1" applyAlignment="1">
      <alignment horizontal="distributed" wrapText="1"/>
    </xf>
    <xf numFmtId="0" fontId="14" fillId="0" borderId="20" xfId="0" applyNumberFormat="1" applyFont="1" applyFill="1" applyBorder="1" applyAlignment="1">
      <alignment horizontal="distributed" vertical="center" wrapText="1"/>
    </xf>
    <xf numFmtId="0" fontId="14" fillId="0" borderId="0" xfId="0" applyNumberFormat="1" applyFont="1" applyFill="1" applyBorder="1" applyAlignment="1">
      <alignment horizontal="distributed" vertical="center" wrapText="1"/>
    </xf>
    <xf numFmtId="0" fontId="14" fillId="0" borderId="10" xfId="0" applyNumberFormat="1" applyFont="1" applyFill="1" applyBorder="1" applyAlignment="1">
      <alignment horizontal="left" vertical="top"/>
    </xf>
    <xf numFmtId="0" fontId="14" fillId="0" borderId="0" xfId="0" applyNumberFormat="1" applyFont="1" applyFill="1" applyBorder="1" applyAlignment="1">
      <alignment horizontal="left" vertical="top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right" vertical="center" wrapText="1"/>
    </xf>
    <xf numFmtId="0" fontId="12" fillId="0" borderId="39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38" fontId="5" fillId="33" borderId="28" xfId="48" applyFont="1" applyFill="1" applyBorder="1" applyAlignment="1">
      <alignment vertical="center" wrapText="1"/>
    </xf>
    <xf numFmtId="38" fontId="5" fillId="33" borderId="30" xfId="48" applyFont="1" applyFill="1" applyBorder="1" applyAlignment="1">
      <alignment vertical="center" wrapText="1"/>
    </xf>
    <xf numFmtId="38" fontId="5" fillId="33" borderId="29" xfId="48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B7B7B"/>
      <rgbColor rgb="00999999"/>
      <rgbColor rgb="007D7D7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33</xdr:row>
      <xdr:rowOff>114300</xdr:rowOff>
    </xdr:from>
    <xdr:to>
      <xdr:col>4</xdr:col>
      <xdr:colOff>0</xdr:colOff>
      <xdr:row>33</xdr:row>
      <xdr:rowOff>400050</xdr:rowOff>
    </xdr:to>
    <xdr:sp>
      <xdr:nvSpPr>
        <xdr:cNvPr id="1" name="Rectangle 9"/>
        <xdr:cNvSpPr>
          <a:spLocks/>
        </xdr:cNvSpPr>
      </xdr:nvSpPr>
      <xdr:spPr>
        <a:xfrm>
          <a:off x="3829050" y="15097125"/>
          <a:ext cx="5048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view="pageBreakPreview" zoomScale="50" zoomScaleNormal="50" zoomScaleSheetLayoutView="50" zoomScalePageLayoutView="0" workbookViewId="0" topLeftCell="A1">
      <selection activeCell="D20" sqref="D20:E20"/>
    </sheetView>
  </sheetViews>
  <sheetFormatPr defaultColWidth="9.00390625" defaultRowHeight="13.5"/>
  <cols>
    <col min="1" max="2" width="5.375" style="0" customWidth="1"/>
    <col min="3" max="3" width="28.625" style="0" customWidth="1"/>
    <col min="4" max="4" width="17.50390625" style="0" customWidth="1"/>
    <col min="5" max="5" width="8.00390625" style="0" customWidth="1"/>
    <col min="6" max="6" width="10.125" style="0" customWidth="1"/>
    <col min="7" max="7" width="7.625" style="0" customWidth="1"/>
    <col min="8" max="8" width="4.625" style="0" customWidth="1"/>
    <col min="9" max="9" width="3.625" style="0" customWidth="1"/>
    <col min="10" max="10" width="17.50390625" style="0" customWidth="1"/>
    <col min="11" max="11" width="8.00390625" style="0" customWidth="1"/>
    <col min="12" max="12" width="9.875" style="0" customWidth="1"/>
    <col min="13" max="13" width="7.625" style="0" customWidth="1"/>
    <col min="14" max="14" width="4.625" style="0" customWidth="1"/>
    <col min="15" max="15" width="3.625" style="0" customWidth="1"/>
    <col min="16" max="16" width="17.50390625" style="0" customWidth="1"/>
    <col min="17" max="17" width="8.00390625" style="0" customWidth="1"/>
    <col min="18" max="18" width="10.125" style="0" customWidth="1"/>
    <col min="19" max="19" width="7.625" style="0" customWidth="1"/>
    <col min="20" max="20" width="4.625" style="0" customWidth="1"/>
    <col min="21" max="21" width="3.625" style="0" customWidth="1"/>
  </cols>
  <sheetData>
    <row r="1" spans="1:21" ht="50.25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20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0.25" customHeight="1">
      <c r="A4" s="31" t="s">
        <v>60</v>
      </c>
      <c r="B4" s="31"/>
      <c r="C4" s="31"/>
      <c r="D4" s="3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0.25" customHeight="1" thickBot="1">
      <c r="A5" s="32"/>
      <c r="B5" s="32"/>
      <c r="C5" s="32"/>
      <c r="D5" s="3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36" customHeight="1">
      <c r="A6" s="62" t="s">
        <v>0</v>
      </c>
      <c r="B6" s="63"/>
      <c r="C6" s="63"/>
      <c r="D6" s="70" t="s">
        <v>24</v>
      </c>
      <c r="E6" s="71"/>
      <c r="F6" s="60" t="s">
        <v>11</v>
      </c>
      <c r="G6" s="61"/>
      <c r="H6" s="61"/>
      <c r="I6" s="61"/>
      <c r="J6" s="37" t="s">
        <v>12</v>
      </c>
      <c r="K6" s="52"/>
      <c r="L6" s="37" t="s">
        <v>13</v>
      </c>
      <c r="M6" s="38"/>
      <c r="N6" s="38"/>
      <c r="O6" s="38"/>
      <c r="P6" s="43" t="s">
        <v>51</v>
      </c>
      <c r="Q6" s="44"/>
      <c r="R6" s="54" t="s">
        <v>52</v>
      </c>
      <c r="S6" s="55"/>
      <c r="T6" s="55"/>
      <c r="U6" s="56"/>
    </row>
    <row r="7" spans="1:21" ht="36" customHeight="1">
      <c r="A7" s="64"/>
      <c r="B7" s="65"/>
      <c r="C7" s="65"/>
      <c r="D7" s="68" t="s">
        <v>25</v>
      </c>
      <c r="E7" s="69"/>
      <c r="F7" s="82" t="s">
        <v>14</v>
      </c>
      <c r="G7" s="83"/>
      <c r="H7" s="83"/>
      <c r="I7" s="83"/>
      <c r="J7" s="39" t="s">
        <v>15</v>
      </c>
      <c r="K7" s="53"/>
      <c r="L7" s="39" t="s">
        <v>16</v>
      </c>
      <c r="M7" s="40"/>
      <c r="N7" s="40"/>
      <c r="O7" s="40"/>
      <c r="P7" s="41"/>
      <c r="Q7" s="42"/>
      <c r="R7" s="57" t="s">
        <v>26</v>
      </c>
      <c r="S7" s="58"/>
      <c r="T7" s="58"/>
      <c r="U7" s="59"/>
    </row>
    <row r="8" spans="1:21" ht="36" customHeight="1">
      <c r="A8" s="64"/>
      <c r="B8" s="65"/>
      <c r="C8" s="65"/>
      <c r="D8" s="80" t="s">
        <v>27</v>
      </c>
      <c r="E8" s="81"/>
      <c r="F8" s="84" t="s">
        <v>28</v>
      </c>
      <c r="G8" s="83"/>
      <c r="H8" s="83"/>
      <c r="I8" s="83"/>
      <c r="J8" s="66" t="s">
        <v>17</v>
      </c>
      <c r="K8" s="67"/>
      <c r="L8" s="45" t="s">
        <v>18</v>
      </c>
      <c r="M8" s="46"/>
      <c r="N8" s="46"/>
      <c r="O8" s="46"/>
      <c r="P8" s="35" t="s">
        <v>19</v>
      </c>
      <c r="Q8" s="36"/>
      <c r="R8" s="41" t="s">
        <v>57</v>
      </c>
      <c r="S8" s="87"/>
      <c r="T8" s="87"/>
      <c r="U8" s="88"/>
    </row>
    <row r="9" spans="1:21" ht="43.5" customHeight="1">
      <c r="A9" s="142" t="s">
        <v>44</v>
      </c>
      <c r="B9" s="49" t="s">
        <v>59</v>
      </c>
      <c r="C9" s="16" t="s">
        <v>45</v>
      </c>
      <c r="D9" s="47">
        <v>13711</v>
      </c>
      <c r="E9" s="48"/>
      <c r="F9" s="47">
        <v>6016</v>
      </c>
      <c r="G9" s="47"/>
      <c r="H9" s="47"/>
      <c r="I9" s="47"/>
      <c r="J9" s="47">
        <v>494</v>
      </c>
      <c r="K9" s="48"/>
      <c r="L9" s="73">
        <f aca="true" t="shared" si="0" ref="L9:L20">D9-F9</f>
        <v>7695</v>
      </c>
      <c r="M9" s="73"/>
      <c r="N9" s="73"/>
      <c r="O9" s="73"/>
      <c r="P9" s="47">
        <v>22871860</v>
      </c>
      <c r="Q9" s="47"/>
      <c r="R9" s="47">
        <f>P9/L9</f>
        <v>2972.301494476933</v>
      </c>
      <c r="S9" s="47"/>
      <c r="T9" s="47"/>
      <c r="U9" s="79"/>
    </row>
    <row r="10" spans="1:21" ht="43.5" customHeight="1">
      <c r="A10" s="143"/>
      <c r="B10" s="50"/>
      <c r="C10" s="16" t="s">
        <v>29</v>
      </c>
      <c r="D10" s="47">
        <v>14356</v>
      </c>
      <c r="E10" s="48"/>
      <c r="F10" s="73">
        <v>6002</v>
      </c>
      <c r="G10" s="73"/>
      <c r="H10" s="73"/>
      <c r="I10" s="73"/>
      <c r="J10" s="47">
        <v>637</v>
      </c>
      <c r="K10" s="48"/>
      <c r="L10" s="73">
        <f t="shared" si="0"/>
        <v>8354</v>
      </c>
      <c r="M10" s="73"/>
      <c r="N10" s="73"/>
      <c r="O10" s="73"/>
      <c r="P10" s="47">
        <v>12560325</v>
      </c>
      <c r="Q10" s="48"/>
      <c r="R10" s="47">
        <f aca="true" t="shared" si="1" ref="R10:R26">P10/L10</f>
        <v>1503.510294469715</v>
      </c>
      <c r="S10" s="47"/>
      <c r="T10" s="47"/>
      <c r="U10" s="79"/>
    </row>
    <row r="11" spans="1:21" ht="43.5" customHeight="1">
      <c r="A11" s="143"/>
      <c r="B11" s="50"/>
      <c r="C11" s="21" t="s">
        <v>53</v>
      </c>
      <c r="D11" s="78">
        <f>SUM(D9:E10)</f>
        <v>28067</v>
      </c>
      <c r="E11" s="74"/>
      <c r="F11" s="72">
        <f>SUM(F9:I10)</f>
        <v>12018</v>
      </c>
      <c r="G11" s="72"/>
      <c r="H11" s="72"/>
      <c r="I11" s="72"/>
      <c r="J11" s="78">
        <f>SUM(J9:K10)</f>
        <v>1131</v>
      </c>
      <c r="K11" s="74"/>
      <c r="L11" s="72">
        <f t="shared" si="0"/>
        <v>16049</v>
      </c>
      <c r="M11" s="72"/>
      <c r="N11" s="72"/>
      <c r="O11" s="72"/>
      <c r="P11" s="72">
        <f>SUM(P9:Q10)</f>
        <v>35432185</v>
      </c>
      <c r="Q11" s="86"/>
      <c r="R11" s="78">
        <f t="shared" si="1"/>
        <v>2207.7503271231853</v>
      </c>
      <c r="S11" s="78"/>
      <c r="T11" s="78"/>
      <c r="U11" s="85"/>
    </row>
    <row r="12" spans="1:21" ht="43.5" customHeight="1">
      <c r="A12" s="143"/>
      <c r="B12" s="75" t="s">
        <v>43</v>
      </c>
      <c r="C12" s="17" t="s">
        <v>1</v>
      </c>
      <c r="D12" s="73">
        <v>1150</v>
      </c>
      <c r="E12" s="48"/>
      <c r="F12" s="47">
        <v>27</v>
      </c>
      <c r="G12" s="47"/>
      <c r="H12" s="47"/>
      <c r="I12" s="47"/>
      <c r="J12" s="47">
        <v>0</v>
      </c>
      <c r="K12" s="48"/>
      <c r="L12" s="73">
        <f t="shared" si="0"/>
        <v>1123</v>
      </c>
      <c r="M12" s="73"/>
      <c r="N12" s="73"/>
      <c r="O12" s="73"/>
      <c r="P12" s="47">
        <v>6904608</v>
      </c>
      <c r="Q12" s="48"/>
      <c r="R12" s="47">
        <f t="shared" si="1"/>
        <v>6148.359750667854</v>
      </c>
      <c r="S12" s="47"/>
      <c r="T12" s="47"/>
      <c r="U12" s="79"/>
    </row>
    <row r="13" spans="1:21" ht="43.5" customHeight="1">
      <c r="A13" s="143"/>
      <c r="B13" s="50"/>
      <c r="C13" s="16" t="s">
        <v>2</v>
      </c>
      <c r="D13" s="47">
        <v>11</v>
      </c>
      <c r="E13" s="48"/>
      <c r="F13" s="47">
        <v>0</v>
      </c>
      <c r="G13" s="47"/>
      <c r="H13" s="47"/>
      <c r="I13" s="47"/>
      <c r="J13" s="47">
        <v>0</v>
      </c>
      <c r="K13" s="48"/>
      <c r="L13" s="73">
        <f t="shared" si="0"/>
        <v>11</v>
      </c>
      <c r="M13" s="73"/>
      <c r="N13" s="73"/>
      <c r="O13" s="73"/>
      <c r="P13" s="47">
        <v>120667</v>
      </c>
      <c r="Q13" s="48"/>
      <c r="R13" s="47">
        <f t="shared" si="1"/>
        <v>10969.727272727272</v>
      </c>
      <c r="S13" s="47"/>
      <c r="T13" s="47"/>
      <c r="U13" s="79"/>
    </row>
    <row r="14" spans="1:21" ht="43.5" customHeight="1">
      <c r="A14" s="143"/>
      <c r="B14" s="50"/>
      <c r="C14" s="16" t="s">
        <v>3</v>
      </c>
      <c r="D14" s="47">
        <v>22</v>
      </c>
      <c r="E14" s="48"/>
      <c r="F14" s="47">
        <v>0</v>
      </c>
      <c r="G14" s="47"/>
      <c r="H14" s="47"/>
      <c r="I14" s="47"/>
      <c r="J14" s="47">
        <v>0</v>
      </c>
      <c r="K14" s="48"/>
      <c r="L14" s="73">
        <f t="shared" si="0"/>
        <v>22</v>
      </c>
      <c r="M14" s="73"/>
      <c r="N14" s="73"/>
      <c r="O14" s="73"/>
      <c r="P14" s="47">
        <v>144617</v>
      </c>
      <c r="Q14" s="48"/>
      <c r="R14" s="47">
        <f t="shared" si="1"/>
        <v>6573.5</v>
      </c>
      <c r="S14" s="47"/>
      <c r="T14" s="47"/>
      <c r="U14" s="79"/>
    </row>
    <row r="15" spans="1:21" ht="43.5" customHeight="1">
      <c r="A15" s="143"/>
      <c r="B15" s="50"/>
      <c r="C15" s="16" t="s">
        <v>4</v>
      </c>
      <c r="D15" s="73">
        <v>832</v>
      </c>
      <c r="E15" s="48"/>
      <c r="F15" s="73">
        <v>69</v>
      </c>
      <c r="G15" s="73"/>
      <c r="H15" s="73"/>
      <c r="I15" s="73"/>
      <c r="J15" s="73">
        <v>4</v>
      </c>
      <c r="K15" s="48"/>
      <c r="L15" s="73">
        <f t="shared" si="0"/>
        <v>763</v>
      </c>
      <c r="M15" s="73"/>
      <c r="N15" s="73"/>
      <c r="O15" s="73"/>
      <c r="P15" s="47">
        <v>1471091</v>
      </c>
      <c r="Q15" s="48"/>
      <c r="R15" s="47">
        <f t="shared" si="1"/>
        <v>1928.0353866317168</v>
      </c>
      <c r="S15" s="47"/>
      <c r="T15" s="47"/>
      <c r="U15" s="79"/>
    </row>
    <row r="16" spans="1:21" ht="43.5" customHeight="1">
      <c r="A16" s="143"/>
      <c r="B16" s="50"/>
      <c r="C16" s="21" t="s">
        <v>54</v>
      </c>
      <c r="D16" s="78">
        <f>SUM(D12:E15)</f>
        <v>2015</v>
      </c>
      <c r="E16" s="74"/>
      <c r="F16" s="78">
        <f>SUM(F12:I15)</f>
        <v>96</v>
      </c>
      <c r="G16" s="78"/>
      <c r="H16" s="78"/>
      <c r="I16" s="78"/>
      <c r="J16" s="78">
        <f>SUM(J12:K15)</f>
        <v>4</v>
      </c>
      <c r="K16" s="74"/>
      <c r="L16" s="72">
        <f t="shared" si="0"/>
        <v>1919</v>
      </c>
      <c r="M16" s="72"/>
      <c r="N16" s="72"/>
      <c r="O16" s="72"/>
      <c r="P16" s="72">
        <f>SUM(P12:Q15)</f>
        <v>8640983</v>
      </c>
      <c r="Q16" s="74"/>
      <c r="R16" s="78">
        <f t="shared" si="1"/>
        <v>4502.857217300678</v>
      </c>
      <c r="S16" s="78"/>
      <c r="T16" s="78"/>
      <c r="U16" s="85"/>
    </row>
    <row r="17" spans="1:21" ht="43.5" customHeight="1">
      <c r="A17" s="143"/>
      <c r="B17" s="76" t="s">
        <v>30</v>
      </c>
      <c r="C17" s="77"/>
      <c r="D17" s="47">
        <v>137</v>
      </c>
      <c r="E17" s="48"/>
      <c r="F17" s="47">
        <v>6</v>
      </c>
      <c r="G17" s="47"/>
      <c r="H17" s="47"/>
      <c r="I17" s="47"/>
      <c r="J17" s="47">
        <v>0</v>
      </c>
      <c r="K17" s="48"/>
      <c r="L17" s="73">
        <f t="shared" si="0"/>
        <v>131</v>
      </c>
      <c r="M17" s="73"/>
      <c r="N17" s="73"/>
      <c r="O17" s="73"/>
      <c r="P17" s="47">
        <v>1182793</v>
      </c>
      <c r="Q17" s="48"/>
      <c r="R17" s="47">
        <f t="shared" si="1"/>
        <v>9028.954198473282</v>
      </c>
      <c r="S17" s="47"/>
      <c r="T17" s="47"/>
      <c r="U17" s="79"/>
    </row>
    <row r="18" spans="1:21" ht="43.5" customHeight="1">
      <c r="A18" s="143"/>
      <c r="B18" s="76" t="s">
        <v>5</v>
      </c>
      <c r="C18" s="77"/>
      <c r="D18" s="73">
        <v>0</v>
      </c>
      <c r="E18" s="48"/>
      <c r="F18" s="73">
        <v>0</v>
      </c>
      <c r="G18" s="73"/>
      <c r="H18" s="73"/>
      <c r="I18" s="73"/>
      <c r="J18" s="73">
        <v>0</v>
      </c>
      <c r="K18" s="48"/>
      <c r="L18" s="73">
        <f t="shared" si="0"/>
        <v>0</v>
      </c>
      <c r="M18" s="73"/>
      <c r="N18" s="73"/>
      <c r="O18" s="73"/>
      <c r="P18" s="73">
        <v>0</v>
      </c>
      <c r="Q18" s="48"/>
      <c r="R18" s="47" t="s">
        <v>46</v>
      </c>
      <c r="S18" s="47"/>
      <c r="T18" s="47"/>
      <c r="U18" s="79"/>
    </row>
    <row r="19" spans="1:21" ht="43.5" customHeight="1">
      <c r="A19" s="143"/>
      <c r="B19" s="89" t="s">
        <v>6</v>
      </c>
      <c r="C19" s="77"/>
      <c r="D19" s="73">
        <v>484</v>
      </c>
      <c r="E19" s="48"/>
      <c r="F19" s="73">
        <v>172</v>
      </c>
      <c r="G19" s="73"/>
      <c r="H19" s="73"/>
      <c r="I19" s="73"/>
      <c r="J19" s="73">
        <v>55</v>
      </c>
      <c r="K19" s="48"/>
      <c r="L19" s="73">
        <f t="shared" si="0"/>
        <v>312</v>
      </c>
      <c r="M19" s="73"/>
      <c r="N19" s="73"/>
      <c r="O19" s="73"/>
      <c r="P19" s="73">
        <v>1445828</v>
      </c>
      <c r="Q19" s="48"/>
      <c r="R19" s="47">
        <f t="shared" si="1"/>
        <v>4634.0641025641025</v>
      </c>
      <c r="S19" s="47"/>
      <c r="T19" s="47"/>
      <c r="U19" s="79"/>
    </row>
    <row r="20" spans="1:21" ht="43.5" customHeight="1">
      <c r="A20" s="143"/>
      <c r="B20" s="97" t="s">
        <v>55</v>
      </c>
      <c r="C20" s="98"/>
      <c r="D20" s="72">
        <f>SUM(D17:E19)</f>
        <v>621</v>
      </c>
      <c r="E20" s="74"/>
      <c r="F20" s="72">
        <f>SUM(F17:I19)</f>
        <v>178</v>
      </c>
      <c r="G20" s="72"/>
      <c r="H20" s="72"/>
      <c r="I20" s="72"/>
      <c r="J20" s="72">
        <f>SUM(J17:K19)</f>
        <v>55</v>
      </c>
      <c r="K20" s="74"/>
      <c r="L20" s="72">
        <f t="shared" si="0"/>
        <v>443</v>
      </c>
      <c r="M20" s="72"/>
      <c r="N20" s="72"/>
      <c r="O20" s="72"/>
      <c r="P20" s="72">
        <f>SUM(P17:Q19)</f>
        <v>2628621</v>
      </c>
      <c r="Q20" s="74"/>
      <c r="R20" s="78">
        <f t="shared" si="1"/>
        <v>5933.681715575621</v>
      </c>
      <c r="S20" s="78"/>
      <c r="T20" s="78"/>
      <c r="U20" s="85"/>
    </row>
    <row r="21" spans="1:21" ht="43.5" customHeight="1">
      <c r="A21" s="144"/>
      <c r="B21" s="97" t="s">
        <v>48</v>
      </c>
      <c r="C21" s="98"/>
      <c r="D21" s="90">
        <f>D11+D16+D20</f>
        <v>30703</v>
      </c>
      <c r="E21" s="92"/>
      <c r="F21" s="90">
        <f>F11+F16+F20</f>
        <v>12292</v>
      </c>
      <c r="G21" s="91"/>
      <c r="H21" s="91"/>
      <c r="I21" s="92"/>
      <c r="J21" s="90">
        <f>J11+J16+J20</f>
        <v>1190</v>
      </c>
      <c r="K21" s="92"/>
      <c r="L21" s="90">
        <f>L11+L16+L20</f>
        <v>18411</v>
      </c>
      <c r="M21" s="91"/>
      <c r="N21" s="93"/>
      <c r="O21" s="94"/>
      <c r="P21" s="90">
        <f>P11+P16+P20</f>
        <v>46701789</v>
      </c>
      <c r="Q21" s="92"/>
      <c r="R21" s="78">
        <f>P21/L21</f>
        <v>2536.62424637445</v>
      </c>
      <c r="S21" s="78"/>
      <c r="T21" s="78"/>
      <c r="U21" s="85"/>
    </row>
    <row r="22" spans="1:21" ht="43.5" customHeight="1">
      <c r="A22" s="95" t="s">
        <v>56</v>
      </c>
      <c r="B22" s="89" t="s">
        <v>7</v>
      </c>
      <c r="C22" s="77"/>
      <c r="D22" s="47">
        <v>17822</v>
      </c>
      <c r="E22" s="48"/>
      <c r="F22" s="47">
        <v>7438</v>
      </c>
      <c r="G22" s="47"/>
      <c r="H22" s="47"/>
      <c r="I22" s="47"/>
      <c r="J22" s="47">
        <v>163</v>
      </c>
      <c r="K22" s="48"/>
      <c r="L22" s="73">
        <f>D22-F22</f>
        <v>10384</v>
      </c>
      <c r="M22" s="73"/>
      <c r="N22" s="73"/>
      <c r="O22" s="73"/>
      <c r="P22" s="47">
        <v>11996282</v>
      </c>
      <c r="Q22" s="48"/>
      <c r="R22" s="47">
        <f t="shared" si="1"/>
        <v>1155.2659861325114</v>
      </c>
      <c r="S22" s="47"/>
      <c r="T22" s="47"/>
      <c r="U22" s="79"/>
    </row>
    <row r="23" spans="1:21" ht="43.5" customHeight="1">
      <c r="A23" s="96"/>
      <c r="B23" s="76" t="s">
        <v>8</v>
      </c>
      <c r="C23" s="77"/>
      <c r="D23" s="47">
        <v>3586</v>
      </c>
      <c r="E23" s="48"/>
      <c r="F23" s="47">
        <v>21</v>
      </c>
      <c r="G23" s="47"/>
      <c r="H23" s="47"/>
      <c r="I23" s="47"/>
      <c r="J23" s="47">
        <v>13</v>
      </c>
      <c r="K23" s="48"/>
      <c r="L23" s="73">
        <f>D23-F23</f>
        <v>3565</v>
      </c>
      <c r="M23" s="73"/>
      <c r="N23" s="73"/>
      <c r="O23" s="73"/>
      <c r="P23" s="47">
        <v>3027906</v>
      </c>
      <c r="Q23" s="48"/>
      <c r="R23" s="47">
        <f t="shared" si="1"/>
        <v>849.3424964936886</v>
      </c>
      <c r="S23" s="47"/>
      <c r="T23" s="47"/>
      <c r="U23" s="79"/>
    </row>
    <row r="24" spans="1:21" ht="43.5" customHeight="1">
      <c r="A24" s="96"/>
      <c r="B24" s="89" t="s">
        <v>9</v>
      </c>
      <c r="C24" s="77"/>
      <c r="D24" s="73">
        <v>0</v>
      </c>
      <c r="E24" s="48"/>
      <c r="F24" s="73">
        <v>0</v>
      </c>
      <c r="G24" s="73"/>
      <c r="H24" s="73"/>
      <c r="I24" s="73"/>
      <c r="J24" s="73">
        <v>0</v>
      </c>
      <c r="K24" s="48"/>
      <c r="L24" s="73">
        <f>D24-F24</f>
        <v>0</v>
      </c>
      <c r="M24" s="73"/>
      <c r="N24" s="73"/>
      <c r="O24" s="73"/>
      <c r="P24" s="73">
        <v>0</v>
      </c>
      <c r="Q24" s="48"/>
      <c r="R24" s="47" t="s">
        <v>46</v>
      </c>
      <c r="S24" s="47"/>
      <c r="T24" s="47"/>
      <c r="U24" s="79"/>
    </row>
    <row r="25" spans="1:21" ht="43.5" customHeight="1">
      <c r="A25" s="96"/>
      <c r="B25" s="97" t="s">
        <v>49</v>
      </c>
      <c r="C25" s="98"/>
      <c r="D25" s="72">
        <f>SUM(D22:E24)</f>
        <v>21408</v>
      </c>
      <c r="E25" s="74"/>
      <c r="F25" s="72">
        <f>SUM(F22:I24)</f>
        <v>7459</v>
      </c>
      <c r="G25" s="72"/>
      <c r="H25" s="72"/>
      <c r="I25" s="72"/>
      <c r="J25" s="72">
        <f>SUM(J22:K24)</f>
        <v>176</v>
      </c>
      <c r="K25" s="74"/>
      <c r="L25" s="72">
        <f>D25-F25</f>
        <v>13949</v>
      </c>
      <c r="M25" s="72"/>
      <c r="N25" s="72"/>
      <c r="O25" s="72"/>
      <c r="P25" s="72">
        <f>SUM(P22:Q24)</f>
        <v>15024188</v>
      </c>
      <c r="Q25" s="74"/>
      <c r="R25" s="78">
        <f t="shared" si="1"/>
        <v>1077.0799340454512</v>
      </c>
      <c r="S25" s="78"/>
      <c r="T25" s="78"/>
      <c r="U25" s="85"/>
    </row>
    <row r="26" spans="1:21" ht="43.5" customHeight="1" thickBot="1">
      <c r="A26" s="109" t="s">
        <v>50</v>
      </c>
      <c r="B26" s="110"/>
      <c r="C26" s="111"/>
      <c r="D26" s="99">
        <f>D21+D25</f>
        <v>52111</v>
      </c>
      <c r="E26" s="100"/>
      <c r="F26" s="99">
        <f>F21+F25</f>
        <v>19751</v>
      </c>
      <c r="G26" s="99"/>
      <c r="H26" s="99">
        <f>H21+H25</f>
        <v>0</v>
      </c>
      <c r="I26" s="99"/>
      <c r="J26" s="99">
        <f>J21+J25</f>
        <v>1366</v>
      </c>
      <c r="K26" s="100"/>
      <c r="L26" s="99">
        <f>L21+L25</f>
        <v>32360</v>
      </c>
      <c r="M26" s="99"/>
      <c r="N26" s="99">
        <f>N21+N25</f>
        <v>0</v>
      </c>
      <c r="O26" s="99"/>
      <c r="P26" s="99">
        <f>P21+P25</f>
        <v>61725977</v>
      </c>
      <c r="Q26" s="100"/>
      <c r="R26" s="101">
        <f t="shared" si="1"/>
        <v>1907.4776576019779</v>
      </c>
      <c r="S26" s="101"/>
      <c r="T26" s="101"/>
      <c r="U26" s="102"/>
    </row>
    <row r="27" spans="1:21" ht="30.75" customHeight="1">
      <c r="A27" s="5"/>
      <c r="B27" s="6"/>
      <c r="C27" s="6"/>
      <c r="D27" s="7"/>
      <c r="E27" s="8"/>
      <c r="F27" s="7"/>
      <c r="G27" s="7"/>
      <c r="H27" s="7"/>
      <c r="I27" s="7"/>
      <c r="J27" s="7"/>
      <c r="K27" s="8"/>
      <c r="L27" s="7"/>
      <c r="M27" s="7"/>
      <c r="N27" s="7"/>
      <c r="O27" s="7"/>
      <c r="P27" s="7"/>
      <c r="Q27" s="8"/>
      <c r="R27" s="9"/>
      <c r="S27" s="9"/>
      <c r="T27" s="9"/>
      <c r="U27" s="9"/>
    </row>
    <row r="28" spans="1:21" ht="30.75" customHeight="1">
      <c r="A28" s="33" t="s">
        <v>61</v>
      </c>
      <c r="B28" s="33"/>
      <c r="C28" s="33"/>
      <c r="D28" s="33"/>
      <c r="E28" s="33"/>
      <c r="F28" s="7"/>
      <c r="G28" s="7"/>
      <c r="H28" s="7"/>
      <c r="I28" s="7"/>
      <c r="J28" s="7"/>
      <c r="K28" s="8"/>
      <c r="L28" s="7"/>
      <c r="M28" s="7"/>
      <c r="N28" s="7"/>
      <c r="O28" s="7"/>
      <c r="P28" s="7"/>
      <c r="Q28" s="8"/>
      <c r="R28" s="9"/>
      <c r="S28" s="9"/>
      <c r="T28" s="9"/>
      <c r="U28" s="9"/>
    </row>
    <row r="29" spans="1:21" ht="30.75" customHeight="1" thickBot="1">
      <c r="A29" s="34"/>
      <c r="B29" s="34"/>
      <c r="C29" s="34"/>
      <c r="D29" s="34"/>
      <c r="E29" s="34"/>
      <c r="F29" s="7"/>
      <c r="G29" s="7"/>
      <c r="H29" s="7"/>
      <c r="I29" s="7"/>
      <c r="J29" s="7"/>
      <c r="K29" s="8"/>
      <c r="L29" s="7"/>
      <c r="M29" s="7"/>
      <c r="N29" s="7"/>
      <c r="O29" s="7"/>
      <c r="P29" s="7"/>
      <c r="Q29" s="8"/>
      <c r="R29" s="9"/>
      <c r="S29" s="9"/>
      <c r="T29" s="9"/>
      <c r="U29" s="9"/>
    </row>
    <row r="30" spans="1:21" ht="18" customHeight="1">
      <c r="A30" s="124" t="s">
        <v>0</v>
      </c>
      <c r="B30" s="125"/>
      <c r="C30" s="125"/>
      <c r="D30" s="127" t="s">
        <v>23</v>
      </c>
      <c r="E30" s="118" t="s">
        <v>31</v>
      </c>
      <c r="F30" s="120"/>
      <c r="G30" s="114" t="s">
        <v>10</v>
      </c>
      <c r="H30" s="129"/>
      <c r="I30" s="115"/>
      <c r="J30" s="104" t="s">
        <v>32</v>
      </c>
      <c r="K30" s="114" t="s">
        <v>33</v>
      </c>
      <c r="L30" s="115"/>
      <c r="M30" s="118" t="s">
        <v>34</v>
      </c>
      <c r="N30" s="119"/>
      <c r="O30" s="120"/>
      <c r="P30" s="104" t="s">
        <v>35</v>
      </c>
      <c r="Q30" s="133" t="s">
        <v>22</v>
      </c>
      <c r="R30" s="134"/>
      <c r="S30" s="133" t="s">
        <v>58</v>
      </c>
      <c r="T30" s="137"/>
      <c r="U30" s="138"/>
    </row>
    <row r="31" spans="1:21" ht="18" customHeight="1">
      <c r="A31" s="126"/>
      <c r="B31" s="87"/>
      <c r="C31" s="87"/>
      <c r="D31" s="128"/>
      <c r="E31" s="121"/>
      <c r="F31" s="123"/>
      <c r="G31" s="116"/>
      <c r="H31" s="130"/>
      <c r="I31" s="117"/>
      <c r="J31" s="105"/>
      <c r="K31" s="116"/>
      <c r="L31" s="117"/>
      <c r="M31" s="121"/>
      <c r="N31" s="122"/>
      <c r="O31" s="123"/>
      <c r="P31" s="105"/>
      <c r="Q31" s="135"/>
      <c r="R31" s="136"/>
      <c r="S31" s="135"/>
      <c r="T31" s="139"/>
      <c r="U31" s="140"/>
    </row>
    <row r="32" spans="1:21" ht="18" customHeight="1">
      <c r="A32" s="126"/>
      <c r="B32" s="87"/>
      <c r="C32" s="87"/>
      <c r="D32" s="128"/>
      <c r="E32" s="121"/>
      <c r="F32" s="123"/>
      <c r="G32" s="116"/>
      <c r="H32" s="130"/>
      <c r="I32" s="117"/>
      <c r="J32" s="105"/>
      <c r="K32" s="116"/>
      <c r="L32" s="117"/>
      <c r="M32" s="121"/>
      <c r="N32" s="122"/>
      <c r="O32" s="123"/>
      <c r="P32" s="105"/>
      <c r="Q32" s="135"/>
      <c r="R32" s="136"/>
      <c r="S32" s="135"/>
      <c r="T32" s="139"/>
      <c r="U32" s="140"/>
    </row>
    <row r="33" spans="1:24" ht="11.25" customHeight="1">
      <c r="A33" s="126"/>
      <c r="B33" s="87"/>
      <c r="C33" s="87"/>
      <c r="D33" s="128"/>
      <c r="E33" s="10"/>
      <c r="F33" s="11"/>
      <c r="G33" s="116"/>
      <c r="H33" s="130"/>
      <c r="I33" s="117"/>
      <c r="J33" s="105"/>
      <c r="K33" s="116"/>
      <c r="L33" s="117"/>
      <c r="M33" s="121"/>
      <c r="N33" s="122"/>
      <c r="O33" s="123"/>
      <c r="P33" s="12"/>
      <c r="Q33" s="13"/>
      <c r="R33" s="14"/>
      <c r="S33" s="22"/>
      <c r="T33" s="23"/>
      <c r="U33" s="24"/>
      <c r="X33" s="1"/>
    </row>
    <row r="34" spans="1:24" ht="36" customHeight="1">
      <c r="A34" s="126"/>
      <c r="B34" s="87"/>
      <c r="C34" s="87"/>
      <c r="D34" s="20" t="s">
        <v>47</v>
      </c>
      <c r="E34" s="107" t="s">
        <v>36</v>
      </c>
      <c r="F34" s="108"/>
      <c r="G34" s="131" t="s">
        <v>37</v>
      </c>
      <c r="H34" s="132"/>
      <c r="I34" s="19" t="s">
        <v>38</v>
      </c>
      <c r="J34" s="18" t="s">
        <v>39</v>
      </c>
      <c r="K34" s="106" t="s">
        <v>40</v>
      </c>
      <c r="L34" s="108"/>
      <c r="M34" s="106" t="s">
        <v>41</v>
      </c>
      <c r="N34" s="107"/>
      <c r="O34" s="108"/>
      <c r="P34" s="18" t="s">
        <v>42</v>
      </c>
      <c r="Q34" s="106" t="s">
        <v>20</v>
      </c>
      <c r="R34" s="108"/>
      <c r="S34" s="106" t="s">
        <v>21</v>
      </c>
      <c r="T34" s="107"/>
      <c r="U34" s="141"/>
      <c r="X34" s="1"/>
    </row>
    <row r="35" spans="1:24" ht="43.5" customHeight="1">
      <c r="A35" s="142" t="s">
        <v>44</v>
      </c>
      <c r="B35" s="49" t="s">
        <v>59</v>
      </c>
      <c r="C35" s="16" t="s">
        <v>45</v>
      </c>
      <c r="D35" s="25">
        <v>10101</v>
      </c>
      <c r="E35" s="47">
        <v>5985</v>
      </c>
      <c r="F35" s="48"/>
      <c r="G35" s="47">
        <v>2597</v>
      </c>
      <c r="H35" s="47"/>
      <c r="I35" s="47"/>
      <c r="J35" s="25">
        <f>SUM(D35:I35)</f>
        <v>18683</v>
      </c>
      <c r="K35" s="47">
        <v>16294</v>
      </c>
      <c r="L35" s="48"/>
      <c r="M35" s="47">
        <v>102</v>
      </c>
      <c r="N35" s="47"/>
      <c r="O35" s="47"/>
      <c r="P35" s="25">
        <f>J35-K35</f>
        <v>2389</v>
      </c>
      <c r="Q35" s="73">
        <v>2518952</v>
      </c>
      <c r="R35" s="48"/>
      <c r="S35" s="73">
        <f>Q35/P35</f>
        <v>1054.395981582252</v>
      </c>
      <c r="T35" s="73"/>
      <c r="U35" s="103"/>
      <c r="V35" s="2"/>
      <c r="W35" s="1"/>
      <c r="X35" s="1"/>
    </row>
    <row r="36" spans="1:23" ht="43.5" customHeight="1">
      <c r="A36" s="143"/>
      <c r="B36" s="50"/>
      <c r="C36" s="16" t="s">
        <v>29</v>
      </c>
      <c r="D36" s="26">
        <v>8999</v>
      </c>
      <c r="E36" s="73">
        <v>7489</v>
      </c>
      <c r="F36" s="48"/>
      <c r="G36" s="73">
        <v>2492</v>
      </c>
      <c r="H36" s="73"/>
      <c r="I36" s="73"/>
      <c r="J36" s="25">
        <f>SUM(D36:I36)</f>
        <v>18980</v>
      </c>
      <c r="K36" s="73">
        <v>18119</v>
      </c>
      <c r="L36" s="48"/>
      <c r="M36" s="73">
        <v>44</v>
      </c>
      <c r="N36" s="73"/>
      <c r="O36" s="73"/>
      <c r="P36" s="25">
        <f>J36-K36</f>
        <v>861</v>
      </c>
      <c r="Q36" s="73">
        <v>543815</v>
      </c>
      <c r="R36" s="48"/>
      <c r="S36" s="73">
        <f aca="true" t="shared" si="2" ref="S36:S52">Q36/P36</f>
        <v>631.6085946573752</v>
      </c>
      <c r="T36" s="73"/>
      <c r="U36" s="103"/>
      <c r="W36" s="1"/>
    </row>
    <row r="37" spans="1:21" ht="43.5" customHeight="1">
      <c r="A37" s="143"/>
      <c r="B37" s="50"/>
      <c r="C37" s="21" t="s">
        <v>53</v>
      </c>
      <c r="D37" s="27">
        <f>SUM(D35:D36)</f>
        <v>19100</v>
      </c>
      <c r="E37" s="72">
        <f>SUM(E35:F36)</f>
        <v>13474</v>
      </c>
      <c r="F37" s="74"/>
      <c r="G37" s="72">
        <f>SUM(G35:I36)</f>
        <v>5089</v>
      </c>
      <c r="H37" s="72"/>
      <c r="I37" s="72"/>
      <c r="J37" s="28">
        <f>D37+E37+G37</f>
        <v>37663</v>
      </c>
      <c r="K37" s="72">
        <f>SUM(K35:L36)</f>
        <v>34413</v>
      </c>
      <c r="L37" s="74"/>
      <c r="M37" s="72">
        <f>SUM(M35:O36)</f>
        <v>146</v>
      </c>
      <c r="N37" s="72"/>
      <c r="O37" s="72"/>
      <c r="P37" s="27">
        <f>J37-K37</f>
        <v>3250</v>
      </c>
      <c r="Q37" s="72">
        <f>SUM(Q35:R36)</f>
        <v>3062767</v>
      </c>
      <c r="R37" s="74"/>
      <c r="S37" s="72">
        <f t="shared" si="2"/>
        <v>942.3898461538462</v>
      </c>
      <c r="T37" s="72"/>
      <c r="U37" s="112"/>
    </row>
    <row r="38" spans="1:21" ht="43.5" customHeight="1">
      <c r="A38" s="143"/>
      <c r="B38" s="75" t="s">
        <v>43</v>
      </c>
      <c r="C38" s="17" t="s">
        <v>1</v>
      </c>
      <c r="D38" s="26">
        <v>1036</v>
      </c>
      <c r="E38" s="73">
        <v>1569</v>
      </c>
      <c r="F38" s="48"/>
      <c r="G38" s="73">
        <v>72</v>
      </c>
      <c r="H38" s="73"/>
      <c r="I38" s="73"/>
      <c r="J38" s="25">
        <f>SUM(D38:I38)</f>
        <v>2677</v>
      </c>
      <c r="K38" s="73">
        <v>2589</v>
      </c>
      <c r="L38" s="48"/>
      <c r="M38" s="73">
        <v>1</v>
      </c>
      <c r="N38" s="73"/>
      <c r="O38" s="73"/>
      <c r="P38" s="26">
        <f aca="true" t="shared" si="3" ref="P38:P50">J38-K38</f>
        <v>88</v>
      </c>
      <c r="Q38" s="73">
        <v>122099</v>
      </c>
      <c r="R38" s="48"/>
      <c r="S38" s="73">
        <f t="shared" si="2"/>
        <v>1387.4886363636363</v>
      </c>
      <c r="T38" s="73"/>
      <c r="U38" s="103"/>
    </row>
    <row r="39" spans="1:21" ht="43.5" customHeight="1">
      <c r="A39" s="143"/>
      <c r="B39" s="50"/>
      <c r="C39" s="16" t="s">
        <v>2</v>
      </c>
      <c r="D39" s="26">
        <v>30</v>
      </c>
      <c r="E39" s="73">
        <v>56</v>
      </c>
      <c r="F39" s="48"/>
      <c r="G39" s="73">
        <v>0</v>
      </c>
      <c r="H39" s="73"/>
      <c r="I39" s="73"/>
      <c r="J39" s="25">
        <f>SUM(D39:I39)</f>
        <v>86</v>
      </c>
      <c r="K39" s="73">
        <v>79</v>
      </c>
      <c r="L39" s="48"/>
      <c r="M39" s="73">
        <v>0</v>
      </c>
      <c r="N39" s="73"/>
      <c r="O39" s="73"/>
      <c r="P39" s="26">
        <f t="shared" si="3"/>
        <v>7</v>
      </c>
      <c r="Q39" s="73">
        <v>7272</v>
      </c>
      <c r="R39" s="48"/>
      <c r="S39" s="73">
        <f t="shared" si="2"/>
        <v>1038.857142857143</v>
      </c>
      <c r="T39" s="73"/>
      <c r="U39" s="103"/>
    </row>
    <row r="40" spans="1:21" ht="43.5" customHeight="1">
      <c r="A40" s="143"/>
      <c r="B40" s="50"/>
      <c r="C40" s="16" t="s">
        <v>3</v>
      </c>
      <c r="D40" s="25">
        <v>26</v>
      </c>
      <c r="E40" s="47">
        <v>37</v>
      </c>
      <c r="F40" s="48"/>
      <c r="G40" s="47">
        <v>0</v>
      </c>
      <c r="H40" s="47"/>
      <c r="I40" s="47"/>
      <c r="J40" s="25">
        <f>SUM(D40:I40)</f>
        <v>63</v>
      </c>
      <c r="K40" s="47">
        <v>62</v>
      </c>
      <c r="L40" s="48"/>
      <c r="M40" s="47">
        <v>0</v>
      </c>
      <c r="N40" s="47"/>
      <c r="O40" s="47"/>
      <c r="P40" s="25">
        <f t="shared" si="3"/>
        <v>1</v>
      </c>
      <c r="Q40" s="47">
        <v>1903</v>
      </c>
      <c r="R40" s="48"/>
      <c r="S40" s="73">
        <f t="shared" si="2"/>
        <v>1903</v>
      </c>
      <c r="T40" s="73"/>
      <c r="U40" s="103"/>
    </row>
    <row r="41" spans="1:21" ht="43.5" customHeight="1">
      <c r="A41" s="143"/>
      <c r="B41" s="50"/>
      <c r="C41" s="16" t="s">
        <v>4</v>
      </c>
      <c r="D41" s="25">
        <v>638</v>
      </c>
      <c r="E41" s="47">
        <v>402</v>
      </c>
      <c r="F41" s="48"/>
      <c r="G41" s="47">
        <v>42</v>
      </c>
      <c r="H41" s="47"/>
      <c r="I41" s="47"/>
      <c r="J41" s="25">
        <f>SUM(D41:I41)</f>
        <v>1082</v>
      </c>
      <c r="K41" s="47">
        <v>1039</v>
      </c>
      <c r="L41" s="48"/>
      <c r="M41" s="47">
        <v>2</v>
      </c>
      <c r="N41" s="47"/>
      <c r="O41" s="47"/>
      <c r="P41" s="25">
        <f t="shared" si="3"/>
        <v>43</v>
      </c>
      <c r="Q41" s="47">
        <v>30854</v>
      </c>
      <c r="R41" s="48"/>
      <c r="S41" s="73">
        <f>Q41/P41</f>
        <v>717.5348837209302</v>
      </c>
      <c r="T41" s="73"/>
      <c r="U41" s="103"/>
    </row>
    <row r="42" spans="1:21" ht="43.5" customHeight="1">
      <c r="A42" s="143"/>
      <c r="B42" s="50"/>
      <c r="C42" s="21" t="s">
        <v>54</v>
      </c>
      <c r="D42" s="28">
        <f>SUM(D38:D41)</f>
        <v>1730</v>
      </c>
      <c r="E42" s="78">
        <f>SUM(E38:F41)</f>
        <v>2064</v>
      </c>
      <c r="F42" s="74"/>
      <c r="G42" s="78">
        <f>SUM(G38:I41)</f>
        <v>114</v>
      </c>
      <c r="H42" s="78"/>
      <c r="I42" s="78"/>
      <c r="J42" s="28">
        <f>D42+E42+G42</f>
        <v>3908</v>
      </c>
      <c r="K42" s="78">
        <f>SUM(K38:L41)</f>
        <v>3769</v>
      </c>
      <c r="L42" s="74"/>
      <c r="M42" s="78">
        <f>SUM(M38:O41)</f>
        <v>3</v>
      </c>
      <c r="N42" s="78"/>
      <c r="O42" s="78"/>
      <c r="P42" s="28">
        <f t="shared" si="3"/>
        <v>139</v>
      </c>
      <c r="Q42" s="78">
        <f>SUM(Q38:R41)</f>
        <v>162128</v>
      </c>
      <c r="R42" s="74"/>
      <c r="S42" s="72">
        <f t="shared" si="2"/>
        <v>1166.388489208633</v>
      </c>
      <c r="T42" s="72"/>
      <c r="U42" s="112"/>
    </row>
    <row r="43" spans="1:21" ht="43.5" customHeight="1">
      <c r="A43" s="143"/>
      <c r="B43" s="76" t="s">
        <v>30</v>
      </c>
      <c r="C43" s="77"/>
      <c r="D43" s="25">
        <v>64</v>
      </c>
      <c r="E43" s="47">
        <v>48</v>
      </c>
      <c r="F43" s="48"/>
      <c r="G43" s="47">
        <v>2</v>
      </c>
      <c r="H43" s="47"/>
      <c r="I43" s="47"/>
      <c r="J43" s="25">
        <f>SUM(D43:I43)</f>
        <v>114</v>
      </c>
      <c r="K43" s="47">
        <v>101</v>
      </c>
      <c r="L43" s="48"/>
      <c r="M43" s="47">
        <v>0</v>
      </c>
      <c r="N43" s="47"/>
      <c r="O43" s="47"/>
      <c r="P43" s="25">
        <f t="shared" si="3"/>
        <v>13</v>
      </c>
      <c r="Q43" s="47">
        <v>25558</v>
      </c>
      <c r="R43" s="48"/>
      <c r="S43" s="73">
        <f t="shared" si="2"/>
        <v>1966</v>
      </c>
      <c r="T43" s="73"/>
      <c r="U43" s="103"/>
    </row>
    <row r="44" spans="1:21" ht="43.5" customHeight="1">
      <c r="A44" s="143"/>
      <c r="B44" s="76" t="s">
        <v>5</v>
      </c>
      <c r="C44" s="77"/>
      <c r="D44" s="25">
        <v>0</v>
      </c>
      <c r="E44" s="47">
        <v>0</v>
      </c>
      <c r="F44" s="48"/>
      <c r="G44" s="47">
        <v>0</v>
      </c>
      <c r="H44" s="47"/>
      <c r="I44" s="47"/>
      <c r="J44" s="25">
        <f>SUM(D44:I44)</f>
        <v>0</v>
      </c>
      <c r="K44" s="47">
        <v>0</v>
      </c>
      <c r="L44" s="48"/>
      <c r="M44" s="47">
        <v>0</v>
      </c>
      <c r="N44" s="47"/>
      <c r="O44" s="47"/>
      <c r="P44" s="25">
        <f t="shared" si="3"/>
        <v>0</v>
      </c>
      <c r="Q44" s="47">
        <v>0</v>
      </c>
      <c r="R44" s="48"/>
      <c r="S44" s="73" t="s">
        <v>46</v>
      </c>
      <c r="T44" s="73"/>
      <c r="U44" s="103"/>
    </row>
    <row r="45" spans="1:21" ht="43.5" customHeight="1">
      <c r="A45" s="143"/>
      <c r="B45" s="89" t="s">
        <v>6</v>
      </c>
      <c r="C45" s="77"/>
      <c r="D45" s="26">
        <v>389</v>
      </c>
      <c r="E45" s="73">
        <v>332</v>
      </c>
      <c r="F45" s="48"/>
      <c r="G45" s="73">
        <v>20</v>
      </c>
      <c r="H45" s="73"/>
      <c r="I45" s="73"/>
      <c r="J45" s="25">
        <f>SUM(D45:I45)</f>
        <v>741</v>
      </c>
      <c r="K45" s="73">
        <v>729</v>
      </c>
      <c r="L45" s="48"/>
      <c r="M45" s="73">
        <v>2</v>
      </c>
      <c r="N45" s="73"/>
      <c r="O45" s="73"/>
      <c r="P45" s="26">
        <f t="shared" si="3"/>
        <v>12</v>
      </c>
      <c r="Q45" s="73">
        <v>20504</v>
      </c>
      <c r="R45" s="48"/>
      <c r="S45" s="73">
        <f t="shared" si="2"/>
        <v>1708.6666666666667</v>
      </c>
      <c r="T45" s="73"/>
      <c r="U45" s="103"/>
    </row>
    <row r="46" spans="1:21" ht="43.5" customHeight="1">
      <c r="A46" s="143"/>
      <c r="B46" s="97" t="s">
        <v>55</v>
      </c>
      <c r="C46" s="98"/>
      <c r="D46" s="27">
        <f>SUM(D43:D45)</f>
        <v>453</v>
      </c>
      <c r="E46" s="72">
        <f>SUM(E43:F45)</f>
        <v>380</v>
      </c>
      <c r="F46" s="74"/>
      <c r="G46" s="72">
        <f>SUM(G43:I45)</f>
        <v>22</v>
      </c>
      <c r="H46" s="72"/>
      <c r="I46" s="72"/>
      <c r="J46" s="28">
        <f>D46+E46+G46</f>
        <v>855</v>
      </c>
      <c r="K46" s="72">
        <f>SUM(K43:L45)</f>
        <v>830</v>
      </c>
      <c r="L46" s="74"/>
      <c r="M46" s="72">
        <f>SUM(M43:O45)</f>
        <v>2</v>
      </c>
      <c r="N46" s="72"/>
      <c r="O46" s="72"/>
      <c r="P46" s="27">
        <f t="shared" si="3"/>
        <v>25</v>
      </c>
      <c r="Q46" s="72">
        <f>SUM(Q43:R45)</f>
        <v>46062</v>
      </c>
      <c r="R46" s="74"/>
      <c r="S46" s="72">
        <f>Q46/P46</f>
        <v>1842.48</v>
      </c>
      <c r="T46" s="72"/>
      <c r="U46" s="112"/>
    </row>
    <row r="47" spans="1:21" ht="43.5" customHeight="1">
      <c r="A47" s="144"/>
      <c r="B47" s="97" t="s">
        <v>48</v>
      </c>
      <c r="C47" s="98"/>
      <c r="D47" s="29">
        <f aca="true" t="shared" si="4" ref="D47:L47">D37+D42+D46</f>
        <v>21283</v>
      </c>
      <c r="E47" s="145">
        <f t="shared" si="4"/>
        <v>15918</v>
      </c>
      <c r="F47" s="146">
        <f t="shared" si="4"/>
        <v>0</v>
      </c>
      <c r="G47" s="145">
        <f t="shared" si="4"/>
        <v>5225</v>
      </c>
      <c r="H47" s="147">
        <f t="shared" si="4"/>
        <v>0</v>
      </c>
      <c r="I47" s="146">
        <f t="shared" si="4"/>
        <v>0</v>
      </c>
      <c r="J47" s="29">
        <f t="shared" si="4"/>
        <v>42426</v>
      </c>
      <c r="K47" s="145">
        <f t="shared" si="4"/>
        <v>39012</v>
      </c>
      <c r="L47" s="146">
        <f t="shared" si="4"/>
        <v>0</v>
      </c>
      <c r="M47" s="145">
        <f>M46+M42+M37</f>
        <v>151</v>
      </c>
      <c r="N47" s="147"/>
      <c r="O47" s="146"/>
      <c r="P47" s="29">
        <f>P37+P42+P46</f>
        <v>3414</v>
      </c>
      <c r="Q47" s="145">
        <f>Q37+Q42+Q46</f>
        <v>3270957</v>
      </c>
      <c r="R47" s="146">
        <f>R37+R42+R46</f>
        <v>0</v>
      </c>
      <c r="S47" s="72">
        <f>Q47/P47</f>
        <v>958.1010544815466</v>
      </c>
      <c r="T47" s="72"/>
      <c r="U47" s="112"/>
    </row>
    <row r="48" spans="1:21" ht="43.5" customHeight="1">
      <c r="A48" s="95" t="s">
        <v>56</v>
      </c>
      <c r="B48" s="89" t="s">
        <v>7</v>
      </c>
      <c r="C48" s="77"/>
      <c r="D48" s="26">
        <v>22101</v>
      </c>
      <c r="E48" s="73">
        <v>11181</v>
      </c>
      <c r="F48" s="48"/>
      <c r="G48" s="73">
        <v>0</v>
      </c>
      <c r="H48" s="73"/>
      <c r="I48" s="73"/>
      <c r="J48" s="25">
        <f>SUM(D48:I48)</f>
        <v>33282</v>
      </c>
      <c r="K48" s="73">
        <v>32025</v>
      </c>
      <c r="L48" s="48"/>
      <c r="M48" s="73">
        <v>12</v>
      </c>
      <c r="N48" s="73"/>
      <c r="O48" s="73"/>
      <c r="P48" s="26">
        <f t="shared" si="3"/>
        <v>1257</v>
      </c>
      <c r="Q48" s="73">
        <v>573516</v>
      </c>
      <c r="R48" s="48"/>
      <c r="S48" s="73">
        <f t="shared" si="2"/>
        <v>456.25775656324583</v>
      </c>
      <c r="T48" s="73"/>
      <c r="U48" s="103"/>
    </row>
    <row r="49" spans="1:21" ht="43.5" customHeight="1">
      <c r="A49" s="96"/>
      <c r="B49" s="76" t="s">
        <v>8</v>
      </c>
      <c r="C49" s="77"/>
      <c r="D49" s="26">
        <v>6364</v>
      </c>
      <c r="E49" s="73">
        <v>3379</v>
      </c>
      <c r="F49" s="73"/>
      <c r="G49" s="73">
        <v>0</v>
      </c>
      <c r="H49" s="73"/>
      <c r="I49" s="73"/>
      <c r="J49" s="25">
        <f>SUM(D49:I49)</f>
        <v>9743</v>
      </c>
      <c r="K49" s="73">
        <v>9678</v>
      </c>
      <c r="L49" s="48"/>
      <c r="M49" s="73">
        <v>0</v>
      </c>
      <c r="N49" s="73"/>
      <c r="O49" s="73"/>
      <c r="P49" s="26">
        <f t="shared" si="3"/>
        <v>65</v>
      </c>
      <c r="Q49" s="73">
        <v>38298</v>
      </c>
      <c r="R49" s="48"/>
      <c r="S49" s="73">
        <f t="shared" si="2"/>
        <v>589.2</v>
      </c>
      <c r="T49" s="73"/>
      <c r="U49" s="103"/>
    </row>
    <row r="50" spans="1:21" ht="43.5" customHeight="1">
      <c r="A50" s="96"/>
      <c r="B50" s="89" t="s">
        <v>9</v>
      </c>
      <c r="C50" s="77"/>
      <c r="D50" s="26">
        <v>0</v>
      </c>
      <c r="E50" s="73">
        <v>0</v>
      </c>
      <c r="F50" s="48"/>
      <c r="G50" s="73">
        <v>0</v>
      </c>
      <c r="H50" s="73"/>
      <c r="I50" s="73"/>
      <c r="J50" s="25">
        <f>SUM(D50:I50)</f>
        <v>0</v>
      </c>
      <c r="K50" s="73">
        <v>0</v>
      </c>
      <c r="L50" s="48"/>
      <c r="M50" s="73">
        <v>0</v>
      </c>
      <c r="N50" s="73"/>
      <c r="O50" s="73"/>
      <c r="P50" s="26">
        <f t="shared" si="3"/>
        <v>0</v>
      </c>
      <c r="Q50" s="73">
        <v>0</v>
      </c>
      <c r="R50" s="48"/>
      <c r="S50" s="73" t="s">
        <v>46</v>
      </c>
      <c r="T50" s="73"/>
      <c r="U50" s="103"/>
    </row>
    <row r="51" spans="1:21" ht="43.5" customHeight="1">
      <c r="A51" s="96"/>
      <c r="B51" s="97" t="s">
        <v>49</v>
      </c>
      <c r="C51" s="98"/>
      <c r="D51" s="27">
        <f>SUM(D48:D50)</f>
        <v>28465</v>
      </c>
      <c r="E51" s="72">
        <f>SUM(E48:F50)</f>
        <v>14560</v>
      </c>
      <c r="F51" s="74"/>
      <c r="G51" s="72">
        <f>SUM(G48:I50)</f>
        <v>0</v>
      </c>
      <c r="H51" s="72"/>
      <c r="I51" s="72"/>
      <c r="J51" s="28">
        <f>D51+E51+G51</f>
        <v>43025</v>
      </c>
      <c r="K51" s="72">
        <f>SUM(K48:L50)</f>
        <v>41703</v>
      </c>
      <c r="L51" s="74"/>
      <c r="M51" s="72">
        <f>SUM(M48:O50)</f>
        <v>12</v>
      </c>
      <c r="N51" s="72"/>
      <c r="O51" s="72"/>
      <c r="P51" s="27">
        <f>J51-K51</f>
        <v>1322</v>
      </c>
      <c r="Q51" s="72">
        <f>SUM(Q48:R50)</f>
        <v>611814</v>
      </c>
      <c r="R51" s="74"/>
      <c r="S51" s="72">
        <f t="shared" si="2"/>
        <v>462.79425113464447</v>
      </c>
      <c r="T51" s="72"/>
      <c r="U51" s="112"/>
    </row>
    <row r="52" spans="1:21" ht="43.5" customHeight="1" thickBot="1">
      <c r="A52" s="109" t="s">
        <v>50</v>
      </c>
      <c r="B52" s="110"/>
      <c r="C52" s="111"/>
      <c r="D52" s="30">
        <f aca="true" t="shared" si="5" ref="D52:R52">D47+D51</f>
        <v>49748</v>
      </c>
      <c r="E52" s="99">
        <f t="shared" si="5"/>
        <v>30478</v>
      </c>
      <c r="F52" s="100">
        <f t="shared" si="5"/>
        <v>0</v>
      </c>
      <c r="G52" s="99">
        <f t="shared" si="5"/>
        <v>5225</v>
      </c>
      <c r="H52" s="99">
        <f t="shared" si="5"/>
        <v>0</v>
      </c>
      <c r="I52" s="99">
        <f t="shared" si="5"/>
        <v>0</v>
      </c>
      <c r="J52" s="30">
        <f t="shared" si="5"/>
        <v>85451</v>
      </c>
      <c r="K52" s="99">
        <f t="shared" si="5"/>
        <v>80715</v>
      </c>
      <c r="L52" s="100">
        <f t="shared" si="5"/>
        <v>0</v>
      </c>
      <c r="M52" s="99">
        <f t="shared" si="5"/>
        <v>163</v>
      </c>
      <c r="N52" s="99">
        <f t="shared" si="5"/>
        <v>0</v>
      </c>
      <c r="O52" s="99">
        <f t="shared" si="5"/>
        <v>0</v>
      </c>
      <c r="P52" s="30">
        <f t="shared" si="5"/>
        <v>4736</v>
      </c>
      <c r="Q52" s="99">
        <f t="shared" si="5"/>
        <v>3882771</v>
      </c>
      <c r="R52" s="100">
        <f t="shared" si="5"/>
        <v>0</v>
      </c>
      <c r="S52" s="99">
        <f t="shared" si="2"/>
        <v>819.8418496621622</v>
      </c>
      <c r="T52" s="99"/>
      <c r="U52" s="113"/>
    </row>
  </sheetData>
  <sheetProtection/>
  <mergeCells count="282">
    <mergeCell ref="R21:U21"/>
    <mergeCell ref="A9:A21"/>
    <mergeCell ref="J21:K21"/>
    <mergeCell ref="P21:Q21"/>
    <mergeCell ref="L20:O20"/>
    <mergeCell ref="P20:Q20"/>
    <mergeCell ref="R20:U20"/>
    <mergeCell ref="B20:C20"/>
    <mergeCell ref="L19:O19"/>
    <mergeCell ref="D20:E20"/>
    <mergeCell ref="B21:C21"/>
    <mergeCell ref="D21:E21"/>
    <mergeCell ref="B46:C46"/>
    <mergeCell ref="E46:F46"/>
    <mergeCell ref="B43:C43"/>
    <mergeCell ref="E43:F43"/>
    <mergeCell ref="E36:F36"/>
    <mergeCell ref="B38:B42"/>
    <mergeCell ref="E38:F38"/>
    <mergeCell ref="A26:C26"/>
    <mergeCell ref="K46:L46"/>
    <mergeCell ref="Q46:R46"/>
    <mergeCell ref="A35:A47"/>
    <mergeCell ref="B47:C47"/>
    <mergeCell ref="E47:F47"/>
    <mergeCell ref="G47:I47"/>
    <mergeCell ref="K47:L47"/>
    <mergeCell ref="M47:O47"/>
    <mergeCell ref="Q47:R47"/>
    <mergeCell ref="M44:O44"/>
    <mergeCell ref="S42:U42"/>
    <mergeCell ref="S43:U43"/>
    <mergeCell ref="S44:U44"/>
    <mergeCell ref="Q34:R34"/>
    <mergeCell ref="S35:U35"/>
    <mergeCell ref="Q44:R44"/>
    <mergeCell ref="Q30:R32"/>
    <mergeCell ref="S41:U41"/>
    <mergeCell ref="S36:U36"/>
    <mergeCell ref="S37:U37"/>
    <mergeCell ref="S30:U32"/>
    <mergeCell ref="Q38:R38"/>
    <mergeCell ref="S40:U40"/>
    <mergeCell ref="S34:U34"/>
    <mergeCell ref="J30:J33"/>
    <mergeCell ref="K30:L33"/>
    <mergeCell ref="M30:O33"/>
    <mergeCell ref="A30:C34"/>
    <mergeCell ref="D30:D33"/>
    <mergeCell ref="G30:I33"/>
    <mergeCell ref="E30:F32"/>
    <mergeCell ref="G34:H34"/>
    <mergeCell ref="E34:F34"/>
    <mergeCell ref="K34:L34"/>
    <mergeCell ref="S50:U50"/>
    <mergeCell ref="S51:U51"/>
    <mergeCell ref="S52:U52"/>
    <mergeCell ref="S45:U45"/>
    <mergeCell ref="S46:U46"/>
    <mergeCell ref="S48:U48"/>
    <mergeCell ref="S49:U49"/>
    <mergeCell ref="S47:U47"/>
    <mergeCell ref="A52:C52"/>
    <mergeCell ref="E52:F52"/>
    <mergeCell ref="K52:L52"/>
    <mergeCell ref="Q52:R52"/>
    <mergeCell ref="G52:I52"/>
    <mergeCell ref="M52:O52"/>
    <mergeCell ref="Q50:R50"/>
    <mergeCell ref="B51:C51"/>
    <mergeCell ref="E51:F51"/>
    <mergeCell ref="K51:L51"/>
    <mergeCell ref="Q51:R51"/>
    <mergeCell ref="G50:I50"/>
    <mergeCell ref="G51:I51"/>
    <mergeCell ref="M51:O51"/>
    <mergeCell ref="M50:O50"/>
    <mergeCell ref="K50:L50"/>
    <mergeCell ref="G49:I49"/>
    <mergeCell ref="Q48:R48"/>
    <mergeCell ref="B49:C49"/>
    <mergeCell ref="E49:F49"/>
    <mergeCell ref="K49:L49"/>
    <mergeCell ref="Q49:R49"/>
    <mergeCell ref="M49:O49"/>
    <mergeCell ref="M48:O48"/>
    <mergeCell ref="Q45:R45"/>
    <mergeCell ref="G46:I46"/>
    <mergeCell ref="M46:O46"/>
    <mergeCell ref="A48:A51"/>
    <mergeCell ref="B48:C48"/>
    <mergeCell ref="E48:F48"/>
    <mergeCell ref="K48:L48"/>
    <mergeCell ref="B50:C50"/>
    <mergeCell ref="E50:F50"/>
    <mergeCell ref="G48:I48"/>
    <mergeCell ref="E44:F44"/>
    <mergeCell ref="B44:C44"/>
    <mergeCell ref="M45:O45"/>
    <mergeCell ref="G43:I43"/>
    <mergeCell ref="M43:O43"/>
    <mergeCell ref="G44:I44"/>
    <mergeCell ref="G45:I45"/>
    <mergeCell ref="B45:C45"/>
    <mergeCell ref="E45:F45"/>
    <mergeCell ref="K45:L45"/>
    <mergeCell ref="K39:L39"/>
    <mergeCell ref="M41:O41"/>
    <mergeCell ref="K44:L44"/>
    <mergeCell ref="Q39:R39"/>
    <mergeCell ref="M38:O38"/>
    <mergeCell ref="M39:O39"/>
    <mergeCell ref="K43:L43"/>
    <mergeCell ref="Q43:R43"/>
    <mergeCell ref="M40:O40"/>
    <mergeCell ref="M34:O34"/>
    <mergeCell ref="G40:I40"/>
    <mergeCell ref="B35:B37"/>
    <mergeCell ref="E35:F35"/>
    <mergeCell ref="K35:L35"/>
    <mergeCell ref="E37:F37"/>
    <mergeCell ref="K37:L37"/>
    <mergeCell ref="K36:L36"/>
    <mergeCell ref="K38:L38"/>
    <mergeCell ref="E39:F39"/>
    <mergeCell ref="P30:P32"/>
    <mergeCell ref="E42:F42"/>
    <mergeCell ref="K42:L42"/>
    <mergeCell ref="G42:I42"/>
    <mergeCell ref="E41:F41"/>
    <mergeCell ref="G41:I41"/>
    <mergeCell ref="E40:F40"/>
    <mergeCell ref="K40:L40"/>
    <mergeCell ref="M42:O42"/>
    <mergeCell ref="G39:I39"/>
    <mergeCell ref="D24:E24"/>
    <mergeCell ref="L26:O26"/>
    <mergeCell ref="P26:Q26"/>
    <mergeCell ref="R26:U26"/>
    <mergeCell ref="Q42:R42"/>
    <mergeCell ref="K41:L41"/>
    <mergeCell ref="Q41:R41"/>
    <mergeCell ref="Q40:R40"/>
    <mergeCell ref="S38:U38"/>
    <mergeCell ref="S39:U39"/>
    <mergeCell ref="R24:U24"/>
    <mergeCell ref="L25:O25"/>
    <mergeCell ref="P25:Q25"/>
    <mergeCell ref="R25:U25"/>
    <mergeCell ref="J24:K24"/>
    <mergeCell ref="L24:O24"/>
    <mergeCell ref="B25:C25"/>
    <mergeCell ref="D25:E25"/>
    <mergeCell ref="F25:I25"/>
    <mergeCell ref="J25:K25"/>
    <mergeCell ref="D26:E26"/>
    <mergeCell ref="F26:I26"/>
    <mergeCell ref="J26:K26"/>
    <mergeCell ref="R22:U22"/>
    <mergeCell ref="J23:K23"/>
    <mergeCell ref="L23:O23"/>
    <mergeCell ref="P23:Q23"/>
    <mergeCell ref="R23:U23"/>
    <mergeCell ref="J22:K22"/>
    <mergeCell ref="L22:O22"/>
    <mergeCell ref="P22:Q22"/>
    <mergeCell ref="J18:K18"/>
    <mergeCell ref="L18:O18"/>
    <mergeCell ref="A22:A25"/>
    <mergeCell ref="B22:C22"/>
    <mergeCell ref="D22:E22"/>
    <mergeCell ref="F22:I22"/>
    <mergeCell ref="B23:C23"/>
    <mergeCell ref="D23:E23"/>
    <mergeCell ref="F23:I23"/>
    <mergeCell ref="B24:C24"/>
    <mergeCell ref="F20:I20"/>
    <mergeCell ref="J20:K20"/>
    <mergeCell ref="F21:I21"/>
    <mergeCell ref="P24:Q24"/>
    <mergeCell ref="L21:O21"/>
    <mergeCell ref="F24:I24"/>
    <mergeCell ref="R18:U18"/>
    <mergeCell ref="B19:C19"/>
    <mergeCell ref="D19:E19"/>
    <mergeCell ref="F19:I19"/>
    <mergeCell ref="J19:K19"/>
    <mergeCell ref="P19:Q19"/>
    <mergeCell ref="R19:U19"/>
    <mergeCell ref="D18:E18"/>
    <mergeCell ref="P18:Q18"/>
    <mergeCell ref="F18:I18"/>
    <mergeCell ref="R17:U17"/>
    <mergeCell ref="P17:Q17"/>
    <mergeCell ref="R13:U13"/>
    <mergeCell ref="P13:Q13"/>
    <mergeCell ref="R14:U14"/>
    <mergeCell ref="R16:U16"/>
    <mergeCell ref="R15:U15"/>
    <mergeCell ref="P14:Q14"/>
    <mergeCell ref="L12:O12"/>
    <mergeCell ref="F16:I16"/>
    <mergeCell ref="P16:Q16"/>
    <mergeCell ref="L15:O15"/>
    <mergeCell ref="L14:O14"/>
    <mergeCell ref="L17:O17"/>
    <mergeCell ref="L16:O16"/>
    <mergeCell ref="J16:K16"/>
    <mergeCell ref="F13:I13"/>
    <mergeCell ref="F15:I15"/>
    <mergeCell ref="J13:K13"/>
    <mergeCell ref="F14:I14"/>
    <mergeCell ref="F17:I17"/>
    <mergeCell ref="J17:K17"/>
    <mergeCell ref="J10:K10"/>
    <mergeCell ref="F11:I11"/>
    <mergeCell ref="R8:U8"/>
    <mergeCell ref="J12:K12"/>
    <mergeCell ref="J11:K11"/>
    <mergeCell ref="J15:K15"/>
    <mergeCell ref="J14:K14"/>
    <mergeCell ref="P12:Q12"/>
    <mergeCell ref="L11:O11"/>
    <mergeCell ref="L13:O13"/>
    <mergeCell ref="R10:U10"/>
    <mergeCell ref="P15:Q15"/>
    <mergeCell ref="D9:E9"/>
    <mergeCell ref="D11:E11"/>
    <mergeCell ref="F12:I12"/>
    <mergeCell ref="F7:I7"/>
    <mergeCell ref="F8:I8"/>
    <mergeCell ref="R11:U11"/>
    <mergeCell ref="P11:Q11"/>
    <mergeCell ref="F10:I10"/>
    <mergeCell ref="L10:O10"/>
    <mergeCell ref="P10:Q10"/>
    <mergeCell ref="D12:E12"/>
    <mergeCell ref="D15:E15"/>
    <mergeCell ref="D14:E14"/>
    <mergeCell ref="R12:U12"/>
    <mergeCell ref="D8:E8"/>
    <mergeCell ref="R9:U9"/>
    <mergeCell ref="P9:Q9"/>
    <mergeCell ref="J9:K9"/>
    <mergeCell ref="L9:O9"/>
    <mergeCell ref="F9:I9"/>
    <mergeCell ref="G38:I38"/>
    <mergeCell ref="G37:I37"/>
    <mergeCell ref="G36:I36"/>
    <mergeCell ref="B12:B16"/>
    <mergeCell ref="B18:C18"/>
    <mergeCell ref="B17:C17"/>
    <mergeCell ref="D17:E17"/>
    <mergeCell ref="D13:E13"/>
    <mergeCell ref="D16:E16"/>
    <mergeCell ref="G35:I35"/>
    <mergeCell ref="M37:O37"/>
    <mergeCell ref="M36:O36"/>
    <mergeCell ref="M35:O35"/>
    <mergeCell ref="Q37:R37"/>
    <mergeCell ref="Q35:R35"/>
    <mergeCell ref="Q36:R36"/>
    <mergeCell ref="A1:U1"/>
    <mergeCell ref="J6:K6"/>
    <mergeCell ref="J7:K7"/>
    <mergeCell ref="R6:U6"/>
    <mergeCell ref="R7:U7"/>
    <mergeCell ref="F6:I6"/>
    <mergeCell ref="A6:C8"/>
    <mergeCell ref="J8:K8"/>
    <mergeCell ref="D7:E7"/>
    <mergeCell ref="D6:E6"/>
    <mergeCell ref="A4:D5"/>
    <mergeCell ref="A28:E29"/>
    <mergeCell ref="P8:Q8"/>
    <mergeCell ref="L6:O6"/>
    <mergeCell ref="L7:O7"/>
    <mergeCell ref="P7:Q7"/>
    <mergeCell ref="P6:Q6"/>
    <mergeCell ref="L8:O8"/>
    <mergeCell ref="D10:E10"/>
    <mergeCell ref="B9:B11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600" verticalDpi="600" orientation="portrait" paperSize="9" scale="43" r:id="rId2"/>
  <rowBreaks count="1" manualBreakCount="1">
    <brk id="5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so-zei17</dc:creator>
  <cp:keywords/>
  <dc:description/>
  <cp:lastModifiedBy>奈良県</cp:lastModifiedBy>
  <cp:lastPrinted>2015-06-26T08:02:08Z</cp:lastPrinted>
  <dcterms:created xsi:type="dcterms:W3CDTF">2009-06-12T06:17:19Z</dcterms:created>
  <dcterms:modified xsi:type="dcterms:W3CDTF">2015-06-26T08:04:12Z</dcterms:modified>
  <cp:category/>
  <cp:version/>
  <cp:contentType/>
  <cp:contentStatus/>
</cp:coreProperties>
</file>