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875" activeTab="0"/>
  </bookViews>
  <sheets>
    <sheet name="81" sheetId="1" r:id="rId1"/>
  </sheets>
  <definedNames>
    <definedName name="_xlnm.Print_Area" localSheetId="0">'81'!$A$1:$AC$27</definedName>
  </definedNames>
  <calcPr fullCalcOnLoad="1"/>
</workbook>
</file>

<file path=xl/sharedStrings.xml><?xml version="1.0" encoding="utf-8"?>
<sst xmlns="http://schemas.openxmlformats.org/spreadsheetml/2006/main" count="117" uniqueCount="43">
  <si>
    <t>納期内収入額②</t>
  </si>
  <si>
    <t>滞納額（①－②）　③</t>
  </si>
  <si>
    <t>任意徴収④</t>
  </si>
  <si>
    <t>任意納税⑤</t>
  </si>
  <si>
    <t>差押処分徴収⑥</t>
  </si>
  <si>
    <t>還付未済額⑧</t>
  </si>
  <si>
    <t>財産差押</t>
  </si>
  <si>
    <t>換価猶予</t>
  </si>
  <si>
    <t>滞納処分停止</t>
  </si>
  <si>
    <t>徴収猶予</t>
  </si>
  <si>
    <t>徴収嘱託</t>
  </si>
  <si>
    <t>交付要求</t>
  </si>
  <si>
    <t>分納誓約</t>
  </si>
  <si>
    <t>その他</t>
  </si>
  <si>
    <t>千円</t>
  </si>
  <si>
    <t>１８年度</t>
  </si>
  <si>
    <t>１９年度</t>
  </si>
  <si>
    <t>２０年度</t>
  </si>
  <si>
    <t>件　数</t>
  </si>
  <si>
    <t>税　額</t>
  </si>
  <si>
    <t>調　　　 定　 　　額①</t>
  </si>
  <si>
    <t>整理未済額
（①－⑦＋⑧－⑨） ⑩</t>
  </si>
  <si>
    <t>収入額計
（②＋④＋⑤＋⑥）　⑦</t>
  </si>
  <si>
    <t>納期内納付率（％）
　　　　　　　　　　②／①</t>
  </si>
  <si>
    <t>収　入　歩　合　（％）
　　　　　　　　　　⑦／①</t>
  </si>
  <si>
    <t>区　　　分</t>
  </si>
  <si>
    <t>５．年　度　別　徴　収　状　況　（個人県民税・地方消費税を除く）</t>
  </si>
  <si>
    <t>１９／１８</t>
  </si>
  <si>
    <t>整 理 済 額
③ の う ち</t>
  </si>
  <si>
    <t>差 押 徴 収</t>
  </si>
  <si>
    <t>欠損処分額⑨</t>
  </si>
  <si>
    <t>－</t>
  </si>
  <si>
    <t xml:space="preserve"> －</t>
  </si>
  <si>
    <t>２１年度</t>
  </si>
  <si>
    <t>２０／１９</t>
  </si>
  <si>
    <t>２１／２０</t>
  </si>
  <si>
    <t>２２年度</t>
  </si>
  <si>
    <t>２２／２１</t>
  </si>
  <si>
    <t>整　理　未　済　額　⑩　の　内　訳</t>
  </si>
  <si>
    <t>２３年度</t>
  </si>
  <si>
    <t>２３／２２</t>
  </si>
  <si>
    <t>２４年度</t>
  </si>
  <si>
    <t>２４／２３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</si>
</sst>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38" fontId="2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38" fontId="4" fillId="0" borderId="13" xfId="48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38" fontId="8" fillId="0" borderId="13" xfId="48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distributed" vertical="center"/>
    </xf>
    <xf numFmtId="38" fontId="4" fillId="33" borderId="13" xfId="48" applyFont="1" applyFill="1" applyBorder="1" applyAlignment="1">
      <alignment vertical="center"/>
    </xf>
    <xf numFmtId="38" fontId="4" fillId="33" borderId="10" xfId="48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 textRotation="255" wrapText="1"/>
    </xf>
    <xf numFmtId="0" fontId="6" fillId="0" borderId="25" xfId="0" applyFont="1" applyFill="1" applyBorder="1" applyAlignment="1">
      <alignment horizontal="center" vertical="center" textRotation="255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vertical="center" textRotation="255" shrinkToFit="1"/>
    </xf>
    <xf numFmtId="0" fontId="3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33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tabSelected="1" view="pageBreakPreview" zoomScale="50" zoomScaleNormal="75" zoomScaleSheetLayoutView="50" zoomScalePageLayoutView="0" workbookViewId="0" topLeftCell="A1">
      <selection activeCell="Q29" sqref="Q29"/>
    </sheetView>
  </sheetViews>
  <sheetFormatPr defaultColWidth="8.796875" defaultRowHeight="14.25"/>
  <cols>
    <col min="1" max="1" width="3.59765625" style="1" customWidth="1"/>
    <col min="2" max="2" width="2.296875" style="1" bestFit="1" customWidth="1"/>
    <col min="3" max="3" width="16.09765625" style="1" customWidth="1"/>
    <col min="4" max="4" width="9.69921875" style="1" hidden="1" customWidth="1"/>
    <col min="5" max="5" width="15.69921875" style="1" hidden="1" customWidth="1"/>
    <col min="6" max="6" width="9.69921875" style="1" bestFit="1" customWidth="1"/>
    <col min="7" max="7" width="15.69921875" style="1" bestFit="1" customWidth="1"/>
    <col min="8" max="8" width="9.69921875" style="1" bestFit="1" customWidth="1"/>
    <col min="9" max="9" width="15.69921875" style="1" bestFit="1" customWidth="1"/>
    <col min="10" max="10" width="9.69921875" style="1" customWidth="1"/>
    <col min="11" max="11" width="15.69921875" style="1" bestFit="1" customWidth="1"/>
    <col min="12" max="12" width="9.69921875" style="1" customWidth="1"/>
    <col min="13" max="13" width="15.69921875" style="1" bestFit="1" customWidth="1"/>
    <col min="14" max="14" width="9.69921875" style="1" customWidth="1"/>
    <col min="15" max="15" width="15.69921875" style="1" bestFit="1" customWidth="1"/>
    <col min="16" max="16" width="9.69921875" style="1" customWidth="1"/>
    <col min="17" max="17" width="15.69921875" style="1" bestFit="1" customWidth="1"/>
    <col min="18" max="19" width="8.796875" style="1" bestFit="1" customWidth="1"/>
    <col min="20" max="16384" width="8.69921875" style="1" customWidth="1"/>
  </cols>
  <sheetData>
    <row r="1" ht="24.75" customHeight="1"/>
    <row r="2" spans="1:25" ht="34.5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ht="24.75" customHeight="1" thickBot="1"/>
    <row r="4" spans="1:29" ht="30" customHeight="1">
      <c r="A4" s="49" t="s">
        <v>25</v>
      </c>
      <c r="B4" s="47"/>
      <c r="C4" s="47"/>
      <c r="D4" s="24" t="s">
        <v>15</v>
      </c>
      <c r="E4" s="47"/>
      <c r="F4" s="24" t="s">
        <v>16</v>
      </c>
      <c r="G4" s="25"/>
      <c r="H4" s="47" t="s">
        <v>17</v>
      </c>
      <c r="I4" s="25"/>
      <c r="J4" s="24" t="s">
        <v>33</v>
      </c>
      <c r="K4" s="25"/>
      <c r="L4" s="24" t="s">
        <v>36</v>
      </c>
      <c r="M4" s="25"/>
      <c r="N4" s="24" t="s">
        <v>39</v>
      </c>
      <c r="O4" s="25"/>
      <c r="P4" s="24" t="s">
        <v>41</v>
      </c>
      <c r="Q4" s="25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30" customHeight="1">
      <c r="A5" s="50"/>
      <c r="B5" s="51"/>
      <c r="C5" s="51"/>
      <c r="D5" s="26"/>
      <c r="E5" s="48"/>
      <c r="F5" s="26"/>
      <c r="G5" s="27"/>
      <c r="H5" s="48"/>
      <c r="I5" s="27"/>
      <c r="J5" s="26"/>
      <c r="K5" s="27"/>
      <c r="L5" s="26"/>
      <c r="M5" s="27"/>
      <c r="N5" s="26"/>
      <c r="O5" s="27"/>
      <c r="P5" s="26"/>
      <c r="Q5" s="27"/>
      <c r="R5" s="31" t="s">
        <v>27</v>
      </c>
      <c r="S5" s="32"/>
      <c r="T5" s="31" t="s">
        <v>34</v>
      </c>
      <c r="U5" s="32"/>
      <c r="V5" s="56" t="s">
        <v>35</v>
      </c>
      <c r="W5" s="56"/>
      <c r="X5" s="31" t="s">
        <v>37</v>
      </c>
      <c r="Y5" s="56"/>
      <c r="Z5" s="28" t="s">
        <v>40</v>
      </c>
      <c r="AA5" s="28"/>
      <c r="AB5" s="28" t="s">
        <v>42</v>
      </c>
      <c r="AC5" s="28"/>
    </row>
    <row r="6" spans="1:29" ht="30" customHeight="1">
      <c r="A6" s="50"/>
      <c r="B6" s="51"/>
      <c r="C6" s="51"/>
      <c r="D6" s="2" t="s">
        <v>18</v>
      </c>
      <c r="E6" s="2" t="s">
        <v>19</v>
      </c>
      <c r="F6" s="2" t="s">
        <v>18</v>
      </c>
      <c r="G6" s="2" t="s">
        <v>19</v>
      </c>
      <c r="H6" s="2" t="s">
        <v>18</v>
      </c>
      <c r="I6" s="2" t="s">
        <v>19</v>
      </c>
      <c r="J6" s="2" t="s">
        <v>18</v>
      </c>
      <c r="K6" s="2" t="s">
        <v>19</v>
      </c>
      <c r="L6" s="2" t="s">
        <v>18</v>
      </c>
      <c r="M6" s="2" t="s">
        <v>19</v>
      </c>
      <c r="N6" s="2" t="s">
        <v>18</v>
      </c>
      <c r="O6" s="2" t="s">
        <v>19</v>
      </c>
      <c r="P6" s="2" t="s">
        <v>18</v>
      </c>
      <c r="Q6" s="2" t="s">
        <v>19</v>
      </c>
      <c r="R6" s="54" t="s">
        <v>18</v>
      </c>
      <c r="S6" s="54" t="s">
        <v>19</v>
      </c>
      <c r="T6" s="54" t="s">
        <v>18</v>
      </c>
      <c r="U6" s="54" t="s">
        <v>19</v>
      </c>
      <c r="V6" s="54" t="s">
        <v>18</v>
      </c>
      <c r="W6" s="52" t="s">
        <v>19</v>
      </c>
      <c r="X6" s="54" t="s">
        <v>18</v>
      </c>
      <c r="Y6" s="52" t="s">
        <v>19</v>
      </c>
      <c r="Z6" s="29" t="s">
        <v>18</v>
      </c>
      <c r="AA6" s="29" t="s">
        <v>19</v>
      </c>
      <c r="AB6" s="29" t="s">
        <v>18</v>
      </c>
      <c r="AC6" s="29" t="s">
        <v>19</v>
      </c>
    </row>
    <row r="7" spans="1:29" ht="30" customHeight="1">
      <c r="A7" s="50"/>
      <c r="B7" s="51"/>
      <c r="C7" s="51"/>
      <c r="D7" s="5"/>
      <c r="E7" s="4" t="s">
        <v>14</v>
      </c>
      <c r="F7" s="5"/>
      <c r="G7" s="4" t="s">
        <v>14</v>
      </c>
      <c r="H7" s="6"/>
      <c r="I7" s="4" t="s">
        <v>14</v>
      </c>
      <c r="J7" s="7"/>
      <c r="K7" s="8" t="s">
        <v>14</v>
      </c>
      <c r="L7" s="7"/>
      <c r="M7" s="8" t="s">
        <v>14</v>
      </c>
      <c r="N7" s="7"/>
      <c r="O7" s="8" t="s">
        <v>14</v>
      </c>
      <c r="P7" s="7"/>
      <c r="Q7" s="8" t="s">
        <v>14</v>
      </c>
      <c r="R7" s="55"/>
      <c r="S7" s="55"/>
      <c r="T7" s="55"/>
      <c r="U7" s="55"/>
      <c r="V7" s="55"/>
      <c r="W7" s="53"/>
      <c r="X7" s="55"/>
      <c r="Y7" s="53"/>
      <c r="Z7" s="29"/>
      <c r="AA7" s="29"/>
      <c r="AB7" s="29"/>
      <c r="AC7" s="29"/>
    </row>
    <row r="8" spans="1:29" ht="63" customHeight="1">
      <c r="A8" s="38" t="s">
        <v>20</v>
      </c>
      <c r="B8" s="39"/>
      <c r="C8" s="40"/>
      <c r="D8" s="9">
        <v>710464</v>
      </c>
      <c r="E8" s="9">
        <v>72661415</v>
      </c>
      <c r="F8" s="9">
        <v>697996</v>
      </c>
      <c r="G8" s="9">
        <v>73587846</v>
      </c>
      <c r="H8" s="9">
        <v>674528</v>
      </c>
      <c r="I8" s="9">
        <v>66348704</v>
      </c>
      <c r="J8" s="9">
        <v>653379</v>
      </c>
      <c r="K8" s="9">
        <v>51988286</v>
      </c>
      <c r="L8" s="9">
        <v>633204</v>
      </c>
      <c r="M8" s="9">
        <v>49538357</v>
      </c>
      <c r="N8" s="9">
        <v>625090</v>
      </c>
      <c r="O8" s="9">
        <v>49094923</v>
      </c>
      <c r="P8" s="18">
        <v>603903</v>
      </c>
      <c r="Q8" s="18">
        <v>47644204</v>
      </c>
      <c r="R8" s="10">
        <f aca="true" t="shared" si="0" ref="R8:AC8">F8/D8</f>
        <v>0.9824509053238447</v>
      </c>
      <c r="S8" s="10">
        <f t="shared" si="0"/>
        <v>1.0127499719073734</v>
      </c>
      <c r="T8" s="10">
        <f t="shared" si="0"/>
        <v>0.9663780308196609</v>
      </c>
      <c r="U8" s="10">
        <f t="shared" si="0"/>
        <v>0.9016258472900538</v>
      </c>
      <c r="V8" s="10">
        <f t="shared" si="0"/>
        <v>0.9686462237297785</v>
      </c>
      <c r="W8" s="20">
        <f t="shared" si="0"/>
        <v>0.7835614392709163</v>
      </c>
      <c r="X8" s="10">
        <f t="shared" si="0"/>
        <v>0.9691220562644346</v>
      </c>
      <c r="Y8" s="20">
        <f t="shared" si="0"/>
        <v>0.9528753650389629</v>
      </c>
      <c r="Z8" s="10">
        <f t="shared" si="0"/>
        <v>0.987185804258975</v>
      </c>
      <c r="AA8" s="10">
        <f t="shared" si="0"/>
        <v>0.9910486736570613</v>
      </c>
      <c r="AB8" s="10">
        <f t="shared" si="0"/>
        <v>0.9661056807819673</v>
      </c>
      <c r="AC8" s="10">
        <f t="shared" si="0"/>
        <v>0.9704507327570308</v>
      </c>
    </row>
    <row r="9" spans="1:29" ht="63" customHeight="1">
      <c r="A9" s="38" t="s">
        <v>0</v>
      </c>
      <c r="B9" s="39"/>
      <c r="C9" s="40"/>
      <c r="D9" s="9">
        <v>563950</v>
      </c>
      <c r="E9" s="9">
        <v>55389210</v>
      </c>
      <c r="F9" s="9">
        <v>557608</v>
      </c>
      <c r="G9" s="9">
        <v>60558374</v>
      </c>
      <c r="H9" s="9">
        <v>537872</v>
      </c>
      <c r="I9" s="9">
        <v>55179789</v>
      </c>
      <c r="J9" s="9">
        <v>526287</v>
      </c>
      <c r="K9" s="9">
        <v>43250459</v>
      </c>
      <c r="L9" s="9">
        <v>513917</v>
      </c>
      <c r="M9" s="9">
        <v>40488930</v>
      </c>
      <c r="N9" s="9">
        <v>514714</v>
      </c>
      <c r="O9" s="9">
        <v>38528434</v>
      </c>
      <c r="P9" s="18">
        <v>500782</v>
      </c>
      <c r="Q9" s="18">
        <v>37469129</v>
      </c>
      <c r="R9" s="10">
        <f aca="true" t="shared" si="1" ref="R9:Z14">F9/D9</f>
        <v>0.9887543221916837</v>
      </c>
      <c r="S9" s="10">
        <f t="shared" si="1"/>
        <v>1.0933243857422772</v>
      </c>
      <c r="T9" s="10">
        <f t="shared" si="1"/>
        <v>0.964605959742328</v>
      </c>
      <c r="U9" s="10">
        <f t="shared" si="1"/>
        <v>0.9111834640738538</v>
      </c>
      <c r="V9" s="10">
        <f t="shared" si="1"/>
        <v>0.9784614183300117</v>
      </c>
      <c r="W9" s="20">
        <f t="shared" si="1"/>
        <v>0.7838097931110247</v>
      </c>
      <c r="X9" s="10">
        <f t="shared" si="1"/>
        <v>0.976495714315573</v>
      </c>
      <c r="Y9" s="20">
        <f t="shared" si="1"/>
        <v>0.9361502961159326</v>
      </c>
      <c r="Z9" s="10">
        <f t="shared" si="1"/>
        <v>1.001550834084103</v>
      </c>
      <c r="AA9" s="10">
        <f aca="true" t="shared" si="2" ref="AA9:AA14">O9/M9</f>
        <v>0.9515794564094433</v>
      </c>
      <c r="AB9" s="10">
        <f aca="true" t="shared" si="3" ref="AB9:AB14">P9/N9</f>
        <v>0.9729325411782077</v>
      </c>
      <c r="AC9" s="10">
        <f aca="true" t="shared" si="4" ref="AC9:AC14">Q9/O9</f>
        <v>0.9725058900655034</v>
      </c>
    </row>
    <row r="10" spans="1:29" ht="63" customHeight="1">
      <c r="A10" s="41" t="s">
        <v>1</v>
      </c>
      <c r="B10" s="36"/>
      <c r="C10" s="37"/>
      <c r="D10" s="11">
        <f aca="true" t="shared" si="5" ref="D10:K10">D8-D9</f>
        <v>146514</v>
      </c>
      <c r="E10" s="11">
        <f t="shared" si="5"/>
        <v>17272205</v>
      </c>
      <c r="F10" s="11">
        <f t="shared" si="5"/>
        <v>140388</v>
      </c>
      <c r="G10" s="11">
        <f t="shared" si="5"/>
        <v>13029472</v>
      </c>
      <c r="H10" s="11">
        <f t="shared" si="5"/>
        <v>136656</v>
      </c>
      <c r="I10" s="11">
        <f t="shared" si="5"/>
        <v>11168915</v>
      </c>
      <c r="J10" s="11">
        <f t="shared" si="5"/>
        <v>127092</v>
      </c>
      <c r="K10" s="11">
        <f t="shared" si="5"/>
        <v>8737827</v>
      </c>
      <c r="L10" s="11">
        <f aca="true" t="shared" si="6" ref="L10:Q10">L8-L9</f>
        <v>119287</v>
      </c>
      <c r="M10" s="11">
        <f t="shared" si="6"/>
        <v>9049427</v>
      </c>
      <c r="N10" s="11">
        <f t="shared" si="6"/>
        <v>110376</v>
      </c>
      <c r="O10" s="11">
        <f t="shared" si="6"/>
        <v>10566489</v>
      </c>
      <c r="P10" s="11">
        <f t="shared" si="6"/>
        <v>103121</v>
      </c>
      <c r="Q10" s="11">
        <f t="shared" si="6"/>
        <v>10175075</v>
      </c>
      <c r="R10" s="10">
        <f t="shared" si="1"/>
        <v>0.9581882959990171</v>
      </c>
      <c r="S10" s="10">
        <f t="shared" si="1"/>
        <v>0.7543606621158098</v>
      </c>
      <c r="T10" s="10">
        <f t="shared" si="1"/>
        <v>0.9734165313274639</v>
      </c>
      <c r="U10" s="10">
        <f t="shared" si="1"/>
        <v>0.8572039603753705</v>
      </c>
      <c r="V10" s="10">
        <f t="shared" si="1"/>
        <v>0.9300140498770636</v>
      </c>
      <c r="W10" s="20">
        <f t="shared" si="1"/>
        <v>0.7823344523617558</v>
      </c>
      <c r="X10" s="10">
        <f t="shared" si="1"/>
        <v>0.9385877946684291</v>
      </c>
      <c r="Y10" s="20">
        <f t="shared" si="1"/>
        <v>1.0356610402105695</v>
      </c>
      <c r="Z10" s="10">
        <f t="shared" si="1"/>
        <v>0.9252978111613168</v>
      </c>
      <c r="AA10" s="10">
        <f t="shared" si="2"/>
        <v>1.1676417744460506</v>
      </c>
      <c r="AB10" s="10">
        <f t="shared" si="3"/>
        <v>0.9342701311879394</v>
      </c>
      <c r="AC10" s="10">
        <f t="shared" si="4"/>
        <v>0.9629570427792997</v>
      </c>
    </row>
    <row r="11" spans="1:29" ht="63" customHeight="1">
      <c r="A11" s="42" t="s">
        <v>28</v>
      </c>
      <c r="B11" s="39" t="s">
        <v>2</v>
      </c>
      <c r="C11" s="40"/>
      <c r="D11" s="9">
        <v>105287</v>
      </c>
      <c r="E11" s="9">
        <v>14079276</v>
      </c>
      <c r="F11" s="9">
        <v>99946</v>
      </c>
      <c r="G11" s="9">
        <v>9932849</v>
      </c>
      <c r="H11" s="9">
        <v>98090</v>
      </c>
      <c r="I11" s="9">
        <v>8549832</v>
      </c>
      <c r="J11" s="9">
        <v>90674</v>
      </c>
      <c r="K11" s="9">
        <v>6598529</v>
      </c>
      <c r="L11" s="9">
        <v>86699</v>
      </c>
      <c r="M11" s="9">
        <v>7144722</v>
      </c>
      <c r="N11" s="9">
        <v>81347</v>
      </c>
      <c r="O11" s="9">
        <v>8802620</v>
      </c>
      <c r="P11" s="18">
        <v>76484</v>
      </c>
      <c r="Q11" s="18">
        <v>8543917</v>
      </c>
      <c r="R11" s="10">
        <f t="shared" si="1"/>
        <v>0.949271989894289</v>
      </c>
      <c r="S11" s="10">
        <f t="shared" si="1"/>
        <v>0.7054943024058907</v>
      </c>
      <c r="T11" s="10">
        <f t="shared" si="1"/>
        <v>0.9814299721849798</v>
      </c>
      <c r="U11" s="10">
        <f t="shared" si="1"/>
        <v>0.860763311714494</v>
      </c>
      <c r="V11" s="10">
        <f t="shared" si="1"/>
        <v>0.9243959628912224</v>
      </c>
      <c r="W11" s="20">
        <f t="shared" si="1"/>
        <v>0.7717729424391029</v>
      </c>
      <c r="X11" s="10">
        <f t="shared" si="1"/>
        <v>0.9561616339854865</v>
      </c>
      <c r="Y11" s="20">
        <f t="shared" si="1"/>
        <v>1.0827749639351438</v>
      </c>
      <c r="Z11" s="10">
        <f t="shared" si="1"/>
        <v>0.9382691841889756</v>
      </c>
      <c r="AA11" s="10">
        <f t="shared" si="2"/>
        <v>1.2320451376554609</v>
      </c>
      <c r="AB11" s="10">
        <f t="shared" si="3"/>
        <v>0.9402190615511328</v>
      </c>
      <c r="AC11" s="10">
        <f t="shared" si="4"/>
        <v>0.970610681819731</v>
      </c>
    </row>
    <row r="12" spans="1:29" ht="63" customHeight="1">
      <c r="A12" s="43"/>
      <c r="B12" s="45" t="s">
        <v>29</v>
      </c>
      <c r="C12" s="17" t="s">
        <v>3</v>
      </c>
      <c r="D12" s="9">
        <v>773</v>
      </c>
      <c r="E12" s="9">
        <v>112422</v>
      </c>
      <c r="F12" s="9">
        <v>651</v>
      </c>
      <c r="G12" s="9">
        <v>94459</v>
      </c>
      <c r="H12" s="9">
        <v>645</v>
      </c>
      <c r="I12" s="9">
        <v>55137</v>
      </c>
      <c r="J12" s="9">
        <v>505</v>
      </c>
      <c r="K12" s="9">
        <v>57792</v>
      </c>
      <c r="L12" s="9">
        <v>581</v>
      </c>
      <c r="M12" s="9">
        <v>58688</v>
      </c>
      <c r="N12" s="9">
        <v>447</v>
      </c>
      <c r="O12" s="9">
        <v>39409</v>
      </c>
      <c r="P12" s="18">
        <v>293</v>
      </c>
      <c r="Q12" s="18">
        <v>33121</v>
      </c>
      <c r="R12" s="10">
        <f t="shared" si="1"/>
        <v>0.8421733505821475</v>
      </c>
      <c r="S12" s="10">
        <f t="shared" si="1"/>
        <v>0.8402181067762537</v>
      </c>
      <c r="T12" s="10">
        <f t="shared" si="1"/>
        <v>0.9907834101382489</v>
      </c>
      <c r="U12" s="10">
        <f t="shared" si="1"/>
        <v>0.5837135688499773</v>
      </c>
      <c r="V12" s="10">
        <f t="shared" si="1"/>
        <v>0.7829457364341085</v>
      </c>
      <c r="W12" s="20">
        <f t="shared" si="1"/>
        <v>1.0481527830676316</v>
      </c>
      <c r="X12" s="10">
        <f t="shared" si="1"/>
        <v>1.1504950495049504</v>
      </c>
      <c r="Y12" s="20">
        <f t="shared" si="1"/>
        <v>1.0155038759689923</v>
      </c>
      <c r="Z12" s="10">
        <f t="shared" si="1"/>
        <v>0.7693631669535284</v>
      </c>
      <c r="AA12" s="10">
        <f t="shared" si="2"/>
        <v>0.6715001363140676</v>
      </c>
      <c r="AB12" s="10">
        <f t="shared" si="3"/>
        <v>0.6554809843400448</v>
      </c>
      <c r="AC12" s="10">
        <f t="shared" si="4"/>
        <v>0.8404425385064326</v>
      </c>
    </row>
    <row r="13" spans="1:29" ht="63" customHeight="1">
      <c r="A13" s="44"/>
      <c r="B13" s="45"/>
      <c r="C13" s="17" t="s">
        <v>4</v>
      </c>
      <c r="D13" s="9">
        <v>501</v>
      </c>
      <c r="E13" s="9">
        <v>29926</v>
      </c>
      <c r="F13" s="9">
        <v>561</v>
      </c>
      <c r="G13" s="9">
        <v>25336</v>
      </c>
      <c r="H13" s="9">
        <v>721</v>
      </c>
      <c r="I13" s="9">
        <v>77113</v>
      </c>
      <c r="J13" s="9">
        <v>541</v>
      </c>
      <c r="K13" s="9">
        <v>51946</v>
      </c>
      <c r="L13" s="9">
        <v>580</v>
      </c>
      <c r="M13" s="9">
        <v>35638</v>
      </c>
      <c r="N13" s="9">
        <v>553</v>
      </c>
      <c r="O13" s="9">
        <v>31887</v>
      </c>
      <c r="P13" s="18">
        <v>441</v>
      </c>
      <c r="Q13" s="18">
        <v>31940</v>
      </c>
      <c r="R13" s="10">
        <f t="shared" si="1"/>
        <v>1.1197604790419162</v>
      </c>
      <c r="S13" s="10">
        <f t="shared" si="1"/>
        <v>0.8466216667780525</v>
      </c>
      <c r="T13" s="10">
        <f t="shared" si="1"/>
        <v>1.285204991087344</v>
      </c>
      <c r="U13" s="10">
        <f t="shared" si="1"/>
        <v>3.043613830123145</v>
      </c>
      <c r="V13" s="10">
        <f t="shared" si="1"/>
        <v>0.7503467406380028</v>
      </c>
      <c r="W13" s="20">
        <f t="shared" si="1"/>
        <v>0.6736347956894427</v>
      </c>
      <c r="X13" s="10">
        <f t="shared" si="1"/>
        <v>1.0720887245841035</v>
      </c>
      <c r="Y13" s="20">
        <f t="shared" si="1"/>
        <v>0.686058599314673</v>
      </c>
      <c r="Z13" s="10">
        <f t="shared" si="1"/>
        <v>0.9534482758620689</v>
      </c>
      <c r="AA13" s="10">
        <f t="shared" si="2"/>
        <v>0.8947471799764296</v>
      </c>
      <c r="AB13" s="10">
        <f t="shared" si="3"/>
        <v>0.7974683544303798</v>
      </c>
      <c r="AC13" s="10">
        <f t="shared" si="4"/>
        <v>1.0016621193589865</v>
      </c>
    </row>
    <row r="14" spans="1:29" ht="63" customHeight="1">
      <c r="A14" s="35" t="s">
        <v>22</v>
      </c>
      <c r="B14" s="36"/>
      <c r="C14" s="37"/>
      <c r="D14" s="11">
        <f aca="true" t="shared" si="7" ref="D14:J14">D9+D11+D12+D13</f>
        <v>670511</v>
      </c>
      <c r="E14" s="11">
        <f t="shared" si="7"/>
        <v>69610834</v>
      </c>
      <c r="F14" s="11">
        <f t="shared" si="7"/>
        <v>658766</v>
      </c>
      <c r="G14" s="11">
        <f t="shared" si="7"/>
        <v>70611018</v>
      </c>
      <c r="H14" s="11">
        <f t="shared" si="7"/>
        <v>637328</v>
      </c>
      <c r="I14" s="11">
        <f t="shared" si="7"/>
        <v>63861871</v>
      </c>
      <c r="J14" s="11">
        <f t="shared" si="7"/>
        <v>618007</v>
      </c>
      <c r="K14" s="11">
        <f aca="true" t="shared" si="8" ref="K14:Q14">K9+K11+K12+K13</f>
        <v>49958726</v>
      </c>
      <c r="L14" s="11">
        <f t="shared" si="8"/>
        <v>601777</v>
      </c>
      <c r="M14" s="11">
        <f t="shared" si="8"/>
        <v>47727978</v>
      </c>
      <c r="N14" s="11">
        <f t="shared" si="8"/>
        <v>597061</v>
      </c>
      <c r="O14" s="11">
        <f t="shared" si="8"/>
        <v>47402350</v>
      </c>
      <c r="P14" s="11">
        <f>P9+P11+P12+P13</f>
        <v>578000</v>
      </c>
      <c r="Q14" s="11">
        <f t="shared" si="8"/>
        <v>46078107</v>
      </c>
      <c r="R14" s="10">
        <f t="shared" si="1"/>
        <v>0.9824835088462381</v>
      </c>
      <c r="S14" s="10">
        <f t="shared" si="1"/>
        <v>1.0143682231992797</v>
      </c>
      <c r="T14" s="10">
        <f t="shared" si="1"/>
        <v>0.9674573368995971</v>
      </c>
      <c r="U14" s="10">
        <f t="shared" si="1"/>
        <v>0.9044179337564571</v>
      </c>
      <c r="V14" s="10">
        <f t="shared" si="1"/>
        <v>0.9696843697436799</v>
      </c>
      <c r="W14" s="20">
        <f t="shared" si="1"/>
        <v>0.7822934909000708</v>
      </c>
      <c r="X14" s="10">
        <f t="shared" si="1"/>
        <v>0.9737381615418595</v>
      </c>
      <c r="Y14" s="20">
        <f t="shared" si="1"/>
        <v>0.9553481808163002</v>
      </c>
      <c r="Z14" s="10">
        <f t="shared" si="1"/>
        <v>0.9921632099598356</v>
      </c>
      <c r="AA14" s="10">
        <f t="shared" si="2"/>
        <v>0.9931774189134934</v>
      </c>
      <c r="AB14" s="10">
        <f t="shared" si="3"/>
        <v>0.9680752887895877</v>
      </c>
      <c r="AC14" s="10">
        <f t="shared" si="4"/>
        <v>0.972063768990356</v>
      </c>
    </row>
    <row r="15" spans="1:29" ht="63" customHeight="1">
      <c r="A15" s="38" t="s">
        <v>5</v>
      </c>
      <c r="B15" s="39"/>
      <c r="C15" s="40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18">
        <v>0</v>
      </c>
      <c r="Q15" s="18">
        <v>0</v>
      </c>
      <c r="R15" s="12" t="s">
        <v>31</v>
      </c>
      <c r="S15" s="12" t="s">
        <v>31</v>
      </c>
      <c r="T15" s="12" t="s">
        <v>31</v>
      </c>
      <c r="U15" s="12" t="s">
        <v>31</v>
      </c>
      <c r="V15" s="12" t="s">
        <v>31</v>
      </c>
      <c r="W15" s="21" t="s">
        <v>31</v>
      </c>
      <c r="X15" s="12" t="s">
        <v>31</v>
      </c>
      <c r="Y15" s="21" t="s">
        <v>31</v>
      </c>
      <c r="Z15" s="12" t="s">
        <v>31</v>
      </c>
      <c r="AA15" s="12" t="s">
        <v>31</v>
      </c>
      <c r="AB15" s="12" t="s">
        <v>31</v>
      </c>
      <c r="AC15" s="12" t="s">
        <v>31</v>
      </c>
    </row>
    <row r="16" spans="1:29" ht="63" customHeight="1">
      <c r="A16" s="38" t="s">
        <v>30</v>
      </c>
      <c r="B16" s="39"/>
      <c r="C16" s="40"/>
      <c r="D16" s="9">
        <v>3634</v>
      </c>
      <c r="E16" s="9">
        <v>269643</v>
      </c>
      <c r="F16" s="9">
        <v>2930</v>
      </c>
      <c r="G16" s="9">
        <v>155394</v>
      </c>
      <c r="H16" s="9">
        <v>3607</v>
      </c>
      <c r="I16" s="9">
        <v>271419</v>
      </c>
      <c r="J16" s="9">
        <v>3637</v>
      </c>
      <c r="K16" s="9">
        <v>125111</v>
      </c>
      <c r="L16" s="9">
        <v>3302</v>
      </c>
      <c r="M16" s="9">
        <v>135223</v>
      </c>
      <c r="N16" s="9">
        <v>2709</v>
      </c>
      <c r="O16" s="9">
        <v>176894</v>
      </c>
      <c r="P16" s="18">
        <v>2790</v>
      </c>
      <c r="Q16" s="18">
        <v>145345</v>
      </c>
      <c r="R16" s="10">
        <f aca="true" t="shared" si="9" ref="R16:W21">F16/D16</f>
        <v>0.806274078150798</v>
      </c>
      <c r="S16" s="10">
        <f t="shared" si="9"/>
        <v>0.576295323817047</v>
      </c>
      <c r="T16" s="10">
        <f t="shared" si="9"/>
        <v>1.2310580204778157</v>
      </c>
      <c r="U16" s="10">
        <f t="shared" si="9"/>
        <v>1.7466504498243176</v>
      </c>
      <c r="V16" s="10">
        <f t="shared" si="9"/>
        <v>1.0083171610756863</v>
      </c>
      <c r="W16" s="20">
        <f t="shared" si="9"/>
        <v>0.46095151776404747</v>
      </c>
      <c r="X16" s="10">
        <f aca="true" t="shared" si="10" ref="X16:X21">L16/J16</f>
        <v>0.9078911190541655</v>
      </c>
      <c r="Y16" s="20">
        <f aca="true" t="shared" si="11" ref="Y16:Y21">M16/K16</f>
        <v>1.08082422808546</v>
      </c>
      <c r="Z16" s="10">
        <f aca="true" t="shared" si="12" ref="Z16:Z21">N16/L16</f>
        <v>0.8204118715929739</v>
      </c>
      <c r="AA16" s="10">
        <f aca="true" t="shared" si="13" ref="AA16:AA21">O16/M16</f>
        <v>1.308165031096781</v>
      </c>
      <c r="AB16" s="10">
        <f aca="true" t="shared" si="14" ref="AB16:AB21">P16/N16</f>
        <v>1.0299003322259137</v>
      </c>
      <c r="AC16" s="10">
        <f aca="true" t="shared" si="15" ref="AC16:AC21">Q16/O16</f>
        <v>0.8216502538243242</v>
      </c>
    </row>
    <row r="17" spans="1:29" ht="63" customHeight="1">
      <c r="A17" s="35" t="s">
        <v>21</v>
      </c>
      <c r="B17" s="36"/>
      <c r="C17" s="37"/>
      <c r="D17" s="11">
        <f aca="true" t="shared" si="16" ref="D17:K17">D8-D14+D15-D16</f>
        <v>36319</v>
      </c>
      <c r="E17" s="11">
        <f t="shared" si="16"/>
        <v>2780938</v>
      </c>
      <c r="F17" s="11">
        <f t="shared" si="16"/>
        <v>36300</v>
      </c>
      <c r="G17" s="11">
        <f t="shared" si="16"/>
        <v>2821434</v>
      </c>
      <c r="H17" s="11">
        <f t="shared" si="16"/>
        <v>33593</v>
      </c>
      <c r="I17" s="11">
        <f t="shared" si="16"/>
        <v>2215414</v>
      </c>
      <c r="J17" s="11">
        <f t="shared" si="16"/>
        <v>31735</v>
      </c>
      <c r="K17" s="11">
        <f t="shared" si="16"/>
        <v>1904449</v>
      </c>
      <c r="L17" s="11">
        <f aca="true" t="shared" si="17" ref="L17:Q17">L8-L14+L15-L16</f>
        <v>28125</v>
      </c>
      <c r="M17" s="11">
        <f t="shared" si="17"/>
        <v>1675156</v>
      </c>
      <c r="N17" s="11">
        <f t="shared" si="17"/>
        <v>25320</v>
      </c>
      <c r="O17" s="11">
        <f t="shared" si="17"/>
        <v>1515679</v>
      </c>
      <c r="P17" s="11">
        <f t="shared" si="17"/>
        <v>23113</v>
      </c>
      <c r="Q17" s="11">
        <f t="shared" si="17"/>
        <v>1420752</v>
      </c>
      <c r="R17" s="10">
        <f t="shared" si="9"/>
        <v>0.9994768578430023</v>
      </c>
      <c r="S17" s="10">
        <f t="shared" si="9"/>
        <v>1.0145619931116767</v>
      </c>
      <c r="T17" s="10">
        <f t="shared" si="9"/>
        <v>0.9254269972451791</v>
      </c>
      <c r="U17" s="10">
        <f t="shared" si="9"/>
        <v>0.7852085145355163</v>
      </c>
      <c r="V17" s="10">
        <f t="shared" si="9"/>
        <v>0.9446908582145089</v>
      </c>
      <c r="W17" s="20">
        <f t="shared" si="9"/>
        <v>0.8596357159429344</v>
      </c>
      <c r="X17" s="10">
        <f t="shared" si="10"/>
        <v>0.8862454703009296</v>
      </c>
      <c r="Y17" s="20">
        <f t="shared" si="11"/>
        <v>0.8796013965194133</v>
      </c>
      <c r="Z17" s="10">
        <f t="shared" si="12"/>
        <v>0.9002666666666667</v>
      </c>
      <c r="AA17" s="10">
        <f t="shared" si="13"/>
        <v>0.904798717253796</v>
      </c>
      <c r="AB17" s="10">
        <f t="shared" si="14"/>
        <v>0.9128357030015798</v>
      </c>
      <c r="AC17" s="10">
        <f t="shared" si="15"/>
        <v>0.9373699840137655</v>
      </c>
    </row>
    <row r="18" spans="1:29" ht="63" customHeight="1">
      <c r="A18" s="33" t="s">
        <v>38</v>
      </c>
      <c r="B18" s="39" t="s">
        <v>6</v>
      </c>
      <c r="C18" s="40"/>
      <c r="D18" s="9">
        <v>1655</v>
      </c>
      <c r="E18" s="9">
        <v>400035</v>
      </c>
      <c r="F18" s="9">
        <v>1610</v>
      </c>
      <c r="G18" s="9">
        <v>466314</v>
      </c>
      <c r="H18" s="9">
        <v>1353</v>
      </c>
      <c r="I18" s="9">
        <v>320983</v>
      </c>
      <c r="J18" s="9">
        <v>1502</v>
      </c>
      <c r="K18" s="9">
        <v>292809</v>
      </c>
      <c r="L18" s="9">
        <v>1286</v>
      </c>
      <c r="M18" s="9">
        <v>251567</v>
      </c>
      <c r="N18" s="9">
        <v>1015</v>
      </c>
      <c r="O18" s="9">
        <v>245108</v>
      </c>
      <c r="P18" s="18">
        <v>940</v>
      </c>
      <c r="Q18" s="18">
        <v>214631</v>
      </c>
      <c r="R18" s="10">
        <f t="shared" si="9"/>
        <v>0.972809667673716</v>
      </c>
      <c r="S18" s="10">
        <f t="shared" si="9"/>
        <v>1.1656830027372604</v>
      </c>
      <c r="T18" s="10">
        <f t="shared" si="9"/>
        <v>0.8403726708074534</v>
      </c>
      <c r="U18" s="10">
        <f t="shared" si="9"/>
        <v>0.6883409033398097</v>
      </c>
      <c r="V18" s="10">
        <f t="shared" si="9"/>
        <v>1.1101256467110125</v>
      </c>
      <c r="W18" s="20">
        <f t="shared" si="9"/>
        <v>0.9122258811214301</v>
      </c>
      <c r="X18" s="10">
        <f t="shared" si="10"/>
        <v>0.8561917443408789</v>
      </c>
      <c r="Y18" s="20">
        <f t="shared" si="11"/>
        <v>0.859150504253626</v>
      </c>
      <c r="Z18" s="10">
        <f t="shared" si="12"/>
        <v>0.7892690513219285</v>
      </c>
      <c r="AA18" s="10">
        <f t="shared" si="13"/>
        <v>0.974324931330421</v>
      </c>
      <c r="AB18" s="10">
        <f t="shared" si="14"/>
        <v>0.9261083743842364</v>
      </c>
      <c r="AC18" s="10">
        <f t="shared" si="15"/>
        <v>0.8756588932225794</v>
      </c>
    </row>
    <row r="19" spans="1:29" ht="63" customHeight="1">
      <c r="A19" s="33"/>
      <c r="B19" s="39" t="s">
        <v>7</v>
      </c>
      <c r="C19" s="40"/>
      <c r="D19" s="9">
        <v>2</v>
      </c>
      <c r="E19" s="9">
        <v>2156</v>
      </c>
      <c r="F19" s="9">
        <v>2</v>
      </c>
      <c r="G19" s="9">
        <v>806</v>
      </c>
      <c r="H19" s="9">
        <v>3</v>
      </c>
      <c r="I19" s="9">
        <v>14000</v>
      </c>
      <c r="J19" s="9">
        <v>1</v>
      </c>
      <c r="K19" s="9">
        <v>3332</v>
      </c>
      <c r="L19" s="9">
        <v>1</v>
      </c>
      <c r="M19" s="9">
        <v>6515</v>
      </c>
      <c r="N19" s="9">
        <v>0</v>
      </c>
      <c r="O19" s="9">
        <v>0</v>
      </c>
      <c r="P19" s="18">
        <v>0</v>
      </c>
      <c r="Q19" s="18">
        <v>0</v>
      </c>
      <c r="R19" s="10">
        <f t="shared" si="9"/>
        <v>1</v>
      </c>
      <c r="S19" s="10">
        <f t="shared" si="9"/>
        <v>0.3738404452690167</v>
      </c>
      <c r="T19" s="10">
        <f t="shared" si="9"/>
        <v>1.5</v>
      </c>
      <c r="U19" s="10">
        <f t="shared" si="9"/>
        <v>17.3697270471464</v>
      </c>
      <c r="V19" s="10">
        <f t="shared" si="9"/>
        <v>0.3333333333333333</v>
      </c>
      <c r="W19" s="20">
        <f t="shared" si="9"/>
        <v>0.238</v>
      </c>
      <c r="X19" s="10">
        <f t="shared" si="10"/>
        <v>1</v>
      </c>
      <c r="Y19" s="20">
        <f t="shared" si="11"/>
        <v>1.955282112845138</v>
      </c>
      <c r="Z19" s="10">
        <f t="shared" si="12"/>
        <v>0</v>
      </c>
      <c r="AA19" s="10">
        <f t="shared" si="13"/>
        <v>0</v>
      </c>
      <c r="AB19" s="10" t="e">
        <f t="shared" si="14"/>
        <v>#DIV/0!</v>
      </c>
      <c r="AC19" s="10" t="e">
        <f t="shared" si="15"/>
        <v>#DIV/0!</v>
      </c>
    </row>
    <row r="20" spans="1:29" ht="63" customHeight="1">
      <c r="A20" s="33"/>
      <c r="B20" s="39" t="s">
        <v>8</v>
      </c>
      <c r="C20" s="40"/>
      <c r="D20" s="9">
        <v>1540</v>
      </c>
      <c r="E20" s="9">
        <v>118611</v>
      </c>
      <c r="F20" s="9">
        <v>1598</v>
      </c>
      <c r="G20" s="9">
        <v>146266</v>
      </c>
      <c r="H20" s="9">
        <v>1286</v>
      </c>
      <c r="I20" s="9">
        <v>90456</v>
      </c>
      <c r="J20" s="9">
        <v>1263</v>
      </c>
      <c r="K20" s="9">
        <v>104741</v>
      </c>
      <c r="L20" s="9">
        <v>1354</v>
      </c>
      <c r="M20" s="9">
        <v>127897</v>
      </c>
      <c r="N20" s="9">
        <v>1578</v>
      </c>
      <c r="O20" s="9">
        <v>112423</v>
      </c>
      <c r="P20" s="18">
        <v>1439</v>
      </c>
      <c r="Q20" s="18">
        <v>107860</v>
      </c>
      <c r="R20" s="10">
        <f t="shared" si="9"/>
        <v>1.0376623376623377</v>
      </c>
      <c r="S20" s="10">
        <f t="shared" si="9"/>
        <v>1.233157127079276</v>
      </c>
      <c r="T20" s="10">
        <f t="shared" si="9"/>
        <v>0.804755944931164</v>
      </c>
      <c r="U20" s="10">
        <f t="shared" si="9"/>
        <v>0.6184349062666649</v>
      </c>
      <c r="V20" s="10">
        <f t="shared" si="9"/>
        <v>0.9821150855365475</v>
      </c>
      <c r="W20" s="20">
        <f t="shared" si="9"/>
        <v>1.1579220836649864</v>
      </c>
      <c r="X20" s="10">
        <f t="shared" si="10"/>
        <v>1.0720506730007917</v>
      </c>
      <c r="Y20" s="20">
        <f t="shared" si="11"/>
        <v>1.2210786606963844</v>
      </c>
      <c r="Z20" s="10">
        <f t="shared" si="12"/>
        <v>1.1654357459379616</v>
      </c>
      <c r="AA20" s="10">
        <f t="shared" si="13"/>
        <v>0.8790120174828182</v>
      </c>
      <c r="AB20" s="10">
        <f t="shared" si="14"/>
        <v>0.9119138149556401</v>
      </c>
      <c r="AC20" s="10">
        <f t="shared" si="15"/>
        <v>0.9594122199194115</v>
      </c>
    </row>
    <row r="21" spans="1:29" ht="63" customHeight="1">
      <c r="A21" s="33"/>
      <c r="B21" s="39" t="s">
        <v>9</v>
      </c>
      <c r="C21" s="40"/>
      <c r="D21" s="9">
        <v>890</v>
      </c>
      <c r="E21" s="9">
        <v>609844</v>
      </c>
      <c r="F21" s="9">
        <v>1008</v>
      </c>
      <c r="G21" s="9">
        <v>616188</v>
      </c>
      <c r="H21" s="9">
        <v>626</v>
      </c>
      <c r="I21" s="9">
        <v>339515</v>
      </c>
      <c r="J21" s="9">
        <v>316</v>
      </c>
      <c r="K21" s="9">
        <v>169458</v>
      </c>
      <c r="L21" s="9">
        <v>285</v>
      </c>
      <c r="M21" s="9">
        <v>142750</v>
      </c>
      <c r="N21" s="9">
        <v>376</v>
      </c>
      <c r="O21" s="9">
        <v>155144</v>
      </c>
      <c r="P21" s="18">
        <v>461</v>
      </c>
      <c r="Q21" s="18">
        <v>204470</v>
      </c>
      <c r="R21" s="10">
        <f t="shared" si="9"/>
        <v>1.1325842696629214</v>
      </c>
      <c r="S21" s="10">
        <f t="shared" si="9"/>
        <v>1.0104026603524836</v>
      </c>
      <c r="T21" s="10">
        <f t="shared" si="9"/>
        <v>0.621031746031746</v>
      </c>
      <c r="U21" s="10">
        <f t="shared" si="9"/>
        <v>0.5509925542204652</v>
      </c>
      <c r="V21" s="10">
        <f t="shared" si="9"/>
        <v>0.5047923322683706</v>
      </c>
      <c r="W21" s="20">
        <f t="shared" si="9"/>
        <v>0.4991178592992946</v>
      </c>
      <c r="X21" s="10">
        <f t="shared" si="10"/>
        <v>0.9018987341772152</v>
      </c>
      <c r="Y21" s="20">
        <f t="shared" si="11"/>
        <v>0.8423916250634376</v>
      </c>
      <c r="Z21" s="10">
        <f t="shared" si="12"/>
        <v>1.3192982456140352</v>
      </c>
      <c r="AA21" s="10">
        <f t="shared" si="13"/>
        <v>1.0868231173380034</v>
      </c>
      <c r="AB21" s="10">
        <f t="shared" si="14"/>
        <v>1.226063829787234</v>
      </c>
      <c r="AC21" s="10">
        <f t="shared" si="15"/>
        <v>1.3179368844428403</v>
      </c>
    </row>
    <row r="22" spans="1:29" ht="63" customHeight="1">
      <c r="A22" s="33"/>
      <c r="B22" s="39" t="s">
        <v>10</v>
      </c>
      <c r="C22" s="40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18">
        <v>0</v>
      </c>
      <c r="Q22" s="18">
        <v>0</v>
      </c>
      <c r="R22" s="10" t="e">
        <f>F22/D22</f>
        <v>#DIV/0!</v>
      </c>
      <c r="S22" s="10" t="e">
        <f>G22/E22</f>
        <v>#DIV/0!</v>
      </c>
      <c r="T22" s="12" t="s">
        <v>32</v>
      </c>
      <c r="U22" s="12" t="s">
        <v>32</v>
      </c>
      <c r="V22" s="12" t="s">
        <v>32</v>
      </c>
      <c r="W22" s="21" t="s">
        <v>32</v>
      </c>
      <c r="X22" s="12" t="s">
        <v>32</v>
      </c>
      <c r="Y22" s="21" t="s">
        <v>32</v>
      </c>
      <c r="Z22" s="12" t="s">
        <v>32</v>
      </c>
      <c r="AA22" s="12" t="s">
        <v>32</v>
      </c>
      <c r="AB22" s="12" t="s">
        <v>32</v>
      </c>
      <c r="AC22" s="12" t="s">
        <v>32</v>
      </c>
    </row>
    <row r="23" spans="1:29" ht="63" customHeight="1">
      <c r="A23" s="33"/>
      <c r="B23" s="39" t="s">
        <v>11</v>
      </c>
      <c r="C23" s="40"/>
      <c r="D23" s="9">
        <v>799</v>
      </c>
      <c r="E23" s="9">
        <v>95526</v>
      </c>
      <c r="F23" s="9">
        <v>821</v>
      </c>
      <c r="G23" s="9">
        <v>87677</v>
      </c>
      <c r="H23" s="9">
        <v>881</v>
      </c>
      <c r="I23" s="9">
        <v>104338</v>
      </c>
      <c r="J23" s="9">
        <v>987</v>
      </c>
      <c r="K23" s="9">
        <v>89988</v>
      </c>
      <c r="L23" s="9">
        <v>816</v>
      </c>
      <c r="M23" s="9">
        <v>92142</v>
      </c>
      <c r="N23" s="9">
        <v>664</v>
      </c>
      <c r="O23" s="9">
        <v>88196</v>
      </c>
      <c r="P23" s="18">
        <v>569</v>
      </c>
      <c r="Q23" s="18">
        <v>79866</v>
      </c>
      <c r="R23" s="10">
        <f>F23/D23</f>
        <v>1.027534418022528</v>
      </c>
      <c r="S23" s="10">
        <f>G23/E23</f>
        <v>0.9178338881561041</v>
      </c>
      <c r="T23" s="10">
        <f aca="true" t="shared" si="18" ref="T23:AC23">H23/F23</f>
        <v>1.0730816077953715</v>
      </c>
      <c r="U23" s="10">
        <f t="shared" si="18"/>
        <v>1.1900270310343648</v>
      </c>
      <c r="V23" s="10">
        <f t="shared" si="18"/>
        <v>1.1203178206583428</v>
      </c>
      <c r="W23" s="20">
        <f t="shared" si="18"/>
        <v>0.8624662155686327</v>
      </c>
      <c r="X23" s="10">
        <f t="shared" si="18"/>
        <v>0.8267477203647416</v>
      </c>
      <c r="Y23" s="20">
        <f t="shared" si="18"/>
        <v>1.0239365248699828</v>
      </c>
      <c r="Z23" s="10">
        <f t="shared" si="18"/>
        <v>0.8137254901960784</v>
      </c>
      <c r="AA23" s="10">
        <f t="shared" si="18"/>
        <v>0.9571747954244536</v>
      </c>
      <c r="AB23" s="10">
        <f t="shared" si="18"/>
        <v>0.8569277108433735</v>
      </c>
      <c r="AC23" s="10">
        <f t="shared" si="18"/>
        <v>0.9055512721665382</v>
      </c>
    </row>
    <row r="24" spans="1:29" ht="63" customHeight="1">
      <c r="A24" s="33"/>
      <c r="B24" s="39" t="s">
        <v>12</v>
      </c>
      <c r="C24" s="40"/>
      <c r="D24" s="9">
        <v>2574</v>
      </c>
      <c r="E24" s="9">
        <v>203761</v>
      </c>
      <c r="F24" s="9">
        <v>2950</v>
      </c>
      <c r="G24" s="9">
        <v>256415</v>
      </c>
      <c r="H24" s="9">
        <v>1696</v>
      </c>
      <c r="I24" s="9">
        <v>158937</v>
      </c>
      <c r="J24" s="9">
        <v>2337</v>
      </c>
      <c r="K24" s="9">
        <v>165072</v>
      </c>
      <c r="L24" s="9">
        <v>2467</v>
      </c>
      <c r="M24" s="9">
        <v>128551</v>
      </c>
      <c r="N24" s="9">
        <v>1651</v>
      </c>
      <c r="O24" s="9">
        <v>99919</v>
      </c>
      <c r="P24" s="18">
        <v>1639</v>
      </c>
      <c r="Q24" s="18">
        <v>84516</v>
      </c>
      <c r="R24" s="10">
        <f aca="true" t="shared" si="19" ref="R24:W25">F24/D24</f>
        <v>1.1460761460761462</v>
      </c>
      <c r="S24" s="10">
        <f t="shared" si="19"/>
        <v>1.2584105888761834</v>
      </c>
      <c r="T24" s="10">
        <f t="shared" si="19"/>
        <v>0.5749152542372882</v>
      </c>
      <c r="U24" s="10">
        <f t="shared" si="19"/>
        <v>0.6198428329075912</v>
      </c>
      <c r="V24" s="10">
        <f t="shared" si="19"/>
        <v>1.377948113207547</v>
      </c>
      <c r="W24" s="20">
        <f t="shared" si="19"/>
        <v>1.0386002000792767</v>
      </c>
      <c r="X24" s="10">
        <f aca="true" t="shared" si="20" ref="X24:AC25">L24/J24</f>
        <v>1.0556268720581943</v>
      </c>
      <c r="Y24" s="20">
        <f t="shared" si="20"/>
        <v>0.7787571483958515</v>
      </c>
      <c r="Z24" s="10">
        <f t="shared" si="20"/>
        <v>0.6692338873125253</v>
      </c>
      <c r="AA24" s="10">
        <f t="shared" si="20"/>
        <v>0.7772712775474325</v>
      </c>
      <c r="AB24" s="10">
        <f t="shared" si="20"/>
        <v>0.9927316777710479</v>
      </c>
      <c r="AC24" s="10">
        <f t="shared" si="20"/>
        <v>0.8458451345589928</v>
      </c>
    </row>
    <row r="25" spans="1:29" ht="63" customHeight="1">
      <c r="A25" s="34"/>
      <c r="B25" s="61" t="s">
        <v>13</v>
      </c>
      <c r="C25" s="62"/>
      <c r="D25" s="13">
        <v>28859</v>
      </c>
      <c r="E25" s="13">
        <v>1351005</v>
      </c>
      <c r="F25" s="13">
        <v>28311</v>
      </c>
      <c r="G25" s="13">
        <v>1247768</v>
      </c>
      <c r="H25" s="13">
        <v>27748</v>
      </c>
      <c r="I25" s="13">
        <v>1187185</v>
      </c>
      <c r="J25" s="13">
        <v>25329</v>
      </c>
      <c r="K25" s="13">
        <v>1079049</v>
      </c>
      <c r="L25" s="13">
        <v>21916</v>
      </c>
      <c r="M25" s="13">
        <v>925734</v>
      </c>
      <c r="N25" s="13">
        <v>20036</v>
      </c>
      <c r="O25" s="13">
        <v>814889</v>
      </c>
      <c r="P25" s="19">
        <v>18065</v>
      </c>
      <c r="Q25" s="19">
        <v>729409</v>
      </c>
      <c r="R25" s="14">
        <f t="shared" si="19"/>
        <v>0.9810111230465366</v>
      </c>
      <c r="S25" s="14">
        <f t="shared" si="19"/>
        <v>0.9235850348444307</v>
      </c>
      <c r="T25" s="14">
        <f t="shared" si="19"/>
        <v>0.9801137367101127</v>
      </c>
      <c r="U25" s="14">
        <f t="shared" si="19"/>
        <v>0.9514469035910522</v>
      </c>
      <c r="V25" s="14">
        <f t="shared" si="19"/>
        <v>0.9128225457690644</v>
      </c>
      <c r="W25" s="22">
        <f t="shared" si="19"/>
        <v>0.9089139434881673</v>
      </c>
      <c r="X25" s="14">
        <f t="shared" si="20"/>
        <v>0.8652532670061984</v>
      </c>
      <c r="Y25" s="22">
        <f t="shared" si="20"/>
        <v>0.8579165542992023</v>
      </c>
      <c r="Z25" s="10">
        <f t="shared" si="20"/>
        <v>0.9142179229786458</v>
      </c>
      <c r="AA25" s="10">
        <f t="shared" si="20"/>
        <v>0.880262580827754</v>
      </c>
      <c r="AB25" s="10">
        <f t="shared" si="20"/>
        <v>0.9016270712717109</v>
      </c>
      <c r="AC25" s="10">
        <f t="shared" si="20"/>
        <v>0.8951022777335318</v>
      </c>
    </row>
    <row r="26" spans="1:29" ht="63" customHeight="1">
      <c r="A26" s="57" t="s">
        <v>24</v>
      </c>
      <c r="B26" s="39"/>
      <c r="C26" s="40"/>
      <c r="D26" s="10">
        <f aca="true" t="shared" si="21" ref="D26:M26">D14/D8</f>
        <v>0.9437649198270426</v>
      </c>
      <c r="E26" s="10">
        <f t="shared" si="21"/>
        <v>0.9580164933479481</v>
      </c>
      <c r="F26" s="10">
        <f t="shared" si="21"/>
        <v>0.9437962395199972</v>
      </c>
      <c r="G26" s="10">
        <f t="shared" si="21"/>
        <v>0.9595472871973995</v>
      </c>
      <c r="H26" s="10">
        <f t="shared" si="21"/>
        <v>0.9448503249679776</v>
      </c>
      <c r="I26" s="10">
        <f t="shared" si="21"/>
        <v>0.9625187403811234</v>
      </c>
      <c r="J26" s="10">
        <f t="shared" si="21"/>
        <v>0.9458629677415406</v>
      </c>
      <c r="K26" s="10">
        <f t="shared" si="21"/>
        <v>0.9609612057608515</v>
      </c>
      <c r="L26" s="10">
        <f t="shared" si="21"/>
        <v>0.9503682857341393</v>
      </c>
      <c r="M26" s="10">
        <f t="shared" si="21"/>
        <v>0.9634550051791181</v>
      </c>
      <c r="N26" s="10">
        <f>N14/N8</f>
        <v>0.955160056951799</v>
      </c>
      <c r="O26" s="10">
        <f>O14/O8</f>
        <v>0.96552447999562</v>
      </c>
      <c r="P26" s="10">
        <f>P14/P8</f>
        <v>0.9571073500214439</v>
      </c>
      <c r="Q26" s="10">
        <f>Q14/Q8</f>
        <v>0.9671293280500604</v>
      </c>
      <c r="R26" s="12" t="s">
        <v>31</v>
      </c>
      <c r="S26" s="12" t="s">
        <v>31</v>
      </c>
      <c r="T26" s="12" t="s">
        <v>31</v>
      </c>
      <c r="U26" s="12" t="s">
        <v>31</v>
      </c>
      <c r="V26" s="12" t="s">
        <v>31</v>
      </c>
      <c r="W26" s="21" t="s">
        <v>31</v>
      </c>
      <c r="X26" s="12" t="s">
        <v>31</v>
      </c>
      <c r="Y26" s="21" t="s">
        <v>31</v>
      </c>
      <c r="Z26" s="12" t="s">
        <v>31</v>
      </c>
      <c r="AA26" s="12" t="s">
        <v>31</v>
      </c>
      <c r="AB26" s="12" t="s">
        <v>31</v>
      </c>
      <c r="AC26" s="12" t="s">
        <v>31</v>
      </c>
    </row>
    <row r="27" spans="1:29" ht="63" customHeight="1" thickBot="1">
      <c r="A27" s="58" t="s">
        <v>23</v>
      </c>
      <c r="B27" s="59"/>
      <c r="C27" s="60"/>
      <c r="D27" s="15">
        <f aca="true" t="shared" si="22" ref="D27:M27">D9/D8</f>
        <v>0.7937770245923791</v>
      </c>
      <c r="E27" s="15">
        <f t="shared" si="22"/>
        <v>0.7622919261894363</v>
      </c>
      <c r="F27" s="15">
        <f t="shared" si="22"/>
        <v>0.7988699075639402</v>
      </c>
      <c r="G27" s="15">
        <f t="shared" si="22"/>
        <v>0.8229398914597935</v>
      </c>
      <c r="H27" s="15">
        <f t="shared" si="22"/>
        <v>0.797405000237203</v>
      </c>
      <c r="I27" s="15">
        <f t="shared" si="22"/>
        <v>0.8316634037041628</v>
      </c>
      <c r="J27" s="15">
        <f t="shared" si="22"/>
        <v>0.8054850247712277</v>
      </c>
      <c r="K27" s="15">
        <f t="shared" si="22"/>
        <v>0.831927003710028</v>
      </c>
      <c r="L27" s="15">
        <f t="shared" si="22"/>
        <v>0.8116136347843665</v>
      </c>
      <c r="M27" s="15">
        <f t="shared" si="22"/>
        <v>0.8173248458764993</v>
      </c>
      <c r="N27" s="15">
        <f>N9/N8</f>
        <v>0.8234238269689165</v>
      </c>
      <c r="O27" s="15">
        <f>O9/O8</f>
        <v>0.7847743034447778</v>
      </c>
      <c r="P27" s="15">
        <f>P9/P8</f>
        <v>0.8292424445647728</v>
      </c>
      <c r="Q27" s="15">
        <f>Q9/Q8</f>
        <v>0.7864362473135242</v>
      </c>
      <c r="R27" s="16" t="s">
        <v>31</v>
      </c>
      <c r="S27" s="16" t="s">
        <v>31</v>
      </c>
      <c r="T27" s="16" t="s">
        <v>31</v>
      </c>
      <c r="U27" s="16" t="s">
        <v>31</v>
      </c>
      <c r="V27" s="16" t="s">
        <v>31</v>
      </c>
      <c r="W27" s="23" t="s">
        <v>31</v>
      </c>
      <c r="X27" s="16" t="s">
        <v>31</v>
      </c>
      <c r="Y27" s="23" t="s">
        <v>31</v>
      </c>
      <c r="Z27" s="12" t="s">
        <v>31</v>
      </c>
      <c r="AA27" s="12" t="s">
        <v>31</v>
      </c>
      <c r="AB27" s="12" t="s">
        <v>31</v>
      </c>
      <c r="AC27" s="12" t="s">
        <v>31</v>
      </c>
    </row>
    <row r="30" spans="11:17" ht="13.5">
      <c r="K30" s="3"/>
      <c r="M30" s="3"/>
      <c r="O30" s="3"/>
      <c r="Q30" s="3"/>
    </row>
  </sheetData>
  <sheetProtection/>
  <mergeCells count="49">
    <mergeCell ref="A17:C17"/>
    <mergeCell ref="J4:K5"/>
    <mergeCell ref="V6:V7"/>
    <mergeCell ref="H4:I5"/>
    <mergeCell ref="V5:W5"/>
    <mergeCell ref="R5:S5"/>
    <mergeCell ref="A8:C8"/>
    <mergeCell ref="T6:T7"/>
    <mergeCell ref="U6:U7"/>
    <mergeCell ref="R6:R7"/>
    <mergeCell ref="B19:C19"/>
    <mergeCell ref="A26:C26"/>
    <mergeCell ref="A27:C27"/>
    <mergeCell ref="B24:C24"/>
    <mergeCell ref="B20:C20"/>
    <mergeCell ref="B25:C25"/>
    <mergeCell ref="B21:C21"/>
    <mergeCell ref="B22:C22"/>
    <mergeCell ref="B23:C23"/>
    <mergeCell ref="A2:Y2"/>
    <mergeCell ref="D4:E5"/>
    <mergeCell ref="F4:G5"/>
    <mergeCell ref="A4:C7"/>
    <mergeCell ref="W6:W7"/>
    <mergeCell ref="S6:S7"/>
    <mergeCell ref="L4:M5"/>
    <mergeCell ref="X5:Y5"/>
    <mergeCell ref="X6:X7"/>
    <mergeCell ref="Y6:Y7"/>
    <mergeCell ref="A18:A25"/>
    <mergeCell ref="A14:C14"/>
    <mergeCell ref="A15:C15"/>
    <mergeCell ref="A16:C16"/>
    <mergeCell ref="A9:C9"/>
    <mergeCell ref="A10:C10"/>
    <mergeCell ref="B11:C11"/>
    <mergeCell ref="A11:A13"/>
    <mergeCell ref="B12:B13"/>
    <mergeCell ref="B18:C18"/>
    <mergeCell ref="N4:O5"/>
    <mergeCell ref="AB5:AC5"/>
    <mergeCell ref="AB6:AB7"/>
    <mergeCell ref="AC6:AC7"/>
    <mergeCell ref="R4:AC4"/>
    <mergeCell ref="P4:Q5"/>
    <mergeCell ref="T5:U5"/>
    <mergeCell ref="Z5:AA5"/>
    <mergeCell ref="Z6:Z7"/>
    <mergeCell ref="AA6:AA7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36" r:id="rId1"/>
  <colBreaks count="1" manualBreakCount="1">
    <brk id="11" max="65535" man="1"/>
  </colBreaks>
  <ignoredErrors>
    <ignoredError sqref="J26:K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2015-06-26T09:43:15Z</cp:lastPrinted>
  <dcterms:created xsi:type="dcterms:W3CDTF">2004-10-26T00:22:09Z</dcterms:created>
  <dcterms:modified xsi:type="dcterms:W3CDTF">2015-06-26T09:44:09Z</dcterms:modified>
  <cp:category/>
  <cp:version/>
  <cp:contentType/>
  <cp:contentStatus/>
</cp:coreProperties>
</file>