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l="1"/>
  <c r="BE34" i="9" s="1"/>
  <c r="U36" i="9"/>
  <c r="U37" i="9" s="1"/>
</calcChain>
</file>

<file path=xl/sharedStrings.xml><?xml version="1.0" encoding="utf-8"?>
<sst xmlns="http://schemas.openxmlformats.org/spreadsheetml/2006/main" count="1032" uniqueCount="541">
  <si>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</si>
  <si>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</si>
  <si>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</si>
  <si>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</si>
  <si>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</si>
  <si>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</si>
  <si>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</si>
  <si>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</si>
  <si>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</si>
  <si>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</si>
  <si>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</si>
  <si>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</si>
  <si>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</si>
  <si>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</si>
  <si>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</si>
  <si>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</si>
  <si>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</si>
  <si>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</si>
  <si>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</si>
  <si>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</si>
  <si>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</si>
  <si>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</si>
  <si>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</si>
  <si>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</si>
  <si>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</si>
  <si>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</si>
  <si>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</si>
  <si>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</si>
  <si>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</si>
  <si>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</si>
  <si>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</si>
  <si>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</si>
  <si>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</si>
  <si>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</si>
  <si>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</si>
  <si>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</si>
  <si>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</si>
  <si>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</si>
  <si>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</si>
  <si>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</si>
  <si>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</si>
  <si>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</si>
  <si>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</si>
  <si>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</si>
  <si>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</si>
  <si>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</si>
  <si>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</si>
  <si>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</si>
  <si>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</si>
  <si>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</si>
  <si>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</si>
  <si>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</si>
  <si>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</si>
  <si>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</si>
  <si>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</si>
  <si>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</si>
  <si>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</si>
  <si>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</si>
  <si>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</si>
  <si>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</si>
  <si>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</si>
  <si>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</si>
  <si>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</si>
  <si>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</si>
  <si>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</si>
  <si>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</si>
  <si>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</si>
  <si>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</si>
  <si>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</si>
  <si>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</si>
  <si>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</si>
  <si>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</si>
  <si>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</si>
  <si>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</si>
  <si>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</si>
  <si>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</si>
  <si>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</si>
  <si>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</si>
  <si>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</si>
  <si>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</si>
  <si>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</si>
  <si>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上牧町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</si>
  <si>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</si>
  <si>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</si>
  <si>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</si>
  <si>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</si>
  <si>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</si>
  <si>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</si>
  <si>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</si>
  <si>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</si>
  <si>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</si>
  <si>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</si>
  <si>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</si>
  <si>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</si>
  <si>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</si>
  <si>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</si>
  <si>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</si>
  <si>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</si>
  <si>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</si>
  <si>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</si>
  <si>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</si>
  <si>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</si>
  <si>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</si>
  <si>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</si>
  <si>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</si>
  <si>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</si>
  <si>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</si>
  <si>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</si>
  <si>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</si>
  <si>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</si>
  <si>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</si>
  <si>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</si>
  <si>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</si>
  <si>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</si>
  <si>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</si>
  <si>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</si>
  <si>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</si>
  <si>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</si>
  <si>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</si>
  <si>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</si>
  <si>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</si>
  <si>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</si>
  <si>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</si>
  <si>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</si>
  <si>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</si>
  <si>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</si>
  <si>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</si>
  <si>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</si>
  <si>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</si>
  <si>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</si>
  <si>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</si>
  <si>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</si>
  <si>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</si>
  <si>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</si>
  <si>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</si>
  <si>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</si>
  <si>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</si>
  <si>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</si>
  <si>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</si>
  <si>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</si>
  <si>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</si>
  <si>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</si>
  <si>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</si>
  <si>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</si>
  <si>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</si>
  <si>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</si>
  <si>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</si>
  <si>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</si>
  <si>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</si>
  <si>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</si>
  <si>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</si>
  <si>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</si>
  <si>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</si>
  <si>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</si>
  <si>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</si>
  <si>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</si>
  <si>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</si>
  <si>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</si>
  <si>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</si>
  <si>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</si>
  <si>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</si>
  <si>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</si>
  <si>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</si>
  <si>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</si>
  <si>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</si>
  <si>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</si>
  <si>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</si>
  <si>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</si>
  <si>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</si>
  <si>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</si>
  <si>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</si>
  <si>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</si>
  <si>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</si>
  <si>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</si>
  <si>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</si>
  <si>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</si>
  <si>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</si>
  <si>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</si>
  <si>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</si>
  <si>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</si>
  <si>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</si>
  <si>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</si>
  <si>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</si>
  <si>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</si>
  <si>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</si>
  <si>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</si>
  <si>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</si>
  <si>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</si>
  <si>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</si>
  <si>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</si>
  <si>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</si>
  <si>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</si>
  <si>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</si>
  <si>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</si>
  <si>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奈良県上牧町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</si>
  <si>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</si>
  <si>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</si>
  <si>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</si>
  <si>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</si>
  <si>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</si>
  <si>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</si>
  <si>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</si>
  <si>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</si>
  <si>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</si>
  <si>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</si>
  <si>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</si>
  <si>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</si>
  <si>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</si>
  <si>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</si>
  <si>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</si>
  <si>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</si>
  <si>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</si>
  <si>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</si>
  <si>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</si>
  <si>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</si>
  <si>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</si>
  <si>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</si>
  <si>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</si>
  <si>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</si>
  <si>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</si>
  <si>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</si>
  <si>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</si>
  <si>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</si>
  <si>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</si>
  <si>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</si>
  <si>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</si>
  <si>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</si>
  <si>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</si>
  <si>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</si>
  <si>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</si>
  <si>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</si>
  <si>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</si>
  <si>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</si>
  <si>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</si>
  <si>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</si>
  <si>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</si>
  <si>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</si>
  <si>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</si>
  <si>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</si>
  <si>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</si>
  <si>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</si>
  <si>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</si>
  <si>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</si>
  <si>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</si>
  <si>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</si>
  <si>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</si>
  <si>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</si>
  <si>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</si>
  <si>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</si>
  <si>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</si>
  <si>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</si>
  <si>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</si>
  <si>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</si>
  <si>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</si>
  <si>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</si>
  <si>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</si>
  <si>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</si>
  <si>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</si>
  <si>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</si>
  <si>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</si>
  <si>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</si>
  <si>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</si>
  <si>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</si>
  <si>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</si>
  <si>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</si>
  <si>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</si>
  <si>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</si>
  <si>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</si>
  <si>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</si>
  <si>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</si>
  <si>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</si>
  <si>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</si>
  <si>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</si>
  <si>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</si>
  <si>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</si>
  <si>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</si>
  <si>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</si>
  <si>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</si>
  <si>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</si>
  <si>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</si>
  <si>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</si>
  <si>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</si>
  <si>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</si>
  <si>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</si>
  <si>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</si>
  <si>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</si>
  <si>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</si>
  <si>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</si>
  <si>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</si>
  <si>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</si>
  <si>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</si>
  <si>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</si>
  <si>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</si>
  <si>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</si>
  <si>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</si>
  <si>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</si>
  <si>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</si>
  <si>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</si>
  <si>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</si>
  <si>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</si>
  <si>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</si>
  <si>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</si>
  <si>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</si>
  <si>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</si>
  <si>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</si>
  <si>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</si>
  <si>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</si>
  <si>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</si>
  <si>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</si>
  <si>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</si>
  <si>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</si>
  <si>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</si>
  <si>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</si>
  <si>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</si>
  <si>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</si>
  <si>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</si>
  <si>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</si>
  <si>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</si>
  <si>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</si>
  <si>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</si>
  <si>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</si>
  <si>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</si>
  <si>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</si>
  <si>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</si>
  <si>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</si>
  <si>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</si>
  <si>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</si>
  <si>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</si>
  <si>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</si>
  <si>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</si>
  <si>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</si>
  <si>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</si>
  <si>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</si>
  <si>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</si>
  <si>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</si>
  <si>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</si>
  <si>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</si>
  <si>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</si>
  <si>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</si>
  <si>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</si>
  <si>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</si>
  <si>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</si>
  <si>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</si>
  <si>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</si>
  <si>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</si>
  <si>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奈良県上牧町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</si>
  <si>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</si>
  <si>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</si>
  <si>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</si>
  <si>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</si>
  <si>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</si>
  <si>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</si>
  <si>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</si>
  <si>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</si>
  <si>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</si>
  <si>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</si>
  <si>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</si>
  <si>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</si>
  <si>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</si>
  <si>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</si>
  <si>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</si>
  <si>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</si>
  <si>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</si>
  <si>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</si>
  <si>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</si>
  <si>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</si>
  <si>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</si>
  <si>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</si>
  <si>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</si>
  <si>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</si>
  <si>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</si>
  <si>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</si>
  <si>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</si>
  <si>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</si>
  <si>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</si>
  <si>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</si>
  <si>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</si>
  <si>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</si>
  <si>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</si>
  <si>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</si>
  <si>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</si>
  <si>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t>
    <phoneticPr fontId="5"/>
  </si>
  <si>
    <t>介護保険特別会計（介護ｻｰﾋﾞｽ事業）</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</si>
  <si>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</si>
  <si>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</si>
  <si>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</si>
  <si>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</si>
  <si>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</si>
  <si>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</si>
  <si>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</si>
  <si>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</si>
  <si>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</si>
  <si>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</si>
  <si>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</si>
  <si>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</si>
  <si>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</si>
  <si>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</si>
  <si>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</si>
  <si>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</si>
  <si>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</si>
  <si>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</si>
  <si>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</si>
  <si>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</si>
  <si>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</si>
  <si>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</si>
  <si>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</si>
  <si>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</si>
  <si>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</si>
  <si>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</si>
  <si>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</si>
  <si>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</si>
  <si>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</si>
  <si>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</si>
  <si>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</si>
  <si>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</si>
  <si>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</si>
  <si>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</si>
  <si>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</si>
  <si>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</si>
  <si>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</si>
  <si>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</si>
  <si>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</si>
  <si>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</si>
  <si>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</si>
  <si>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</si>
  <si>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</si>
  <si>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</si>
  <si>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</si>
  <si>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</si>
  <si>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</si>
  <si>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</si>
  <si>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</si>
  <si>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</si>
  <si>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</si>
  <si>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</si>
  <si>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</si>
  <si>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</si>
  <si>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</si>
  <si>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</si>
  <si>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</si>
  <si>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</si>
  <si>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</si>
  <si>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</si>
  <si>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</si>
  <si>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</si>
  <si>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</si>
  <si>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</si>
  <si>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</si>
  <si>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</si>
  <si>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</si>
  <si>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</si>
  <si>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</si>
  <si>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</si>
  <si>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</si>
  <si>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</si>
  <si>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</si>
  <si>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</si>
  <si>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</si>
  <si>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</si>
  <si>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</si>
  <si>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</si>
  <si>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</si>
  <si>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</si>
  <si>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</si>
  <si>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</si>
  <si>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</si>
  <si>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</si>
  <si>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</si>
  <si>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</si>
  <si>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</si>
  <si>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</si>
  <si>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</si>
  <si>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</si>
  <si>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</si>
  <si>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</si>
  <si>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</si>
  <si>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</si>
  <si>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</si>
  <si>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</si>
  <si>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</si>
  <si>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</si>
  <si>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</si>
  <si>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</si>
  <si>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</si>
  <si>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</si>
  <si>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</si>
  <si>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</si>
  <si>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</si>
  <si>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</si>
  <si>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</si>
  <si>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</si>
  <si>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</si>
  <si>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</si>
  <si>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</si>
  <si>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</si>
  <si>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</si>
  <si>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</si>
  <si>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</si>
  <si>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</si>
  <si>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</si>
  <si>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</si>
  <si>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</si>
  <si>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</si>
  <si>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</si>
  <si>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</si>
  <si>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</si>
  <si>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</si>
  <si>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</si>
  <si>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</si>
  <si>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</si>
  <si>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</si>
  <si>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</si>
  <si>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</si>
  <si>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</si>
  <si>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</si>
  <si>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</si>
  <si>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</si>
  <si>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</si>
  <si>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</si>
  <si>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</si>
  <si>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0.14</t>
  </si>
  <si>
    <t>水道事業会計</t>
  </si>
  <si>
    <t>一般会計</t>
  </si>
  <si>
    <t>国民健康保険特別会計</t>
  </si>
  <si>
    <t>介護保険特別会計（保険事業）</t>
  </si>
  <si>
    <t>下水道事業特別会計</t>
  </si>
  <si>
    <t>介護保険特別会計（介護ｻｰﾋﾞｽ事業）</t>
  </si>
  <si>
    <t>後期高齢者医療特別会計</t>
  </si>
  <si>
    <t>住宅新築資金等貸付事業特別会計</t>
  </si>
  <si>
    <t>その他会計（赤字）</t>
  </si>
  <si>
    <t>その他会計（黒字）</t>
  </si>
  <si>
    <t>老人福祉施設三室園組合</t>
    <rPh sb="0" eb="2">
      <t>ロウジン</t>
    </rPh>
    <rPh sb="2" eb="4">
      <t>フクシ</t>
    </rPh>
    <rPh sb="4" eb="6">
      <t>シセツ</t>
    </rPh>
    <rPh sb="6" eb="8">
      <t>ミムロ</t>
    </rPh>
    <rPh sb="8" eb="9">
      <t>エン</t>
    </rPh>
    <rPh sb="9" eb="11">
      <t>クミアイ</t>
    </rPh>
    <phoneticPr fontId="2"/>
  </si>
  <si>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</si>
  <si>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</si>
  <si>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西和衛生試験センター組合</t>
    <rPh sb="0" eb="1">
      <t>セイ</t>
    </rPh>
    <rPh sb="1" eb="2">
      <t>ワ</t>
    </rPh>
    <rPh sb="2" eb="4">
      <t>エイセイ</t>
    </rPh>
    <rPh sb="4" eb="6">
      <t>シケン</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</si>
  <si>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</si>
  <si>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1">
      <t>セイ</t>
    </rPh>
    <rPh sb="1" eb="2">
      <t>カ</t>
    </rPh>
    <rPh sb="2" eb="3">
      <t>エン</t>
    </rPh>
    <rPh sb="3" eb="5">
      <t>カンキョウ</t>
    </rPh>
    <rPh sb="5" eb="7">
      <t>シセツ</t>
    </rPh>
    <rPh sb="7" eb="9">
      <t>クミアイ</t>
    </rPh>
    <phoneticPr fontId="2"/>
  </si>
  <si>
    <t>奈良県広域消防組合</t>
    <rPh sb="0" eb="3">
      <t>ナラケン</t>
    </rPh>
    <rPh sb="3" eb="5">
      <t>コウイキ</t>
    </rPh>
    <rPh sb="5" eb="7">
      <t>ショウボウ</t>
    </rPh>
    <rPh sb="7" eb="9">
      <t>クミアイ</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</si>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</sst>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53527</c:v>
                </c:pt>
                <c:pt idx="1">
                  <c:v>22405</c:v>
                </c:pt>
                <c:pt idx="2">
                  <c:v>39234</c:v>
                </c:pt>
                <c:pt idx="3">
                  <c:v>52488</c:v>
                </c:pt>
                <c:pt idx="4">
                  <c:v>46724</c:v>
                </c:pt>
              </c:numCache>
            </c:numRef>
          </c:val>
          <c:smooth val="0"/>
        </c:ser>
        <c:dLbls>
          <c:showLegendKey val="0"/>
          <c:showVal val="0"/>
          <c:showCatName val="0"/>
          <c:showSerName val="0"/>
          <c:showPercent val="0"/>
          <c:showBubbleSize val="0"/>
        </c:dLbls>
        <c:marker val="1"/>
        <c:smooth val="0"/>
        <c:axId val="41996672"/>
        <c:axId val="41998592"/>
      </c:lineChart>
      <c:catAx>
        <c:axId val="4199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98592"/>
        <c:crosses val="autoZero"/>
        <c:auto val="1"/>
        <c:lblAlgn val="ctr"/>
        <c:lblOffset val="100"/>
        <c:tickLblSkip val="1"/>
        <c:tickMarkSkip val="1"/>
        <c:noMultiLvlLbl val="0"/>
      </c:catAx>
      <c:valAx>
        <c:axId val="419985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9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2.73</c:v>
                </c:pt>
                <c:pt idx="1">
                  <c:v>5.31</c:v>
                </c:pt>
                <c:pt idx="2">
                  <c:v>5.16</c:v>
                </c:pt>
                <c:pt idx="3">
                  <c:v>5.58</c:v>
                </c:pt>
                <c:pt idx="4">
                  <c:v>6.02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7.8</c:v>
                </c:pt>
                <c:pt idx="1">
                  <c:v>14.27</c:v>
                </c:pt>
                <c:pt idx="2">
                  <c:v>14.17</c:v>
                </c:pt>
                <c:pt idx="3">
                  <c:v>20.34</c:v>
                </c:pt>
                <c:pt idx="4">
                  <c:v>21.68</c:v>
                </c:pt>
              </c:numCache>
            </c:numRef>
          </c:val>
        </c:ser>
        <c:dLbls>
          <c:showLegendKey val="0"/>
          <c:showVal val="0"/>
          <c:showCatName val="0"/>
          <c:showSerName val="0"/>
          <c:showPercent val="0"/>
          <c:showBubbleSize val="0"/>
        </c:dLbls>
        <c:gapWidth val="250"/>
        <c:overlap val="100"/>
        <c:axId val="42017536"/>
        <c:axId val="4201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11.43</c:v>
                </c:pt>
                <c:pt idx="1">
                  <c:v>10.34</c:v>
                </c:pt>
                <c:pt idx="2">
                  <c:v>-0.14000000000000001</c:v>
                </c:pt>
                <c:pt idx="3">
                  <c:v>6.74</c:v>
                </c:pt>
                <c:pt idx="4">
                  <c:v>3.25</c:v>
                </c:pt>
              </c:numCache>
            </c:numRef>
          </c:val>
          <c:smooth val="0"/>
        </c:ser>
        <c:dLbls>
          <c:showLegendKey val="0"/>
          <c:showVal val="0"/>
          <c:showCatName val="0"/>
          <c:showSerName val="0"/>
          <c:showPercent val="0"/>
          <c:showBubbleSize val="0"/>
        </c:dLbls>
        <c:marker val="1"/>
        <c:smooth val="0"/>
        <c:axId val="42017536"/>
        <c:axId val="42019456"/>
      </c:lineChart>
      <c:catAx>
        <c:axId val="420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019456"/>
        <c:crosses val="autoZero"/>
        <c:auto val="1"/>
        <c:lblAlgn val="ctr"/>
        <c:lblOffset val="100"/>
        <c:tickLblSkip val="1"/>
        <c:tickMarkSkip val="1"/>
        <c:noMultiLvlLbl val="0"/>
      </c:catAx>
      <c:valAx>
        <c:axId val="4201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0.16</c:v>
                </c:pt>
                <c:pt idx="4">
                  <c:v>#N/A</c:v>
                </c:pt>
                <c:pt idx="5">
                  <c:v>0.06</c:v>
                </c:pt>
                <c:pt idx="6">
                  <c:v>#N/A</c:v>
                </c:pt>
                <c:pt idx="7">
                  <c:v>0.12</c:v>
                </c:pt>
                <c:pt idx="8">
                  <c:v>#N/A</c:v>
                </c:pt>
                <c:pt idx="9">
                  <c:v>7.0000000000000007E-2</c:v>
                </c:pt>
              </c:numCache>
            </c:numRef>
          </c:val>
        </c:ser>
        <c:ser>
          <c:idx val="4"/>
          <c:order val="4"/>
          <c:tx>
            <c:strRef>
              <c:f>データシート!$A$31</c:f>
              <c:strCache>
                <c:ptCount val="1"/>
                <c:pt idx="0">
                  <c:v>介護保険特別会計（介護ｻｰﾋﾞｽ事業）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0.17</c:v>
                </c:pt>
                <c:pt idx="4">
                  <c:v>#N/A</c:v>
                </c:pt>
                <c:pt idx="5">
                  <c:v>0.18</c:v>
                </c:pt>
                <c:pt idx="6">
                  <c:v>#N/A</c:v>
                </c:pt>
                <c:pt idx="7">
                  <c:v>0.14000000000000001</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0.09</c:v>
                </c:pt>
                <c:pt idx="4">
                  <c:v>#N/A</c:v>
                </c:pt>
                <c:pt idx="5">
                  <c:v>0.02</c:v>
                </c:pt>
                <c:pt idx="6">
                  <c:v>#N/A</c:v>
                </c:pt>
                <c:pt idx="7">
                  <c:v>0.11</c:v>
                </c:pt>
                <c:pt idx="8">
                  <c:v>#N/A</c:v>
                </c:pt>
                <c:pt idx="9">
                  <c:v>0.19</c:v>
                </c:pt>
              </c:numCache>
            </c:numRef>
          </c:val>
        </c:ser>
        <c:ser>
          <c:idx val="6"/>
          <c:order val="6"/>
          <c:tx>
            <c:strRef>
              <c:f>データシート!$A$33</c:f>
              <c:strCache>
                <c:ptCount val="1"/>
                <c:pt idx="0">
                  <c:v>介護保険特別会計（保険事業）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0.41</c:v>
                </c:pt>
                <c:pt idx="2">
                  <c:v>#N/A</c:v>
                </c:pt>
                <c:pt idx="3">
                  <c:v>0.13</c:v>
                </c:pt>
                <c:pt idx="4">
                  <c:v>#N/A</c:v>
                </c:pt>
                <c:pt idx="5">
                  <c:v>0.73</c:v>
                </c:pt>
                <c:pt idx="6">
                  <c:v>#N/A</c:v>
                </c:pt>
                <c:pt idx="7">
                  <c:v>0.7</c:v>
                </c:pt>
                <c:pt idx="8">
                  <c:v>#N/A</c:v>
                </c:pt>
                <c:pt idx="9">
                  <c:v>0.76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4.8499999999999996</c:v>
                </c:pt>
                <c:pt idx="2">
                  <c:v>#N/A</c:v>
                </c:pt>
                <c:pt idx="3">
                  <c:v>3.49</c:v>
                </c:pt>
                <c:pt idx="4">
                  <c:v>#N/A</c:v>
                </c:pt>
                <c:pt idx="5">
                  <c:v>2.95</c:v>
                </c:pt>
                <c:pt idx="6">
                  <c:v>#N/A</c:v>
                </c:pt>
                <c:pt idx="7">
                  <c:v>2.99</c:v>
                </c:pt>
                <c:pt idx="8">
                  <c:v>#N/A</c:v>
                </c:pt>
                <c:pt idx="9">
                  <c:v>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2.72</c:v>
                </c:pt>
                <c:pt idx="2">
                  <c:v>#N/A</c:v>
                </c:pt>
                <c:pt idx="3">
                  <c:v>5.3</c:v>
                </c:pt>
                <c:pt idx="4">
                  <c:v>#N/A</c:v>
                </c:pt>
                <c:pt idx="5">
                  <c:v>5.15</c:v>
                </c:pt>
                <c:pt idx="6">
                  <c:v>#N/A</c:v>
                </c:pt>
                <c:pt idx="7">
                  <c:v>5.57</c:v>
                </c:pt>
                <c:pt idx="8">
                  <c:v>#N/A</c:v>
                </c:pt>
                <c:pt idx="9">
                  <c:v>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11.76</c:v>
                </c:pt>
                <c:pt idx="2">
                  <c:v>#N/A</c:v>
                </c:pt>
                <c:pt idx="3">
                  <c:v>13.71</c:v>
                </c:pt>
                <c:pt idx="4">
                  <c:v>#N/A</c:v>
                </c:pt>
                <c:pt idx="5">
                  <c:v>14.91</c:v>
                </c:pt>
                <c:pt idx="6">
                  <c:v>#N/A</c:v>
                </c:pt>
                <c:pt idx="7">
                  <c:v>16.3</c:v>
                </c:pt>
                <c:pt idx="8">
                  <c:v>#N/A</c:v>
                </c:pt>
                <c:pt idx="9">
                  <c:v>17.77</c:v>
                </c:pt>
              </c:numCache>
            </c:numRef>
          </c:val>
        </c:ser>
        <c:dLbls>
          <c:showLegendKey val="0"/>
          <c:showVal val="0"/>
          <c:showCatName val="0"/>
          <c:showSerName val="0"/>
          <c:showPercent val="0"/>
          <c:showBubbleSize val="0"/>
        </c:dLbls>
        <c:gapWidth val="150"/>
        <c:overlap val="100"/>
        <c:axId val="98056832"/>
        <c:axId val="98062720"/>
      </c:barChart>
      <c:catAx>
        <c:axId val="9805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62720"/>
        <c:crosses val="autoZero"/>
        <c:auto val="1"/>
        <c:lblAlgn val="ctr"/>
        <c:lblOffset val="100"/>
        <c:tickLblSkip val="1"/>
        <c:tickMarkSkip val="1"/>
        <c:noMultiLvlLbl val="0"/>
      </c:catAx>
      <c:valAx>
        <c:axId val="9806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6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987</c:v>
                </c:pt>
                <c:pt idx="5">
                  <c:v>965</c:v>
                </c:pt>
                <c:pt idx="8">
                  <c:v>967</c:v>
                </c:pt>
                <c:pt idx="11">
                  <c:v>968</c:v>
                </c:pt>
                <c:pt idx="14">
                  <c:v>932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1</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137</c:v>
                </c:pt>
                <c:pt idx="3">
                  <c:v>134</c:v>
                </c:pt>
                <c:pt idx="6">
                  <c:v>134</c:v>
                </c:pt>
                <c:pt idx="9">
                  <c:v>144</c:v>
                </c:pt>
                <c:pt idx="12">
                  <c:v>132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123</c:v>
                </c:pt>
                <c:pt idx="3">
                  <c:v>116</c:v>
                </c:pt>
                <c:pt idx="6">
                  <c:v>118</c:v>
                </c:pt>
                <c:pt idx="9">
                  <c:v>118</c:v>
                </c:pt>
                <c:pt idx="12">
                  <c:v>121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1543</c:v>
                </c:pt>
                <c:pt idx="3">
                  <c:v>1368</c:v>
                </c:pt>
                <c:pt idx="6">
                  <c:v>1260</c:v>
                </c:pt>
                <c:pt idx="9">
                  <c:v>1164</c:v>
                </c:pt>
                <c:pt idx="12">
                  <c:v>1301</c:v>
                </c:pt>
              </c:numCache>
            </c:numRef>
          </c:val>
        </c:ser>
        <c:dLbls>
          <c:showLegendKey val="0"/>
          <c:showVal val="0"/>
          <c:showCatName val="0"/>
          <c:showSerName val="0"/>
          <c:showPercent val="0"/>
          <c:showBubbleSize val="0"/>
        </c:dLbls>
        <c:gapWidth val="100"/>
        <c:overlap val="100"/>
        <c:axId val="97077888"/>
        <c:axId val="9709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819</c:v>
                </c:pt>
                <c:pt idx="2">
                  <c:v>#N/A</c:v>
                </c:pt>
                <c:pt idx="3">
                  <c:v>#N/A</c:v>
                </c:pt>
                <c:pt idx="4">
                  <c:v>654</c:v>
                </c:pt>
                <c:pt idx="5">
                  <c:v>#N/A</c:v>
                </c:pt>
                <c:pt idx="6">
                  <c:v>#N/A</c:v>
                </c:pt>
                <c:pt idx="7">
                  <c:v>547</c:v>
                </c:pt>
                <c:pt idx="8">
                  <c:v>#N/A</c:v>
                </c:pt>
                <c:pt idx="9">
                  <c:v>#N/A</c:v>
                </c:pt>
                <c:pt idx="10">
                  <c:v>458</c:v>
                </c:pt>
                <c:pt idx="11">
                  <c:v>#N/A</c:v>
                </c:pt>
                <c:pt idx="12">
                  <c:v>#N/A</c:v>
                </c:pt>
                <c:pt idx="13">
                  <c:v>622</c:v>
                </c:pt>
                <c:pt idx="14">
                  <c:v>#N/A</c:v>
                </c:pt>
              </c:numCache>
            </c:numRef>
          </c:val>
          <c:smooth val="0"/>
        </c:ser>
        <c:dLbls>
          <c:showLegendKey val="0"/>
          <c:showVal val="0"/>
          <c:showCatName val="0"/>
          <c:showSerName val="0"/>
          <c:showPercent val="0"/>
          <c:showBubbleSize val="0"/>
        </c:dLbls>
        <c:marker val="1"/>
        <c:smooth val="0"/>
        <c:axId val="97077888"/>
        <c:axId val="97096448"/>
      </c:lineChart>
      <c:catAx>
        <c:axId val="9707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096448"/>
        <c:crosses val="autoZero"/>
        <c:auto val="1"/>
        <c:lblAlgn val="ctr"/>
        <c:lblOffset val="100"/>
        <c:tickLblSkip val="1"/>
        <c:tickMarkSkip val="1"/>
        <c:noMultiLvlLbl val="0"/>
      </c:catAx>
      <c:valAx>
        <c:axId val="9709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7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9569</c:v>
                </c:pt>
                <c:pt idx="5">
                  <c:v>9236</c:v>
                </c:pt>
                <c:pt idx="8">
                  <c:v>9214</c:v>
                </c:pt>
                <c:pt idx="11">
                  <c:v>8762</c:v>
                </c:pt>
                <c:pt idx="14">
                  <c:v>8613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209</c:v>
                </c:pt>
                <c:pt idx="5">
                  <c:v>194</c:v>
                </c:pt>
                <c:pt idx="8">
                  <c:v>178</c:v>
                </c:pt>
                <c:pt idx="11">
                  <c:v>161</c:v>
                </c:pt>
                <c:pt idx="14">
                  <c:v>141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499</c:v>
                </c:pt>
                <c:pt idx="5">
                  <c:v>764</c:v>
                </c:pt>
                <c:pt idx="8">
                  <c:v>757</c:v>
                </c:pt>
                <c:pt idx="11">
                  <c:v>1162</c:v>
                </c:pt>
                <c:pt idx="14">
                  <c:v>1124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4801</c:v>
                </c:pt>
                <c:pt idx="3">
                  <c:v>4438</c:v>
                </c:pt>
                <c:pt idx="6">
                  <c:v>4024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857</c:v>
                </c:pt>
                <c:pt idx="3">
                  <c:v>943</c:v>
                </c:pt>
                <c:pt idx="6">
                  <c:v>1282</c:v>
                </c:pt>
                <c:pt idx="9">
                  <c:v>910</c:v>
                </c:pt>
                <c:pt idx="12">
                  <c:v>1011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1244</c:v>
                </c:pt>
                <c:pt idx="3">
                  <c:v>1105</c:v>
                </c:pt>
                <c:pt idx="6">
                  <c:v>965</c:v>
                </c:pt>
                <c:pt idx="9">
                  <c:v>818</c:v>
                </c:pt>
                <c:pt idx="12">
                  <c:v>706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2209</c:v>
                </c:pt>
                <c:pt idx="3">
                  <c:v>2107</c:v>
                </c:pt>
                <c:pt idx="6">
                  <c:v>2028</c:v>
                </c:pt>
                <c:pt idx="9">
                  <c:v>2022</c:v>
                </c:pt>
                <c:pt idx="12">
                  <c:v>2008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3</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11645</c:v>
                </c:pt>
                <c:pt idx="3">
                  <c:v>10919</c:v>
                </c:pt>
                <c:pt idx="6">
                  <c:v>10296</c:v>
                </c:pt>
                <c:pt idx="9">
                  <c:v>14237</c:v>
                </c:pt>
                <c:pt idx="12">
                  <c:v>13867</c:v>
                </c:pt>
              </c:numCache>
            </c:numRef>
          </c:val>
        </c:ser>
        <c:dLbls>
          <c:showLegendKey val="0"/>
          <c:showVal val="0"/>
          <c:showCatName val="0"/>
          <c:showSerName val="0"/>
          <c:showPercent val="0"/>
          <c:showBubbleSize val="0"/>
        </c:dLbls>
        <c:gapWidth val="100"/>
        <c:overlap val="100"/>
        <c:axId val="98822784"/>
        <c:axId val="9792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10479</c:v>
                </c:pt>
                <c:pt idx="2">
                  <c:v>#N/A</c:v>
                </c:pt>
                <c:pt idx="3">
                  <c:v>#N/A</c:v>
                </c:pt>
                <c:pt idx="4">
                  <c:v>9318</c:v>
                </c:pt>
                <c:pt idx="5">
                  <c:v>#N/A</c:v>
                </c:pt>
                <c:pt idx="6">
                  <c:v>#N/A</c:v>
                </c:pt>
                <c:pt idx="7">
                  <c:v>8446</c:v>
                </c:pt>
                <c:pt idx="8">
                  <c:v>#N/A</c:v>
                </c:pt>
                <c:pt idx="9">
                  <c:v>#N/A</c:v>
                </c:pt>
                <c:pt idx="10">
                  <c:v>7905</c:v>
                </c:pt>
                <c:pt idx="11">
                  <c:v>#N/A</c:v>
                </c:pt>
                <c:pt idx="12">
                  <c:v>#N/A</c:v>
                </c:pt>
                <c:pt idx="13">
                  <c:v>7717</c:v>
                </c:pt>
                <c:pt idx="14">
                  <c:v>#N/A</c:v>
                </c:pt>
              </c:numCache>
            </c:numRef>
          </c:val>
          <c:smooth val="0"/>
        </c:ser>
        <c:dLbls>
          <c:showLegendKey val="0"/>
          <c:showVal val="0"/>
          <c:showCatName val="0"/>
          <c:showSerName val="0"/>
          <c:showPercent val="0"/>
          <c:showBubbleSize val="0"/>
        </c:dLbls>
        <c:marker val="1"/>
        <c:smooth val="0"/>
        <c:axId val="98822784"/>
        <c:axId val="97927936"/>
      </c:lineChart>
      <c:catAx>
        <c:axId val="988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927936"/>
        <c:crosses val="autoZero"/>
        <c:auto val="1"/>
        <c:lblAlgn val="ctr"/>
        <c:lblOffset val="100"/>
        <c:tickLblSkip val="1"/>
        <c:tickMarkSkip val="1"/>
        <c:noMultiLvlLbl val="0"/>
      </c:catAx>
      <c:valAx>
        <c:axId val="9792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23,271
23,126
6.14
8,232,034
7,865,044
300,143
4,987,011
13,867,090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188.9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景気低迷の影響を受け、町税の減収などから０．４</a:t>
          </a:r>
          <a:r>
            <a:rPr lang="ja-JP" altLang="en-US" sz="1400">
              <a:solidFill>
                <a:schemeClr val="dk1"/>
              </a:solidFill>
              <a:effectLst/>
              <a:latin typeface="+mn-lt"/>
              <a:ea typeface="+mn-ea"/>
              <a:cs typeface="+mn-cs"/>
            </a:rPr>
            <a:t>５</a:t>
          </a:r>
          <a:r>
            <a:rPr lang="ja-JP" altLang="ja-JP" sz="1400">
              <a:solidFill>
                <a:schemeClr val="dk1"/>
              </a:solidFill>
              <a:effectLst/>
              <a:latin typeface="+mn-lt"/>
              <a:ea typeface="+mn-ea"/>
              <a:cs typeface="+mn-cs"/>
            </a:rPr>
            <a:t>と類似団体平均を下回って</a:t>
          </a:r>
          <a:r>
            <a:rPr lang="ja-JP" altLang="en-US" sz="1400">
              <a:solidFill>
                <a:schemeClr val="dk1"/>
              </a:solidFill>
              <a:effectLst/>
              <a:latin typeface="+mn-lt"/>
              <a:ea typeface="+mn-ea"/>
              <a:cs typeface="+mn-cs"/>
            </a:rPr>
            <a:t>おり</a:t>
          </a:r>
          <a:r>
            <a:rPr lang="ja-JP" altLang="ja-JP" sz="1400">
              <a:solidFill>
                <a:schemeClr val="dk1"/>
              </a:solidFill>
              <a:effectLst/>
              <a:latin typeface="+mn-lt"/>
              <a:ea typeface="+mn-ea"/>
              <a:cs typeface="+mn-cs"/>
            </a:rPr>
            <a:t>、職員の定数適正化及び給与の適正化による人件費の削減、緊急度・住民ニーズを的確に把握した事業を峻別し、普通建設事業を抑制する等、歳出の徹底的な見直しを実施するとともに、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57855</xdr:rowOff>
    </xdr:to>
    <xdr:cxnSp macro="">
      <xdr:nvCxnSpPr>
        <xdr:cNvPr id="67" name="直線コネクタ 66"/>
        <xdr:cNvCxnSpPr/>
      </xdr:nvCxnSpPr>
      <xdr:spPr>
        <a:xfrm flipV="1">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57855</xdr:rowOff>
    </xdr:to>
    <xdr:cxnSp macro="">
      <xdr:nvCxnSpPr>
        <xdr:cNvPr id="70" name="直線コネクタ 69"/>
        <xdr:cNvCxnSpPr/>
      </xdr:nvCxnSpPr>
      <xdr:spPr>
        <a:xfrm>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44450</xdr:rowOff>
    </xdr:to>
    <xdr:cxnSp macro="">
      <xdr:nvCxnSpPr>
        <xdr:cNvPr id="73" name="直線コネクタ 72"/>
        <xdr:cNvCxnSpPr/>
      </xdr:nvCxnSpPr>
      <xdr:spPr>
        <a:xfrm>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31045</xdr:rowOff>
    </xdr:to>
    <xdr:cxnSp macro="">
      <xdr:nvCxnSpPr>
        <xdr:cNvPr id="76" name="直線コネクタ 75"/>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8" name="円/楕円 87"/>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89" name="テキスト ボックス 88"/>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2" name="円/楕円 91"/>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3" name="テキスト ボックス 92"/>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4" name="円/楕円 93"/>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5" name="テキスト ボックス 94"/>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公債費の償還額のピークが過ぎたものの、</a:t>
          </a:r>
          <a:r>
            <a:rPr lang="ja-JP" altLang="en-US" sz="1400">
              <a:solidFill>
                <a:schemeClr val="dk1"/>
              </a:solidFill>
              <a:effectLst/>
              <a:latin typeface="+mn-lt"/>
              <a:ea typeface="+mn-ea"/>
              <a:cs typeface="+mn-cs"/>
            </a:rPr>
            <a:t>第三セクター等改革推進債の償還開始によりさらに</a:t>
          </a:r>
          <a:r>
            <a:rPr lang="ja-JP" altLang="ja-JP" sz="1400">
              <a:solidFill>
                <a:schemeClr val="dk1"/>
              </a:solidFill>
              <a:effectLst/>
              <a:latin typeface="+mn-lt"/>
              <a:ea typeface="+mn-ea"/>
              <a:cs typeface="+mn-cs"/>
            </a:rPr>
            <a:t>公債費の占める割合が大きく</a:t>
          </a:r>
          <a:r>
            <a:rPr lang="ja-JP" altLang="en-US" sz="1400">
              <a:solidFill>
                <a:schemeClr val="dk1"/>
              </a:solidFill>
              <a:effectLst/>
              <a:latin typeface="+mn-lt"/>
              <a:ea typeface="+mn-ea"/>
              <a:cs typeface="+mn-cs"/>
            </a:rPr>
            <a:t>なり経常収支比率が</a:t>
          </a:r>
          <a:r>
            <a:rPr lang="ja-JP" altLang="ja-JP" sz="1400">
              <a:solidFill>
                <a:schemeClr val="dk1"/>
              </a:solidFill>
              <a:effectLst/>
              <a:latin typeface="+mn-lt"/>
              <a:ea typeface="+mn-ea"/>
              <a:cs typeface="+mn-cs"/>
            </a:rPr>
            <a:t>９</a:t>
          </a:r>
          <a:r>
            <a:rPr lang="ja-JP" altLang="en-US" sz="1400">
              <a:solidFill>
                <a:schemeClr val="dk1"/>
              </a:solidFill>
              <a:effectLst/>
              <a:latin typeface="+mn-lt"/>
              <a:ea typeface="+mn-ea"/>
              <a:cs typeface="+mn-cs"/>
            </a:rPr>
            <a:t>７</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２</a:t>
          </a:r>
          <a:r>
            <a:rPr lang="ja-JP" altLang="ja-JP" sz="1400">
              <a:solidFill>
                <a:schemeClr val="dk1"/>
              </a:solidFill>
              <a:effectLst/>
              <a:latin typeface="+mn-lt"/>
              <a:ea typeface="+mn-ea"/>
              <a:cs typeface="+mn-cs"/>
            </a:rPr>
            <a:t>％と類似団体平均を上回っている。今後も、高利率の地方債の借換等による公債費の縮減を図ることや、人員不足を臨時職員で賄うことによる人件費の削減など行財政改革への取組を通じて義務的経費の削減に努める。また、町税等の収納率の向上、受益者負担等の見直しにより、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66</xdr:row>
      <xdr:rowOff>68072</xdr:rowOff>
    </xdr:to>
    <xdr:cxnSp macro="">
      <xdr:nvCxnSpPr>
        <xdr:cNvPr id="128" name="直線コネクタ 127"/>
        <xdr:cNvCxnSpPr/>
      </xdr:nvCxnSpPr>
      <xdr:spPr>
        <a:xfrm>
          <a:off x="4114800" y="11103864"/>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58674</xdr:rowOff>
    </xdr:from>
    <xdr:to>
      <xdr:col>6</xdr:col>
      <xdr:colOff>0</xdr:colOff>
      <xdr:row>64</xdr:row>
      <xdr:rowOff>131064</xdr:rowOff>
    </xdr:to>
    <xdr:cxnSp macro="">
      <xdr:nvCxnSpPr>
        <xdr:cNvPr id="131" name="直線コネクタ 130"/>
        <xdr:cNvCxnSpPr/>
      </xdr:nvCxnSpPr>
      <xdr:spPr>
        <a:xfrm>
          <a:off x="3225800" y="110314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10414</xdr:rowOff>
    </xdr:from>
    <xdr:to>
      <xdr:col>4</xdr:col>
      <xdr:colOff>482600</xdr:colOff>
      <xdr:row>64</xdr:row>
      <xdr:rowOff>58674</xdr:rowOff>
    </xdr:to>
    <xdr:cxnSp macro="">
      <xdr:nvCxnSpPr>
        <xdr:cNvPr id="134" name="直線コネクタ 133"/>
        <xdr:cNvCxnSpPr/>
      </xdr:nvCxnSpPr>
      <xdr:spPr>
        <a:xfrm>
          <a:off x="2336800" y="109832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10414</xdr:rowOff>
    </xdr:from>
    <xdr:to>
      <xdr:col>3</xdr:col>
      <xdr:colOff>279400</xdr:colOff>
      <xdr:row>64</xdr:row>
      <xdr:rowOff>34544</xdr:rowOff>
    </xdr:to>
    <xdr:cxnSp macro="">
      <xdr:nvCxnSpPr>
        <xdr:cNvPr id="137" name="直線コネクタ 136"/>
        <xdr:cNvCxnSpPr/>
      </xdr:nvCxnSpPr>
      <xdr:spPr>
        <a:xfrm flipV="1">
          <a:off x="1447800" y="109832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17272</xdr:rowOff>
    </xdr:from>
    <xdr:to>
      <xdr:col>7</xdr:col>
      <xdr:colOff>203200</xdr:colOff>
      <xdr:row>66</xdr:row>
      <xdr:rowOff>118872</xdr:rowOff>
    </xdr:to>
    <xdr:sp macro="" textlink="">
      <xdr:nvSpPr>
        <xdr:cNvPr id="147" name="円/楕円 146"/>
        <xdr:cNvSpPr/>
      </xdr:nvSpPr>
      <xdr:spPr>
        <a:xfrm>
          <a:off x="49022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160799</xdr:rowOff>
    </xdr:from>
    <xdr:ext cx="762000" cy="259045"/>
    <xdr:sp macro="" textlink="">
      <xdr:nvSpPr>
        <xdr:cNvPr id="148" name="財政構造の弾力性該当値テキスト"/>
        <xdr:cNvSpPr txBox="1"/>
      </xdr:nvSpPr>
      <xdr:spPr>
        <a:xfrm>
          <a:off x="5041900" y="1130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49" name="円/楕円 148"/>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166641</xdr:rowOff>
    </xdr:from>
    <xdr:ext cx="736600" cy="259045"/>
    <xdr:sp macro="" textlink="">
      <xdr:nvSpPr>
        <xdr:cNvPr id="150" name="テキスト ボックス 149"/>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7874</xdr:rowOff>
    </xdr:from>
    <xdr:to>
      <xdr:col>4</xdr:col>
      <xdr:colOff>533400</xdr:colOff>
      <xdr:row>64</xdr:row>
      <xdr:rowOff>109474</xdr:rowOff>
    </xdr:to>
    <xdr:sp macro="" textlink="">
      <xdr:nvSpPr>
        <xdr:cNvPr id="151" name="円/楕円 150"/>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94251</xdr:rowOff>
    </xdr:from>
    <xdr:ext cx="762000" cy="259045"/>
    <xdr:sp macro="" textlink="">
      <xdr:nvSpPr>
        <xdr:cNvPr id="152" name="テキスト ボックス 151"/>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131064</xdr:rowOff>
    </xdr:from>
    <xdr:to>
      <xdr:col>3</xdr:col>
      <xdr:colOff>330200</xdr:colOff>
      <xdr:row>64</xdr:row>
      <xdr:rowOff>61214</xdr:rowOff>
    </xdr:to>
    <xdr:sp macro="" textlink="">
      <xdr:nvSpPr>
        <xdr:cNvPr id="153" name="円/楕円 152"/>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45991</xdr:rowOff>
    </xdr:from>
    <xdr:ext cx="762000" cy="259045"/>
    <xdr:sp macro="" textlink="">
      <xdr:nvSpPr>
        <xdr:cNvPr id="154" name="テキスト ボックス 153"/>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5" name="円/楕円 154"/>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6" name="テキスト ボックス 155"/>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人件費、物件費及び維持補修費の合計額の人口１人当たりの金額が類似団体平均を下回っているのは、主に施設管理経費の削減や事業を廃止・縮小し、経常経費の見直しを図ったことが要因となっている。</a:t>
          </a:r>
          <a:endParaRPr lang="ja-JP" altLang="ja-JP" sz="1200">
            <a:effectLst/>
          </a:endParaRPr>
        </a:p>
        <a:p>
          <a:r>
            <a:rPr lang="ja-JP" altLang="ja-JP" sz="1200">
              <a:solidFill>
                <a:schemeClr val="dk1"/>
              </a:solidFill>
              <a:effectLst/>
              <a:latin typeface="+mn-lt"/>
              <a:ea typeface="+mn-ea"/>
              <a:cs typeface="+mn-cs"/>
            </a:rPr>
            <a:t>今後もより一層の定員適正化に努め、事務事業の見直しを更に進めるとともに、すべての事務事業の優先度を厳しく点検し、優先度の低い事務事業については、計画的に廃止・縮小を進め経費削減に努める。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72613</xdr:rowOff>
    </xdr:from>
    <xdr:to>
      <xdr:col>7</xdr:col>
      <xdr:colOff>152400</xdr:colOff>
      <xdr:row>82</xdr:row>
      <xdr:rowOff>118283</xdr:rowOff>
    </xdr:to>
    <xdr:cxnSp macro="">
      <xdr:nvCxnSpPr>
        <xdr:cNvPr id="191" name="直線コネクタ 190"/>
        <xdr:cNvCxnSpPr/>
      </xdr:nvCxnSpPr>
      <xdr:spPr>
        <a:xfrm>
          <a:off x="4114800" y="14131513"/>
          <a:ext cx="8382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62277</xdr:rowOff>
    </xdr:from>
    <xdr:to>
      <xdr:col>6</xdr:col>
      <xdr:colOff>0</xdr:colOff>
      <xdr:row>82</xdr:row>
      <xdr:rowOff>72613</xdr:rowOff>
    </xdr:to>
    <xdr:cxnSp macro="">
      <xdr:nvCxnSpPr>
        <xdr:cNvPr id="194" name="直線コネクタ 193"/>
        <xdr:cNvCxnSpPr/>
      </xdr:nvCxnSpPr>
      <xdr:spPr>
        <a:xfrm>
          <a:off x="3225800" y="14121177"/>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28511</xdr:rowOff>
    </xdr:from>
    <xdr:to>
      <xdr:col>4</xdr:col>
      <xdr:colOff>482600</xdr:colOff>
      <xdr:row>82</xdr:row>
      <xdr:rowOff>62277</xdr:rowOff>
    </xdr:to>
    <xdr:cxnSp macro="">
      <xdr:nvCxnSpPr>
        <xdr:cNvPr id="197" name="直線コネクタ 196"/>
        <xdr:cNvCxnSpPr/>
      </xdr:nvCxnSpPr>
      <xdr:spPr>
        <a:xfrm>
          <a:off x="2336800" y="14087411"/>
          <a:ext cx="889000" cy="3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28511</xdr:rowOff>
    </xdr:from>
    <xdr:to>
      <xdr:col>3</xdr:col>
      <xdr:colOff>279400</xdr:colOff>
      <xdr:row>82</xdr:row>
      <xdr:rowOff>67055</xdr:rowOff>
    </xdr:to>
    <xdr:cxnSp macro="">
      <xdr:nvCxnSpPr>
        <xdr:cNvPr id="200" name="直線コネクタ 199"/>
        <xdr:cNvCxnSpPr/>
      </xdr:nvCxnSpPr>
      <xdr:spPr>
        <a:xfrm flipV="1">
          <a:off x="1447800" y="14087411"/>
          <a:ext cx="889000" cy="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67483</xdr:rowOff>
    </xdr:from>
    <xdr:to>
      <xdr:col>7</xdr:col>
      <xdr:colOff>203200</xdr:colOff>
      <xdr:row>82</xdr:row>
      <xdr:rowOff>169083</xdr:rowOff>
    </xdr:to>
    <xdr:sp macro="" textlink="">
      <xdr:nvSpPr>
        <xdr:cNvPr id="210" name="円/楕円 209"/>
        <xdr:cNvSpPr/>
      </xdr:nvSpPr>
      <xdr:spPr>
        <a:xfrm>
          <a:off x="4902200" y="141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84010</xdr:rowOff>
    </xdr:from>
    <xdr:ext cx="762000" cy="259045"/>
    <xdr:sp macro="" textlink="">
      <xdr:nvSpPr>
        <xdr:cNvPr id="211" name="人件費・物件費等の状況該当値テキスト"/>
        <xdr:cNvSpPr txBox="1"/>
      </xdr:nvSpPr>
      <xdr:spPr>
        <a:xfrm>
          <a:off x="5041900" y="1397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21813</xdr:rowOff>
    </xdr:from>
    <xdr:to>
      <xdr:col>6</xdr:col>
      <xdr:colOff>50800</xdr:colOff>
      <xdr:row>82</xdr:row>
      <xdr:rowOff>123413</xdr:rowOff>
    </xdr:to>
    <xdr:sp macro="" textlink="">
      <xdr:nvSpPr>
        <xdr:cNvPr id="212" name="円/楕円 211"/>
        <xdr:cNvSpPr/>
      </xdr:nvSpPr>
      <xdr:spPr>
        <a:xfrm>
          <a:off x="4064000" y="140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133590</xdr:rowOff>
    </xdr:from>
    <xdr:ext cx="736600" cy="259045"/>
    <xdr:sp macro="" textlink="">
      <xdr:nvSpPr>
        <xdr:cNvPr id="213" name="テキスト ボックス 212"/>
        <xdr:cNvSpPr txBox="1"/>
      </xdr:nvSpPr>
      <xdr:spPr>
        <a:xfrm>
          <a:off x="3733800" y="1384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91,133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11477</xdr:rowOff>
    </xdr:from>
    <xdr:to>
      <xdr:col>4</xdr:col>
      <xdr:colOff>533400</xdr:colOff>
      <xdr:row>82</xdr:row>
      <xdr:rowOff>113077</xdr:rowOff>
    </xdr:to>
    <xdr:sp macro="" textlink="">
      <xdr:nvSpPr>
        <xdr:cNvPr id="214" name="円/楕円 213"/>
        <xdr:cNvSpPr/>
      </xdr:nvSpPr>
      <xdr:spPr>
        <a:xfrm>
          <a:off x="3175000" y="1407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123254</xdr:rowOff>
    </xdr:from>
    <xdr:ext cx="762000" cy="259045"/>
    <xdr:sp macro="" textlink="">
      <xdr:nvSpPr>
        <xdr:cNvPr id="215" name="テキスト ボックス 214"/>
        <xdr:cNvSpPr txBox="1"/>
      </xdr:nvSpPr>
      <xdr:spPr>
        <a:xfrm>
          <a:off x="2844800" y="1383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149161</xdr:rowOff>
    </xdr:from>
    <xdr:to>
      <xdr:col>3</xdr:col>
      <xdr:colOff>330200</xdr:colOff>
      <xdr:row>82</xdr:row>
      <xdr:rowOff>79311</xdr:rowOff>
    </xdr:to>
    <xdr:sp macro="" textlink="">
      <xdr:nvSpPr>
        <xdr:cNvPr id="216" name="円/楕円 215"/>
        <xdr:cNvSpPr/>
      </xdr:nvSpPr>
      <xdr:spPr>
        <a:xfrm>
          <a:off x="2286000" y="1403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89488</xdr:rowOff>
    </xdr:from>
    <xdr:ext cx="762000" cy="259045"/>
    <xdr:sp macro="" textlink="">
      <xdr:nvSpPr>
        <xdr:cNvPr id="217" name="テキスト ボックス 216"/>
        <xdr:cNvSpPr txBox="1"/>
      </xdr:nvSpPr>
      <xdr:spPr>
        <a:xfrm>
          <a:off x="1955800" y="1380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85,650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16255</xdr:rowOff>
    </xdr:from>
    <xdr:to>
      <xdr:col>2</xdr:col>
      <xdr:colOff>127000</xdr:colOff>
      <xdr:row>82</xdr:row>
      <xdr:rowOff>117855</xdr:rowOff>
    </xdr:to>
    <xdr:sp macro="" textlink="">
      <xdr:nvSpPr>
        <xdr:cNvPr id="218" name="円/楕円 217"/>
        <xdr:cNvSpPr/>
      </xdr:nvSpPr>
      <xdr:spPr>
        <a:xfrm>
          <a:off x="1397000" y="1407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128032</xdr:rowOff>
    </xdr:from>
    <xdr:ext cx="762000" cy="259045"/>
    <xdr:sp macro="" textlink="">
      <xdr:nvSpPr>
        <xdr:cNvPr id="219" name="テキスト ボックス 218"/>
        <xdr:cNvSpPr txBox="1"/>
      </xdr:nvSpPr>
      <xdr:spPr>
        <a:xfrm>
          <a:off x="1066800" y="1384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ラスパイレス指数については、平成２６年３月３１日をもって国家公務員の給与減額措置期間が終了したこと</a:t>
          </a:r>
          <a:r>
            <a:rPr lang="ja-JP" altLang="en-US" sz="1400">
              <a:solidFill>
                <a:schemeClr val="dk1"/>
              </a:solidFill>
              <a:effectLst/>
              <a:latin typeface="+mn-lt"/>
              <a:ea typeface="+mn-ea"/>
              <a:cs typeface="+mn-cs"/>
            </a:rPr>
            <a:t>もあり９０</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１</a:t>
          </a:r>
          <a:r>
            <a:rPr lang="ja-JP" altLang="ja-JP" sz="1400">
              <a:solidFill>
                <a:schemeClr val="dk1"/>
              </a:solidFill>
              <a:effectLst/>
              <a:latin typeface="+mn-lt"/>
              <a:ea typeface="+mn-ea"/>
              <a:cs typeface="+mn-cs"/>
            </a:rPr>
            <a:t>％となった。類似団体と比較すると低い水準にあるが、今後も計画的に定員管理を行い、給与適正化に努める。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123698</xdr:rowOff>
    </xdr:from>
    <xdr:to>
      <xdr:col>24</xdr:col>
      <xdr:colOff>558800</xdr:colOff>
      <xdr:row>87</xdr:row>
      <xdr:rowOff>31496</xdr:rowOff>
    </xdr:to>
    <xdr:cxnSp macro="">
      <xdr:nvCxnSpPr>
        <xdr:cNvPr id="246" name="直線コネクタ 245"/>
        <xdr:cNvCxnSpPr/>
      </xdr:nvCxnSpPr>
      <xdr:spPr>
        <a:xfrm flipV="1">
          <a:off x="17018000" y="14354048"/>
          <a:ext cx="0" cy="593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3573</xdr:rowOff>
    </xdr:from>
    <xdr:ext cx="762000" cy="259045"/>
    <xdr:sp macro="" textlink="">
      <xdr:nvSpPr>
        <xdr:cNvPr id="247" name="給与水準   （国との比較）最小値テキスト"/>
        <xdr:cNvSpPr txBox="1"/>
      </xdr:nvSpPr>
      <xdr:spPr>
        <a:xfrm>
          <a:off x="17106900" y="1491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31496</xdr:rowOff>
    </xdr:from>
    <xdr:to>
      <xdr:col>24</xdr:col>
      <xdr:colOff>647700</xdr:colOff>
      <xdr:row>87</xdr:row>
      <xdr:rowOff>31496</xdr:rowOff>
    </xdr:to>
    <xdr:cxnSp macro="">
      <xdr:nvCxnSpPr>
        <xdr:cNvPr id="248" name="直線コネクタ 247"/>
        <xdr:cNvCxnSpPr/>
      </xdr:nvCxnSpPr>
      <xdr:spPr>
        <a:xfrm>
          <a:off x="16929100" y="1494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38625</xdr:rowOff>
    </xdr:from>
    <xdr:ext cx="762000" cy="259045"/>
    <xdr:sp macro="" textlink="">
      <xdr:nvSpPr>
        <xdr:cNvPr id="249" name="給与水準   （国との比較）最大値テキスト"/>
        <xdr:cNvSpPr txBox="1"/>
      </xdr:nvSpPr>
      <xdr:spPr>
        <a:xfrm>
          <a:off x="17106900" y="1409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83</xdr:row>
      <xdr:rowOff>123698</xdr:rowOff>
    </xdr:from>
    <xdr:to>
      <xdr:col>24</xdr:col>
      <xdr:colOff>647700</xdr:colOff>
      <xdr:row>83</xdr:row>
      <xdr:rowOff>123698</xdr:rowOff>
    </xdr:to>
    <xdr:cxnSp macro="">
      <xdr:nvCxnSpPr>
        <xdr:cNvPr id="250" name="直線コネクタ 249"/>
        <xdr:cNvCxnSpPr/>
      </xdr:nvCxnSpPr>
      <xdr:spPr>
        <a:xfrm>
          <a:off x="16929100" y="1435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104394</xdr:rowOff>
    </xdr:from>
    <xdr:to>
      <xdr:col>24</xdr:col>
      <xdr:colOff>558800</xdr:colOff>
      <xdr:row>83</xdr:row>
      <xdr:rowOff>138176</xdr:rowOff>
    </xdr:to>
    <xdr:cxnSp macro="">
      <xdr:nvCxnSpPr>
        <xdr:cNvPr id="251" name="直線コネクタ 250"/>
        <xdr:cNvCxnSpPr/>
      </xdr:nvCxnSpPr>
      <xdr:spPr>
        <a:xfrm>
          <a:off x="16179800" y="143347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39895</xdr:rowOff>
    </xdr:from>
    <xdr:ext cx="762000" cy="259045"/>
    <xdr:sp macro="" textlink="">
      <xdr:nvSpPr>
        <xdr:cNvPr id="252" name="給与水準   （国との比較）平均値テキスト"/>
        <xdr:cNvSpPr txBox="1"/>
      </xdr:nvSpPr>
      <xdr:spPr>
        <a:xfrm>
          <a:off x="17106900" y="1461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53" name="フローチャート : 判断 252"/>
        <xdr:cNvSpPr/>
      </xdr:nvSpPr>
      <xdr:spPr>
        <a:xfrm>
          <a:off x="169672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104394</xdr:rowOff>
    </xdr:from>
    <xdr:to>
      <xdr:col>23</xdr:col>
      <xdr:colOff>406400</xdr:colOff>
      <xdr:row>85</xdr:row>
      <xdr:rowOff>104139</xdr:rowOff>
    </xdr:to>
    <xdr:cxnSp macro="">
      <xdr:nvCxnSpPr>
        <xdr:cNvPr id="254" name="直線コネクタ 253"/>
        <xdr:cNvCxnSpPr/>
      </xdr:nvCxnSpPr>
      <xdr:spPr>
        <a:xfrm flipV="1">
          <a:off x="15290800" y="14334744"/>
          <a:ext cx="889000" cy="3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62992</xdr:rowOff>
    </xdr:from>
    <xdr:to>
      <xdr:col>23</xdr:col>
      <xdr:colOff>457200</xdr:colOff>
      <xdr:row>85</xdr:row>
      <xdr:rowOff>164592</xdr:rowOff>
    </xdr:to>
    <xdr:sp macro="" textlink="">
      <xdr:nvSpPr>
        <xdr:cNvPr id="255" name="フローチャート : 判断 254"/>
        <xdr:cNvSpPr/>
      </xdr:nvSpPr>
      <xdr:spPr>
        <a:xfrm>
          <a:off x="16129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149369</xdr:rowOff>
    </xdr:from>
    <xdr:ext cx="736600" cy="259045"/>
    <xdr:sp macro="" textlink="">
      <xdr:nvSpPr>
        <xdr:cNvPr id="256" name="テキスト ボックス 255"/>
        <xdr:cNvSpPr txBox="1"/>
      </xdr:nvSpPr>
      <xdr:spPr>
        <a:xfrm>
          <a:off x="15798800" y="1472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85</xdr:row>
      <xdr:rowOff>104139</xdr:rowOff>
    </xdr:to>
    <xdr:cxnSp macro="">
      <xdr:nvCxnSpPr>
        <xdr:cNvPr id="257" name="直線コネクタ 256"/>
        <xdr:cNvCxnSpPr/>
      </xdr:nvCxnSpPr>
      <xdr:spPr>
        <a:xfrm>
          <a:off x="14401800" y="1448435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96520</xdr:rowOff>
    </xdr:from>
    <xdr:to>
      <xdr:col>22</xdr:col>
      <xdr:colOff>254000</xdr:colOff>
      <xdr:row>88</xdr:row>
      <xdr:rowOff>26670</xdr:rowOff>
    </xdr:to>
    <xdr:sp macro="" textlink="">
      <xdr:nvSpPr>
        <xdr:cNvPr id="258" name="フローチャート : 判断 257"/>
        <xdr:cNvSpPr/>
      </xdr:nvSpPr>
      <xdr:spPr>
        <a:xfrm>
          <a:off x="15240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11447</xdr:rowOff>
    </xdr:from>
    <xdr:ext cx="762000" cy="259045"/>
    <xdr:sp macro="" textlink="">
      <xdr:nvSpPr>
        <xdr:cNvPr id="259" name="テキスト ボックス 258"/>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3302</xdr:rowOff>
    </xdr:from>
    <xdr:to>
      <xdr:col>21</xdr:col>
      <xdr:colOff>0</xdr:colOff>
      <xdr:row>84</xdr:row>
      <xdr:rowOff>82550</xdr:rowOff>
    </xdr:to>
    <xdr:cxnSp macro="">
      <xdr:nvCxnSpPr>
        <xdr:cNvPr id="260" name="直線コネクタ 259"/>
        <xdr:cNvCxnSpPr/>
      </xdr:nvCxnSpPr>
      <xdr:spPr>
        <a:xfrm>
          <a:off x="13512800" y="13890752"/>
          <a:ext cx="889000" cy="59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1" name="フローチャート : 判断 260"/>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2" name="テキスト ボックス 261"/>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58165</xdr:rowOff>
    </xdr:from>
    <xdr:to>
      <xdr:col>19</xdr:col>
      <xdr:colOff>533400</xdr:colOff>
      <xdr:row>85</xdr:row>
      <xdr:rowOff>159765</xdr:rowOff>
    </xdr:to>
    <xdr:sp macro="" textlink="">
      <xdr:nvSpPr>
        <xdr:cNvPr id="263" name="フローチャート : 判断 262"/>
        <xdr:cNvSpPr/>
      </xdr:nvSpPr>
      <xdr:spPr>
        <a:xfrm>
          <a:off x="13462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144542</xdr:rowOff>
    </xdr:from>
    <xdr:ext cx="762000" cy="259045"/>
    <xdr:sp macro="" textlink="">
      <xdr:nvSpPr>
        <xdr:cNvPr id="264" name="テキスト ボックス 263"/>
        <xdr:cNvSpPr txBox="1"/>
      </xdr:nvSpPr>
      <xdr:spPr>
        <a:xfrm>
          <a:off x="13131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87376</xdr:rowOff>
    </xdr:from>
    <xdr:to>
      <xdr:col>24</xdr:col>
      <xdr:colOff>609600</xdr:colOff>
      <xdr:row>84</xdr:row>
      <xdr:rowOff>17526</xdr:rowOff>
    </xdr:to>
    <xdr:sp macro="" textlink="">
      <xdr:nvSpPr>
        <xdr:cNvPr id="270" name="円/楕円 269"/>
        <xdr:cNvSpPr/>
      </xdr:nvSpPr>
      <xdr:spPr>
        <a:xfrm>
          <a:off x="16967200" y="1431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8653</xdr:rowOff>
    </xdr:from>
    <xdr:ext cx="762000" cy="259045"/>
    <xdr:sp macro="" textlink="">
      <xdr:nvSpPr>
        <xdr:cNvPr id="271" name="給与水準   （国との比較）該当値テキスト"/>
        <xdr:cNvSpPr txBox="1"/>
      </xdr:nvSpPr>
      <xdr:spPr>
        <a:xfrm>
          <a:off x="17106900" y="1423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53594</xdr:rowOff>
    </xdr:from>
    <xdr:to>
      <xdr:col>23</xdr:col>
      <xdr:colOff>457200</xdr:colOff>
      <xdr:row>83</xdr:row>
      <xdr:rowOff>155194</xdr:rowOff>
    </xdr:to>
    <xdr:sp macro="" textlink="">
      <xdr:nvSpPr>
        <xdr:cNvPr id="272" name="円/楕円 271"/>
        <xdr:cNvSpPr/>
      </xdr:nvSpPr>
      <xdr:spPr>
        <a:xfrm>
          <a:off x="16129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165371</xdr:rowOff>
    </xdr:from>
    <xdr:ext cx="736600" cy="259045"/>
    <xdr:sp macro="" textlink="">
      <xdr:nvSpPr>
        <xdr:cNvPr id="273" name="テキスト ボックス 272"/>
        <xdr:cNvSpPr txBox="1"/>
      </xdr:nvSpPr>
      <xdr:spPr>
        <a:xfrm>
          <a:off x="15798800" y="1405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4" name="円/楕円 273"/>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165116</xdr:rowOff>
    </xdr:from>
    <xdr:ext cx="762000" cy="259045"/>
    <xdr:sp macro="" textlink="">
      <xdr:nvSpPr>
        <xdr:cNvPr id="275" name="テキスト ボックス 274"/>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6" name="円/楕円 27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77" name="テキスト ボックス 276"/>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123952</xdr:rowOff>
    </xdr:from>
    <xdr:to>
      <xdr:col>19</xdr:col>
      <xdr:colOff>533400</xdr:colOff>
      <xdr:row>81</xdr:row>
      <xdr:rowOff>54102</xdr:rowOff>
    </xdr:to>
    <xdr:sp macro="" textlink="">
      <xdr:nvSpPr>
        <xdr:cNvPr id="278" name="円/楕円 277"/>
        <xdr:cNvSpPr/>
      </xdr:nvSpPr>
      <xdr:spPr>
        <a:xfrm>
          <a:off x="13462000" y="138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64279</xdr:rowOff>
    </xdr:from>
    <xdr:ext cx="762000" cy="259045"/>
    <xdr:sp macro="" textlink="">
      <xdr:nvSpPr>
        <xdr:cNvPr id="279" name="テキスト ボックス 278"/>
        <xdr:cNvSpPr txBox="1"/>
      </xdr:nvSpPr>
      <xdr:spPr>
        <a:xfrm>
          <a:off x="1313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職員数については、ゴミ処理施設及び町立学校（幼、小、中）全６校の各給食施設を町で運営していることが類似団体平均を上回っている要因であり、今後は民間委託等の推進を図り、技能現業職については、退職不補充とする。また、一般行政職については、退職者数と採用数の均衡を図り、計画的に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18264</xdr:rowOff>
    </xdr:from>
    <xdr:to>
      <xdr:col>24</xdr:col>
      <xdr:colOff>558800</xdr:colOff>
      <xdr:row>61</xdr:row>
      <xdr:rowOff>35499</xdr:rowOff>
    </xdr:to>
    <xdr:cxnSp macro="">
      <xdr:nvCxnSpPr>
        <xdr:cNvPr id="316" name="直線コネクタ 315"/>
        <xdr:cNvCxnSpPr/>
      </xdr:nvCxnSpPr>
      <xdr:spPr>
        <a:xfrm flipV="1">
          <a:off x="16179800" y="10476714"/>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7"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12519</xdr:rowOff>
    </xdr:from>
    <xdr:to>
      <xdr:col>23</xdr:col>
      <xdr:colOff>406400</xdr:colOff>
      <xdr:row>61</xdr:row>
      <xdr:rowOff>35499</xdr:rowOff>
    </xdr:to>
    <xdr:cxnSp macro="">
      <xdr:nvCxnSpPr>
        <xdr:cNvPr id="319" name="直線コネクタ 318"/>
        <xdr:cNvCxnSpPr/>
      </xdr:nvCxnSpPr>
      <xdr:spPr>
        <a:xfrm>
          <a:off x="15290800" y="1047096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1" name="テキスト ボックス 320"/>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12519</xdr:rowOff>
    </xdr:from>
    <xdr:to>
      <xdr:col>22</xdr:col>
      <xdr:colOff>203200</xdr:colOff>
      <xdr:row>61</xdr:row>
      <xdr:rowOff>18264</xdr:rowOff>
    </xdr:to>
    <xdr:cxnSp macro="">
      <xdr:nvCxnSpPr>
        <xdr:cNvPr id="322" name="直線コネクタ 321"/>
        <xdr:cNvCxnSpPr/>
      </xdr:nvCxnSpPr>
      <xdr:spPr>
        <a:xfrm flipV="1">
          <a:off x="14401800" y="1047096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4" name="テキスト ボックス 323"/>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18264</xdr:rowOff>
    </xdr:from>
    <xdr:to>
      <xdr:col>21</xdr:col>
      <xdr:colOff>0</xdr:colOff>
      <xdr:row>61</xdr:row>
      <xdr:rowOff>18264</xdr:rowOff>
    </xdr:to>
    <xdr:cxnSp macro="">
      <xdr:nvCxnSpPr>
        <xdr:cNvPr id="325" name="直線コネクタ 324"/>
        <xdr:cNvCxnSpPr/>
      </xdr:nvCxnSpPr>
      <xdr:spPr>
        <a:xfrm>
          <a:off x="13512800" y="10476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138914</xdr:rowOff>
    </xdr:from>
    <xdr:to>
      <xdr:col>24</xdr:col>
      <xdr:colOff>609600</xdr:colOff>
      <xdr:row>61</xdr:row>
      <xdr:rowOff>69064</xdr:rowOff>
    </xdr:to>
    <xdr:sp macro="" textlink="">
      <xdr:nvSpPr>
        <xdr:cNvPr id="335" name="円/楕円 334"/>
        <xdr:cNvSpPr/>
      </xdr:nvSpPr>
      <xdr:spPr>
        <a:xfrm>
          <a:off x="169672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110991</xdr:rowOff>
    </xdr:from>
    <xdr:ext cx="762000" cy="259045"/>
    <xdr:sp macro="" textlink="">
      <xdr:nvSpPr>
        <xdr:cNvPr id="336" name="定員管理の状況該当値テキスト"/>
        <xdr:cNvSpPr txBox="1"/>
      </xdr:nvSpPr>
      <xdr:spPr>
        <a:xfrm>
          <a:off x="17106900" y="103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156149</xdr:rowOff>
    </xdr:from>
    <xdr:to>
      <xdr:col>23</xdr:col>
      <xdr:colOff>457200</xdr:colOff>
      <xdr:row>61</xdr:row>
      <xdr:rowOff>86299</xdr:rowOff>
    </xdr:to>
    <xdr:sp macro="" textlink="">
      <xdr:nvSpPr>
        <xdr:cNvPr id="337" name="円/楕円 336"/>
        <xdr:cNvSpPr/>
      </xdr:nvSpPr>
      <xdr:spPr>
        <a:xfrm>
          <a:off x="16129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71076</xdr:rowOff>
    </xdr:from>
    <xdr:ext cx="736600" cy="259045"/>
    <xdr:sp macro="" textlink="">
      <xdr:nvSpPr>
        <xdr:cNvPr id="338" name="テキスト ボックス 337"/>
        <xdr:cNvSpPr txBox="1"/>
      </xdr:nvSpPr>
      <xdr:spPr>
        <a:xfrm>
          <a:off x="15798800" y="1052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133169</xdr:rowOff>
    </xdr:from>
    <xdr:to>
      <xdr:col>22</xdr:col>
      <xdr:colOff>254000</xdr:colOff>
      <xdr:row>61</xdr:row>
      <xdr:rowOff>63319</xdr:rowOff>
    </xdr:to>
    <xdr:sp macro="" textlink="">
      <xdr:nvSpPr>
        <xdr:cNvPr id="339" name="円/楕円 338"/>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48096</xdr:rowOff>
    </xdr:from>
    <xdr:ext cx="762000" cy="259045"/>
    <xdr:sp macro="" textlink="">
      <xdr:nvSpPr>
        <xdr:cNvPr id="340" name="テキスト ボックス 339"/>
        <xdr:cNvSpPr txBox="1"/>
      </xdr:nvSpPr>
      <xdr:spPr>
        <a:xfrm>
          <a:off x="14909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138914</xdr:rowOff>
    </xdr:from>
    <xdr:to>
      <xdr:col>21</xdr:col>
      <xdr:colOff>50800</xdr:colOff>
      <xdr:row>61</xdr:row>
      <xdr:rowOff>69064</xdr:rowOff>
    </xdr:to>
    <xdr:sp macro="" textlink="">
      <xdr:nvSpPr>
        <xdr:cNvPr id="341" name="円/楕円 340"/>
        <xdr:cNvSpPr/>
      </xdr:nvSpPr>
      <xdr:spPr>
        <a:xfrm>
          <a:off x="14351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53841</xdr:rowOff>
    </xdr:from>
    <xdr:ext cx="762000" cy="259045"/>
    <xdr:sp macro="" textlink="">
      <xdr:nvSpPr>
        <xdr:cNvPr id="342" name="テキスト ボックス 341"/>
        <xdr:cNvSpPr txBox="1"/>
      </xdr:nvSpPr>
      <xdr:spPr>
        <a:xfrm>
          <a:off x="14020800" y="105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138914</xdr:rowOff>
    </xdr:from>
    <xdr:to>
      <xdr:col>19</xdr:col>
      <xdr:colOff>533400</xdr:colOff>
      <xdr:row>61</xdr:row>
      <xdr:rowOff>69064</xdr:rowOff>
    </xdr:to>
    <xdr:sp macro="" textlink="">
      <xdr:nvSpPr>
        <xdr:cNvPr id="343" name="円/楕円 342"/>
        <xdr:cNvSpPr/>
      </xdr:nvSpPr>
      <xdr:spPr>
        <a:xfrm>
          <a:off x="13462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53841</xdr:rowOff>
    </xdr:from>
    <xdr:ext cx="762000" cy="259045"/>
    <xdr:sp macro="" textlink="">
      <xdr:nvSpPr>
        <xdr:cNvPr id="344" name="テキスト ボックス 343"/>
        <xdr:cNvSpPr txBox="1"/>
      </xdr:nvSpPr>
      <xdr:spPr>
        <a:xfrm>
          <a:off x="13131800" y="105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「集中改革プラン」等による普通建設事業費の抑制や、積極的な繰上償還を行ってきたため、元利償還金の増加は抑えられ</a:t>
          </a:r>
          <a:r>
            <a:rPr lang="ja-JP" altLang="en-US" sz="1400">
              <a:solidFill>
                <a:schemeClr val="dk1"/>
              </a:solidFill>
              <a:effectLst/>
              <a:latin typeface="+mn-lt"/>
              <a:ea typeface="+mn-ea"/>
              <a:cs typeface="+mn-cs"/>
            </a:rPr>
            <a:t>てきましたが</a:t>
          </a:r>
          <a:r>
            <a:rPr lang="ja-JP" altLang="ja-JP" sz="1400">
              <a:solidFill>
                <a:schemeClr val="dk1"/>
              </a:solidFill>
              <a:effectLst/>
              <a:latin typeface="+mn-lt"/>
              <a:ea typeface="+mn-ea"/>
              <a:cs typeface="+mn-cs"/>
            </a:rPr>
            <a:t>、平成２</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年度</a:t>
          </a:r>
          <a:r>
            <a:rPr lang="ja-JP" altLang="en-US" sz="1400">
              <a:solidFill>
                <a:schemeClr val="dk1"/>
              </a:solidFill>
              <a:effectLst/>
              <a:latin typeface="+mn-lt"/>
              <a:ea typeface="+mn-ea"/>
              <a:cs typeface="+mn-cs"/>
            </a:rPr>
            <a:t>から</a:t>
          </a:r>
          <a:r>
            <a:rPr lang="ja-JP" altLang="ja-JP" sz="1400">
              <a:solidFill>
                <a:schemeClr val="dk1"/>
              </a:solidFill>
              <a:effectLst/>
              <a:latin typeface="+mn-lt"/>
              <a:ea typeface="+mn-ea"/>
              <a:cs typeface="+mn-cs"/>
            </a:rPr>
            <a:t>土地開発公社の解散に伴う債務保証で第三セクター等改革推進債の</a:t>
          </a:r>
          <a:r>
            <a:rPr lang="ja-JP" altLang="en-US" sz="1400">
              <a:solidFill>
                <a:schemeClr val="dk1"/>
              </a:solidFill>
              <a:effectLst/>
              <a:latin typeface="+mn-lt"/>
              <a:ea typeface="+mn-ea"/>
              <a:cs typeface="+mn-cs"/>
            </a:rPr>
            <a:t>償還が開始された影響で今年度は横ばいとなり、</a:t>
          </a:r>
          <a:r>
            <a:rPr lang="ja-JP" altLang="ja-JP" sz="1400">
              <a:solidFill>
                <a:schemeClr val="dk1"/>
              </a:solidFill>
              <a:effectLst/>
              <a:latin typeface="+mn-lt"/>
              <a:ea typeface="+mn-ea"/>
              <a:cs typeface="+mn-cs"/>
            </a:rPr>
            <a:t>今後も引き続き緊急度・住民ニーズを的確に把握した事業の選択により、起債に頼ることのない財政運営に努める。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130048</xdr:rowOff>
    </xdr:from>
    <xdr:to>
      <xdr:col>24</xdr:col>
      <xdr:colOff>558800</xdr:colOff>
      <xdr:row>41</xdr:row>
      <xdr:rowOff>13462</xdr:rowOff>
    </xdr:to>
    <xdr:cxnSp macro="">
      <xdr:nvCxnSpPr>
        <xdr:cNvPr id="371" name="直線コネクタ 370"/>
        <xdr:cNvCxnSpPr/>
      </xdr:nvCxnSpPr>
      <xdr:spPr>
        <a:xfrm flipV="1">
          <a:off x="17018000" y="6130798"/>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156989</xdr:rowOff>
    </xdr:from>
    <xdr:ext cx="762000" cy="259045"/>
    <xdr:sp macro="" textlink="">
      <xdr:nvSpPr>
        <xdr:cNvPr id="372" name="公債費負担の状況最小値テキスト"/>
        <xdr:cNvSpPr txBox="1"/>
      </xdr:nvSpPr>
      <xdr:spPr>
        <a:xfrm>
          <a:off x="17106900" y="701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41</xdr:row>
      <xdr:rowOff>13462</xdr:rowOff>
    </xdr:from>
    <xdr:to>
      <xdr:col>24</xdr:col>
      <xdr:colOff>647700</xdr:colOff>
      <xdr:row>41</xdr:row>
      <xdr:rowOff>13462</xdr:rowOff>
    </xdr:to>
    <xdr:cxnSp macro="">
      <xdr:nvCxnSpPr>
        <xdr:cNvPr id="373" name="直線コネクタ 372"/>
        <xdr:cNvCxnSpPr/>
      </xdr:nvCxnSpPr>
      <xdr:spPr>
        <a:xfrm>
          <a:off x="16929100" y="704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44975</xdr:rowOff>
    </xdr:from>
    <xdr:ext cx="762000" cy="259045"/>
    <xdr:sp macro="" textlink="">
      <xdr:nvSpPr>
        <xdr:cNvPr id="374" name="公債費負担の状況最大値テキスト"/>
        <xdr:cNvSpPr txBox="1"/>
      </xdr:nvSpPr>
      <xdr:spPr>
        <a:xfrm>
          <a:off x="17106900" y="587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35</xdr:row>
      <xdr:rowOff>130048</xdr:rowOff>
    </xdr:from>
    <xdr:to>
      <xdr:col>24</xdr:col>
      <xdr:colOff>647700</xdr:colOff>
      <xdr:row>35</xdr:row>
      <xdr:rowOff>130048</xdr:rowOff>
    </xdr:to>
    <xdr:cxnSp macro="">
      <xdr:nvCxnSpPr>
        <xdr:cNvPr id="375" name="直線コネクタ 374"/>
        <xdr:cNvCxnSpPr/>
      </xdr:nvCxnSpPr>
      <xdr:spPr>
        <a:xfrm>
          <a:off x="16929100" y="613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54610</xdr:rowOff>
    </xdr:to>
    <xdr:cxnSp macro="">
      <xdr:nvCxnSpPr>
        <xdr:cNvPr id="376" name="直線コネクタ 375"/>
        <xdr:cNvCxnSpPr/>
      </xdr:nvCxnSpPr>
      <xdr:spPr>
        <a:xfrm flipV="1">
          <a:off x="16179800" y="689813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83329</xdr:rowOff>
    </xdr:from>
    <xdr:ext cx="762000" cy="259045"/>
    <xdr:sp macro="" textlink="">
      <xdr:nvSpPr>
        <xdr:cNvPr id="377" name="公債費負担の状況平均値テキスト"/>
        <xdr:cNvSpPr txBox="1"/>
      </xdr:nvSpPr>
      <xdr:spPr>
        <a:xfrm>
          <a:off x="17106900" y="6426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66802</xdr:rowOff>
    </xdr:from>
    <xdr:to>
      <xdr:col>24</xdr:col>
      <xdr:colOff>609600</xdr:colOff>
      <xdr:row>38</xdr:row>
      <xdr:rowOff>168402</xdr:rowOff>
    </xdr:to>
    <xdr:sp macro="" textlink="">
      <xdr:nvSpPr>
        <xdr:cNvPr id="378" name="フローチャート : 判断 377"/>
        <xdr:cNvSpPr/>
      </xdr:nvSpPr>
      <xdr:spPr>
        <a:xfrm>
          <a:off x="169672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41</xdr:row>
      <xdr:rowOff>8636</xdr:rowOff>
    </xdr:to>
    <xdr:cxnSp macro="">
      <xdr:nvCxnSpPr>
        <xdr:cNvPr id="379" name="直線コネクタ 378"/>
        <xdr:cNvCxnSpPr/>
      </xdr:nvCxnSpPr>
      <xdr:spPr>
        <a:xfrm flipV="1">
          <a:off x="15290800" y="691261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0" name="フローチャート : 判断 379"/>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1" name="テキスト ボックス 380"/>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8636</xdr:rowOff>
    </xdr:from>
    <xdr:to>
      <xdr:col>22</xdr:col>
      <xdr:colOff>203200</xdr:colOff>
      <xdr:row>42</xdr:row>
      <xdr:rowOff>30226</xdr:rowOff>
    </xdr:to>
    <xdr:cxnSp macro="">
      <xdr:nvCxnSpPr>
        <xdr:cNvPr id="382" name="直線コネクタ 381"/>
        <xdr:cNvCxnSpPr/>
      </xdr:nvCxnSpPr>
      <xdr:spPr>
        <a:xfrm flipV="1">
          <a:off x="14401800" y="703808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139192</xdr:rowOff>
    </xdr:from>
    <xdr:to>
      <xdr:col>22</xdr:col>
      <xdr:colOff>254000</xdr:colOff>
      <xdr:row>39</xdr:row>
      <xdr:rowOff>69342</xdr:rowOff>
    </xdr:to>
    <xdr:sp macro="" textlink="">
      <xdr:nvSpPr>
        <xdr:cNvPr id="383" name="フローチャート : 判断 382"/>
        <xdr:cNvSpPr/>
      </xdr:nvSpPr>
      <xdr:spPr>
        <a:xfrm>
          <a:off x="152400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79519</xdr:rowOff>
    </xdr:from>
    <xdr:ext cx="762000" cy="259045"/>
    <xdr:sp macro="" textlink="">
      <xdr:nvSpPr>
        <xdr:cNvPr id="384" name="テキスト ボックス 383"/>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30226</xdr:rowOff>
    </xdr:from>
    <xdr:to>
      <xdr:col>21</xdr:col>
      <xdr:colOff>0</xdr:colOff>
      <xdr:row>43</xdr:row>
      <xdr:rowOff>37338</xdr:rowOff>
    </xdr:to>
    <xdr:cxnSp macro="">
      <xdr:nvCxnSpPr>
        <xdr:cNvPr id="385" name="直線コネクタ 384"/>
        <xdr:cNvCxnSpPr/>
      </xdr:nvCxnSpPr>
      <xdr:spPr>
        <a:xfrm flipV="1">
          <a:off x="13512800" y="723112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11176</xdr:rowOff>
    </xdr:from>
    <xdr:to>
      <xdr:col>21</xdr:col>
      <xdr:colOff>50800</xdr:colOff>
      <xdr:row>39</xdr:row>
      <xdr:rowOff>112776</xdr:rowOff>
    </xdr:to>
    <xdr:sp macro="" textlink="">
      <xdr:nvSpPr>
        <xdr:cNvPr id="386" name="フローチャート : 判断 385"/>
        <xdr:cNvSpPr/>
      </xdr:nvSpPr>
      <xdr:spPr>
        <a:xfrm>
          <a:off x="143510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122953</xdr:rowOff>
    </xdr:from>
    <xdr:ext cx="762000" cy="259045"/>
    <xdr:sp macro="" textlink="">
      <xdr:nvSpPr>
        <xdr:cNvPr id="387" name="テキスト ボックス 386"/>
        <xdr:cNvSpPr txBox="1"/>
      </xdr:nvSpPr>
      <xdr:spPr>
        <a:xfrm>
          <a:off x="14020800" y="646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388" name="フローチャート : 判断 387"/>
        <xdr:cNvSpPr/>
      </xdr:nvSpPr>
      <xdr:spPr>
        <a:xfrm>
          <a:off x="13462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4589</xdr:rowOff>
    </xdr:from>
    <xdr:ext cx="762000" cy="259045"/>
    <xdr:sp macro="" textlink="">
      <xdr:nvSpPr>
        <xdr:cNvPr id="389" name="テキスト ボックス 388"/>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160782</xdr:rowOff>
    </xdr:from>
    <xdr:to>
      <xdr:col>24</xdr:col>
      <xdr:colOff>609600</xdr:colOff>
      <xdr:row>40</xdr:row>
      <xdr:rowOff>90932</xdr:rowOff>
    </xdr:to>
    <xdr:sp macro="" textlink="">
      <xdr:nvSpPr>
        <xdr:cNvPr id="395" name="円/楕円 394"/>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132859</xdr:rowOff>
    </xdr:from>
    <xdr:ext cx="762000" cy="259045"/>
    <xdr:sp macro="" textlink="">
      <xdr:nvSpPr>
        <xdr:cNvPr id="396" name="公債費負担の状況該当値テキスト"/>
        <xdr:cNvSpPr txBox="1"/>
      </xdr:nvSpPr>
      <xdr:spPr>
        <a:xfrm>
          <a:off x="171069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397" name="円/楕円 396"/>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98" name="テキスト ボックス 397"/>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129286</xdr:rowOff>
    </xdr:from>
    <xdr:to>
      <xdr:col>22</xdr:col>
      <xdr:colOff>254000</xdr:colOff>
      <xdr:row>41</xdr:row>
      <xdr:rowOff>59436</xdr:rowOff>
    </xdr:to>
    <xdr:sp macro="" textlink="">
      <xdr:nvSpPr>
        <xdr:cNvPr id="399" name="円/楕円 398"/>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44213</xdr:rowOff>
    </xdr:from>
    <xdr:ext cx="762000" cy="259045"/>
    <xdr:sp macro="" textlink="">
      <xdr:nvSpPr>
        <xdr:cNvPr id="400" name="テキスト ボックス 399"/>
        <xdr:cNvSpPr txBox="1"/>
      </xdr:nvSpPr>
      <xdr:spPr>
        <a:xfrm>
          <a:off x="14909800" y="707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150876</xdr:rowOff>
    </xdr:from>
    <xdr:to>
      <xdr:col>21</xdr:col>
      <xdr:colOff>50800</xdr:colOff>
      <xdr:row>42</xdr:row>
      <xdr:rowOff>81026</xdr:rowOff>
    </xdr:to>
    <xdr:sp macro="" textlink="">
      <xdr:nvSpPr>
        <xdr:cNvPr id="401" name="円/楕円 400"/>
        <xdr:cNvSpPr/>
      </xdr:nvSpPr>
      <xdr:spPr>
        <a:xfrm>
          <a:off x="14351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402" name="テキスト ボックス 401"/>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403" name="円/楕円 402"/>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404" name="テキスト ボックス 403"/>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既発債の償還が終了していくことに加え、新規地方債の発行をなるべく抑えていることから昨年より比率が</a:t>
          </a:r>
          <a:r>
            <a:rPr lang="ja-JP" altLang="en-US" sz="1400">
              <a:solidFill>
                <a:schemeClr val="dk1"/>
              </a:solidFill>
              <a:effectLst/>
              <a:latin typeface="+mn-lt"/>
              <a:ea typeface="+mn-ea"/>
              <a:cs typeface="+mn-cs"/>
            </a:rPr>
            <a:t>３</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２</a:t>
          </a:r>
          <a:r>
            <a:rPr lang="ja-JP" altLang="ja-JP" sz="1400">
              <a:solidFill>
                <a:schemeClr val="dk1"/>
              </a:solidFill>
              <a:effectLst/>
              <a:latin typeface="+mn-lt"/>
              <a:ea typeface="+mn-ea"/>
              <a:cs typeface="+mn-cs"/>
            </a:rPr>
            <a:t>ポイント改善されたが、依然として類似団体内平均を大幅に上回っている。今後も後世への負担を少しでも軽減するよう、事業実施の適正化を図り、財政の健全化に努める。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105182</xdr:rowOff>
    </xdr:to>
    <xdr:cxnSp macro="">
      <xdr:nvCxnSpPr>
        <xdr:cNvPr id="431" name="直線コネクタ 430"/>
        <xdr:cNvCxnSpPr/>
      </xdr:nvCxnSpPr>
      <xdr:spPr>
        <a:xfrm flipV="1">
          <a:off x="17018000" y="2451100"/>
          <a:ext cx="0" cy="911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77259</xdr:rowOff>
    </xdr:from>
    <xdr:ext cx="762000" cy="259045"/>
    <xdr:sp macro="" textlink="">
      <xdr:nvSpPr>
        <xdr:cNvPr id="432" name="将来負担の状況最小値テキスト"/>
        <xdr:cNvSpPr txBox="1"/>
      </xdr:nvSpPr>
      <xdr:spPr>
        <a:xfrm>
          <a:off x="17106900" y="333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19</xdr:row>
      <xdr:rowOff>105182</xdr:rowOff>
    </xdr:from>
    <xdr:to>
      <xdr:col>24</xdr:col>
      <xdr:colOff>647700</xdr:colOff>
      <xdr:row>19</xdr:row>
      <xdr:rowOff>105182</xdr:rowOff>
    </xdr:to>
    <xdr:cxnSp macro="">
      <xdr:nvCxnSpPr>
        <xdr:cNvPr id="433" name="直線コネクタ 432"/>
        <xdr:cNvCxnSpPr/>
      </xdr:nvCxnSpPr>
      <xdr:spPr>
        <a:xfrm>
          <a:off x="16929100" y="336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105182</xdr:rowOff>
    </xdr:from>
    <xdr:to>
      <xdr:col>24</xdr:col>
      <xdr:colOff>558800</xdr:colOff>
      <xdr:row>19</xdr:row>
      <xdr:rowOff>120624</xdr:rowOff>
    </xdr:to>
    <xdr:cxnSp macro="">
      <xdr:nvCxnSpPr>
        <xdr:cNvPr id="436" name="直線コネクタ 435"/>
        <xdr:cNvCxnSpPr/>
      </xdr:nvCxnSpPr>
      <xdr:spPr>
        <a:xfrm flipV="1">
          <a:off x="16179800" y="3362732"/>
          <a:ext cx="8382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114495</xdr:rowOff>
    </xdr:from>
    <xdr:ext cx="762000" cy="259045"/>
    <xdr:sp macro="" textlink="">
      <xdr:nvSpPr>
        <xdr:cNvPr id="437" name="将来負担の状況平均値テキスト"/>
        <xdr:cNvSpPr txBox="1"/>
      </xdr:nvSpPr>
      <xdr:spPr>
        <a:xfrm>
          <a:off x="17106900" y="2343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97968</xdr:rowOff>
    </xdr:from>
    <xdr:to>
      <xdr:col>24</xdr:col>
      <xdr:colOff>609600</xdr:colOff>
      <xdr:row>15</xdr:row>
      <xdr:rowOff>28118</xdr:rowOff>
    </xdr:to>
    <xdr:sp macro="" textlink="">
      <xdr:nvSpPr>
        <xdr:cNvPr id="438" name="フローチャート : 判断 437"/>
        <xdr:cNvSpPr/>
      </xdr:nvSpPr>
      <xdr:spPr>
        <a:xfrm>
          <a:off x="169672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120624</xdr:rowOff>
    </xdr:from>
    <xdr:to>
      <xdr:col>23</xdr:col>
      <xdr:colOff>406400</xdr:colOff>
      <xdr:row>20</xdr:row>
      <xdr:rowOff>22047</xdr:rowOff>
    </xdr:to>
    <xdr:cxnSp macro="">
      <xdr:nvCxnSpPr>
        <xdr:cNvPr id="439" name="直線コネクタ 438"/>
        <xdr:cNvCxnSpPr/>
      </xdr:nvCxnSpPr>
      <xdr:spPr>
        <a:xfrm flipV="1">
          <a:off x="15290800" y="3378174"/>
          <a:ext cx="889000" cy="7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107620</xdr:rowOff>
    </xdr:from>
    <xdr:to>
      <xdr:col>23</xdr:col>
      <xdr:colOff>457200</xdr:colOff>
      <xdr:row>15</xdr:row>
      <xdr:rowOff>37770</xdr:rowOff>
    </xdr:to>
    <xdr:sp macro="" textlink="">
      <xdr:nvSpPr>
        <xdr:cNvPr id="440" name="フローチャート : 判断 439"/>
        <xdr:cNvSpPr/>
      </xdr:nvSpPr>
      <xdr:spPr>
        <a:xfrm>
          <a:off x="16129000" y="25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47947</xdr:rowOff>
    </xdr:from>
    <xdr:ext cx="736600" cy="259045"/>
    <xdr:sp macro="" textlink="">
      <xdr:nvSpPr>
        <xdr:cNvPr id="441" name="テキスト ボックス 440"/>
        <xdr:cNvSpPr txBox="1"/>
      </xdr:nvSpPr>
      <xdr:spPr>
        <a:xfrm>
          <a:off x="15798800" y="22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22047</xdr:rowOff>
    </xdr:from>
    <xdr:to>
      <xdr:col>22</xdr:col>
      <xdr:colOff>203200</xdr:colOff>
      <xdr:row>20</xdr:row>
      <xdr:rowOff>117119</xdr:rowOff>
    </xdr:to>
    <xdr:cxnSp macro="">
      <xdr:nvCxnSpPr>
        <xdr:cNvPr id="442" name="直線コネクタ 441"/>
        <xdr:cNvCxnSpPr/>
      </xdr:nvCxnSpPr>
      <xdr:spPr>
        <a:xfrm flipV="1">
          <a:off x="14401800" y="3451047"/>
          <a:ext cx="889000" cy="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148158</xdr:rowOff>
    </xdr:from>
    <xdr:to>
      <xdr:col>22</xdr:col>
      <xdr:colOff>254000</xdr:colOff>
      <xdr:row>15</xdr:row>
      <xdr:rowOff>78308</xdr:rowOff>
    </xdr:to>
    <xdr:sp macro="" textlink="">
      <xdr:nvSpPr>
        <xdr:cNvPr id="443" name="フローチャート : 判断 442"/>
        <xdr:cNvSpPr/>
      </xdr:nvSpPr>
      <xdr:spPr>
        <a:xfrm>
          <a:off x="15240000" y="25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88485</xdr:rowOff>
    </xdr:from>
    <xdr:ext cx="762000" cy="259045"/>
    <xdr:sp macro="" textlink="">
      <xdr:nvSpPr>
        <xdr:cNvPr id="444" name="テキスト ボックス 443"/>
        <xdr:cNvSpPr txBox="1"/>
      </xdr:nvSpPr>
      <xdr:spPr>
        <a:xfrm>
          <a:off x="14909800" y="23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117119</xdr:rowOff>
    </xdr:from>
    <xdr:to>
      <xdr:col>21</xdr:col>
      <xdr:colOff>0</xdr:colOff>
      <xdr:row>21</xdr:row>
      <xdr:rowOff>37363</xdr:rowOff>
    </xdr:to>
    <xdr:cxnSp macro="">
      <xdr:nvCxnSpPr>
        <xdr:cNvPr id="445" name="直線コネクタ 444"/>
        <xdr:cNvCxnSpPr/>
      </xdr:nvCxnSpPr>
      <xdr:spPr>
        <a:xfrm flipV="1">
          <a:off x="13512800" y="3546119"/>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22555</xdr:rowOff>
    </xdr:from>
    <xdr:to>
      <xdr:col>21</xdr:col>
      <xdr:colOff>50800</xdr:colOff>
      <xdr:row>15</xdr:row>
      <xdr:rowOff>124155</xdr:rowOff>
    </xdr:to>
    <xdr:sp macro="" textlink="">
      <xdr:nvSpPr>
        <xdr:cNvPr id="446" name="フローチャート : 判断 445"/>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134332</xdr:rowOff>
    </xdr:from>
    <xdr:ext cx="762000" cy="259045"/>
    <xdr:sp macro="" textlink="">
      <xdr:nvSpPr>
        <xdr:cNvPr id="447" name="テキスト ボックス 446"/>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87706</xdr:rowOff>
    </xdr:from>
    <xdr:to>
      <xdr:col>19</xdr:col>
      <xdr:colOff>533400</xdr:colOff>
      <xdr:row>16</xdr:row>
      <xdr:rowOff>17856</xdr:rowOff>
    </xdr:to>
    <xdr:sp macro="" textlink="">
      <xdr:nvSpPr>
        <xdr:cNvPr id="448" name="フローチャート : 判断 447"/>
        <xdr:cNvSpPr/>
      </xdr:nvSpPr>
      <xdr:spPr>
        <a:xfrm>
          <a:off x="13462000" y="26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28033</xdr:rowOff>
    </xdr:from>
    <xdr:ext cx="762000" cy="259045"/>
    <xdr:sp macro="" textlink="">
      <xdr:nvSpPr>
        <xdr:cNvPr id="449" name="テキスト ボックス 448"/>
        <xdr:cNvSpPr txBox="1"/>
      </xdr:nvSpPr>
      <xdr:spPr>
        <a:xfrm>
          <a:off x="13131800" y="24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54382</xdr:rowOff>
    </xdr:from>
    <xdr:to>
      <xdr:col>24</xdr:col>
      <xdr:colOff>609600</xdr:colOff>
      <xdr:row>19</xdr:row>
      <xdr:rowOff>155982</xdr:rowOff>
    </xdr:to>
    <xdr:sp macro="" textlink="">
      <xdr:nvSpPr>
        <xdr:cNvPr id="455" name="円/楕円 454"/>
        <xdr:cNvSpPr/>
      </xdr:nvSpPr>
      <xdr:spPr>
        <a:xfrm>
          <a:off x="16967200" y="33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121709</xdr:rowOff>
    </xdr:from>
    <xdr:ext cx="762000" cy="259045"/>
    <xdr:sp macro="" textlink="">
      <xdr:nvSpPr>
        <xdr:cNvPr id="456" name="将来負担の状況該当値テキスト"/>
        <xdr:cNvSpPr txBox="1"/>
      </xdr:nvSpPr>
      <xdr:spPr>
        <a:xfrm>
          <a:off x="17106900" y="320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69824</xdr:rowOff>
    </xdr:from>
    <xdr:to>
      <xdr:col>23</xdr:col>
      <xdr:colOff>457200</xdr:colOff>
      <xdr:row>19</xdr:row>
      <xdr:rowOff>171424</xdr:rowOff>
    </xdr:to>
    <xdr:sp macro="" textlink="">
      <xdr:nvSpPr>
        <xdr:cNvPr id="457" name="円/楕円 456"/>
        <xdr:cNvSpPr/>
      </xdr:nvSpPr>
      <xdr:spPr>
        <a:xfrm>
          <a:off x="16129000" y="33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156201</xdr:rowOff>
    </xdr:from>
    <xdr:ext cx="736600" cy="259045"/>
    <xdr:sp macro="" textlink="">
      <xdr:nvSpPr>
        <xdr:cNvPr id="458" name="テキスト ボックス 457"/>
        <xdr:cNvSpPr txBox="1"/>
      </xdr:nvSpPr>
      <xdr:spPr>
        <a:xfrm>
          <a:off x="15798800" y="3413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142697</xdr:rowOff>
    </xdr:from>
    <xdr:to>
      <xdr:col>22</xdr:col>
      <xdr:colOff>254000</xdr:colOff>
      <xdr:row>20</xdr:row>
      <xdr:rowOff>72847</xdr:rowOff>
    </xdr:to>
    <xdr:sp macro="" textlink="">
      <xdr:nvSpPr>
        <xdr:cNvPr id="459" name="円/楕円 458"/>
        <xdr:cNvSpPr/>
      </xdr:nvSpPr>
      <xdr:spPr>
        <a:xfrm>
          <a:off x="15240000" y="34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57624</xdr:rowOff>
    </xdr:from>
    <xdr:ext cx="762000" cy="259045"/>
    <xdr:sp macro="" textlink="">
      <xdr:nvSpPr>
        <xdr:cNvPr id="460" name="テキスト ボックス 459"/>
        <xdr:cNvSpPr txBox="1"/>
      </xdr:nvSpPr>
      <xdr:spPr>
        <a:xfrm>
          <a:off x="14909800" y="34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66319</xdr:rowOff>
    </xdr:from>
    <xdr:to>
      <xdr:col>21</xdr:col>
      <xdr:colOff>50800</xdr:colOff>
      <xdr:row>20</xdr:row>
      <xdr:rowOff>167919</xdr:rowOff>
    </xdr:to>
    <xdr:sp macro="" textlink="">
      <xdr:nvSpPr>
        <xdr:cNvPr id="461" name="円/楕円 460"/>
        <xdr:cNvSpPr/>
      </xdr:nvSpPr>
      <xdr:spPr>
        <a:xfrm>
          <a:off x="14351000" y="34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152696</xdr:rowOff>
    </xdr:from>
    <xdr:ext cx="762000" cy="259045"/>
    <xdr:sp macro="" textlink="">
      <xdr:nvSpPr>
        <xdr:cNvPr id="462" name="テキスト ボックス 461"/>
        <xdr:cNvSpPr txBox="1"/>
      </xdr:nvSpPr>
      <xdr:spPr>
        <a:xfrm>
          <a:off x="14020800" y="358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158013</xdr:rowOff>
    </xdr:from>
    <xdr:to>
      <xdr:col>19</xdr:col>
      <xdr:colOff>533400</xdr:colOff>
      <xdr:row>21</xdr:row>
      <xdr:rowOff>88163</xdr:rowOff>
    </xdr:to>
    <xdr:sp macro="" textlink="">
      <xdr:nvSpPr>
        <xdr:cNvPr id="463" name="円/楕円 462"/>
        <xdr:cNvSpPr/>
      </xdr:nvSpPr>
      <xdr:spPr>
        <a:xfrm>
          <a:off x="13462000" y="35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72940</xdr:rowOff>
    </xdr:from>
    <xdr:ext cx="762000" cy="259045"/>
    <xdr:sp macro="" textlink="">
      <xdr:nvSpPr>
        <xdr:cNvPr id="464" name="テキスト ボックス 463"/>
        <xdr:cNvSpPr txBox="1"/>
      </xdr:nvSpPr>
      <xdr:spPr>
        <a:xfrm>
          <a:off x="13131800" y="36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23,271
23,126
6.14
8,232,034
7,865,044
300,143
4,987,011
13,867,090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188.9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類似団体平均と比較すると、人件費に係る経常収支比率は高くなっているが、要因としては、</a:t>
          </a:r>
          <a:r>
            <a:rPr lang="ja-JP" altLang="en-US" sz="1400">
              <a:solidFill>
                <a:schemeClr val="dk1"/>
              </a:solidFill>
              <a:effectLst/>
              <a:latin typeface="+mn-lt"/>
              <a:ea typeface="+mn-ea"/>
              <a:cs typeface="+mn-cs"/>
            </a:rPr>
            <a:t>前年度に</a:t>
          </a:r>
          <a:r>
            <a:rPr lang="ja-JP" altLang="ja-JP" sz="1400">
              <a:solidFill>
                <a:schemeClr val="dk1"/>
              </a:solidFill>
              <a:effectLst/>
              <a:latin typeface="+mn-lt"/>
              <a:ea typeface="+mn-ea"/>
              <a:cs typeface="+mn-cs"/>
            </a:rPr>
            <a:t>退職手当負担金が増加していることに加え、給与カットの廃止や退職者の補充があげられる。今後、定年退職を控えている職員が多く、引き続き、定員適正化を進め人件費の削減に努める。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131572</xdr:rowOff>
    </xdr:to>
    <xdr:cxnSp macro="">
      <xdr:nvCxnSpPr>
        <xdr:cNvPr id="62" name="直線コネクタ 61"/>
        <xdr:cNvCxnSpPr/>
      </xdr:nvCxnSpPr>
      <xdr:spPr>
        <a:xfrm>
          <a:off x="3987800" y="65963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156718</xdr:rowOff>
    </xdr:from>
    <xdr:to>
      <xdr:col>5</xdr:col>
      <xdr:colOff>549275</xdr:colOff>
      <xdr:row>38</xdr:row>
      <xdr:rowOff>81280</xdr:rowOff>
    </xdr:to>
    <xdr:cxnSp macro="">
      <xdr:nvCxnSpPr>
        <xdr:cNvPr id="65" name="直線コネクタ 64"/>
        <xdr:cNvCxnSpPr/>
      </xdr:nvCxnSpPr>
      <xdr:spPr>
        <a:xfrm>
          <a:off x="3098800" y="65003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156718</xdr:rowOff>
    </xdr:to>
    <xdr:cxnSp macro="">
      <xdr:nvCxnSpPr>
        <xdr:cNvPr id="68" name="直線コネクタ 67"/>
        <xdr:cNvCxnSpPr/>
      </xdr:nvCxnSpPr>
      <xdr:spPr>
        <a:xfrm>
          <a:off x="2209800" y="63906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14986</xdr:rowOff>
    </xdr:from>
    <xdr:to>
      <xdr:col>3</xdr:col>
      <xdr:colOff>142875</xdr:colOff>
      <xdr:row>37</xdr:row>
      <xdr:rowOff>46990</xdr:rowOff>
    </xdr:to>
    <xdr:cxnSp macro="">
      <xdr:nvCxnSpPr>
        <xdr:cNvPr id="71" name="直線コネクタ 70"/>
        <xdr:cNvCxnSpPr/>
      </xdr:nvCxnSpPr>
      <xdr:spPr>
        <a:xfrm>
          <a:off x="1320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80772</xdr:rowOff>
    </xdr:from>
    <xdr:to>
      <xdr:col>7</xdr:col>
      <xdr:colOff>66675</xdr:colOff>
      <xdr:row>39</xdr:row>
      <xdr:rowOff>10922</xdr:rowOff>
    </xdr:to>
    <xdr:sp macro="" textlink="">
      <xdr:nvSpPr>
        <xdr:cNvPr id="81" name="円/楕円 80"/>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52849</xdr:rowOff>
    </xdr:from>
    <xdr:ext cx="762000" cy="259045"/>
    <xdr:sp macro="" textlink="">
      <xdr:nvSpPr>
        <xdr:cNvPr id="82"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3" name="円/楕円 82"/>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4" name="テキスト ボックス 83"/>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105918</xdr:rowOff>
    </xdr:from>
    <xdr:to>
      <xdr:col>4</xdr:col>
      <xdr:colOff>396875</xdr:colOff>
      <xdr:row>38</xdr:row>
      <xdr:rowOff>36068</xdr:rowOff>
    </xdr:to>
    <xdr:sp macro="" textlink="">
      <xdr:nvSpPr>
        <xdr:cNvPr id="85" name="円/楕円 84"/>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20845</xdr:rowOff>
    </xdr:from>
    <xdr:ext cx="762000" cy="259045"/>
    <xdr:sp macro="" textlink="">
      <xdr:nvSpPr>
        <xdr:cNvPr id="86" name="テキスト ボックス 85"/>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7" name="円/楕円 86"/>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88" name="テキスト ボックス 87"/>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89" name="円/楕円 88"/>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90" name="テキスト ボックス 89"/>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物件費に係る経常収支比率は昨年に引き続き類似団体平均を大幅に下回っている。要因としては、保育所の民営化に伴う指定管理委託料の減、施設管理経費の削減や事業を廃止・縮小し、経常経費の見直しを図ったことによるものである。今後も事務事業の見直しを更に進めるとともに、全ての事務事業の優先度を厳しく点検し、優先度の低い事務事業については、計画的に廃止・縮小を進め物件費の削減に努める</a:t>
          </a:r>
          <a:r>
            <a:rPr lang="ja-JP" altLang="ja-JP" sz="1050">
              <a:solidFill>
                <a:schemeClr val="dk1"/>
              </a:solidFill>
              <a:effectLst/>
              <a:latin typeface="+mn-lt"/>
              <a:ea typeface="+mn-ea"/>
              <a:cs typeface="+mn-cs"/>
            </a:rPr>
            <a:t>。</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62992</xdr:rowOff>
    </xdr:from>
    <xdr:to>
      <xdr:col>24</xdr:col>
      <xdr:colOff>31750</xdr:colOff>
      <xdr:row>16</xdr:row>
      <xdr:rowOff>94996</xdr:rowOff>
    </xdr:to>
    <xdr:cxnSp macro="">
      <xdr:nvCxnSpPr>
        <xdr:cNvPr id="120" name="直線コネクタ 119"/>
        <xdr:cNvCxnSpPr/>
      </xdr:nvCxnSpPr>
      <xdr:spPr>
        <a:xfrm>
          <a:off x="15671800" y="2806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26416</xdr:rowOff>
    </xdr:from>
    <xdr:to>
      <xdr:col>22</xdr:col>
      <xdr:colOff>565150</xdr:colOff>
      <xdr:row>16</xdr:row>
      <xdr:rowOff>62992</xdr:rowOff>
    </xdr:to>
    <xdr:cxnSp macro="">
      <xdr:nvCxnSpPr>
        <xdr:cNvPr id="123" name="直線コネクタ 122"/>
        <xdr:cNvCxnSpPr/>
      </xdr:nvCxnSpPr>
      <xdr:spPr>
        <a:xfrm>
          <a:off x="14782800" y="2769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26416</xdr:rowOff>
    </xdr:to>
    <xdr:cxnSp macro="">
      <xdr:nvCxnSpPr>
        <xdr:cNvPr id="126" name="直線コネクタ 125"/>
        <xdr:cNvCxnSpPr/>
      </xdr:nvCxnSpPr>
      <xdr:spPr>
        <a:xfrm>
          <a:off x="13893800" y="2755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35560</xdr:rowOff>
    </xdr:to>
    <xdr:cxnSp macro="">
      <xdr:nvCxnSpPr>
        <xdr:cNvPr id="129" name="直線コネクタ 128"/>
        <xdr:cNvCxnSpPr/>
      </xdr:nvCxnSpPr>
      <xdr:spPr>
        <a:xfrm flipV="1">
          <a:off x="13004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44196</xdr:rowOff>
    </xdr:from>
    <xdr:to>
      <xdr:col>24</xdr:col>
      <xdr:colOff>82550</xdr:colOff>
      <xdr:row>16</xdr:row>
      <xdr:rowOff>145796</xdr:rowOff>
    </xdr:to>
    <xdr:sp macro="" textlink="">
      <xdr:nvSpPr>
        <xdr:cNvPr id="139" name="円/楕円 138"/>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60723</xdr:rowOff>
    </xdr:from>
    <xdr:ext cx="762000" cy="259045"/>
    <xdr:sp macro="" textlink="">
      <xdr:nvSpPr>
        <xdr:cNvPr id="140"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xdr:rowOff>
    </xdr:from>
    <xdr:to>
      <xdr:col>22</xdr:col>
      <xdr:colOff>615950</xdr:colOff>
      <xdr:row>16</xdr:row>
      <xdr:rowOff>113792</xdr:rowOff>
    </xdr:to>
    <xdr:sp macro="" textlink="">
      <xdr:nvSpPr>
        <xdr:cNvPr id="141" name="円/楕円 140"/>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123969</xdr:rowOff>
    </xdr:from>
    <xdr:ext cx="736600" cy="259045"/>
    <xdr:sp macro="" textlink="">
      <xdr:nvSpPr>
        <xdr:cNvPr id="142" name="テキスト ボックス 141"/>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147066</xdr:rowOff>
    </xdr:from>
    <xdr:to>
      <xdr:col>21</xdr:col>
      <xdr:colOff>412750</xdr:colOff>
      <xdr:row>16</xdr:row>
      <xdr:rowOff>77216</xdr:rowOff>
    </xdr:to>
    <xdr:sp macro="" textlink="">
      <xdr:nvSpPr>
        <xdr:cNvPr id="143" name="円/楕円 142"/>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87393</xdr:rowOff>
    </xdr:from>
    <xdr:ext cx="762000" cy="259045"/>
    <xdr:sp macro="" textlink="">
      <xdr:nvSpPr>
        <xdr:cNvPr id="144" name="テキスト ボックス 143"/>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5" name="円/楕円 144"/>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6" name="テキスト ボックス 14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47" name="円/楕円 146"/>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48" name="テキスト ボックス 14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扶助費に係る経常収支比率は類似団体平均を下回っているが増加傾向にあるため、今後も資格審査等の適正化により、財政を圧迫する上昇傾向に歯止めをかけるよう努める。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139700</xdr:rowOff>
    </xdr:to>
    <xdr:cxnSp macro="">
      <xdr:nvCxnSpPr>
        <xdr:cNvPr id="181" name="直線コネクタ 180"/>
        <xdr:cNvCxnSpPr/>
      </xdr:nvCxnSpPr>
      <xdr:spPr>
        <a:xfrm>
          <a:off x="3987800" y="935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54</xdr:row>
      <xdr:rowOff>114300</xdr:rowOff>
    </xdr:to>
    <xdr:cxnSp macro="">
      <xdr:nvCxnSpPr>
        <xdr:cNvPr id="184" name="直線コネクタ 183"/>
        <xdr:cNvCxnSpPr/>
      </xdr:nvCxnSpPr>
      <xdr:spPr>
        <a:xfrm flipV="1">
          <a:off x="3098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114300</xdr:rowOff>
    </xdr:to>
    <xdr:cxnSp macro="">
      <xdr:nvCxnSpPr>
        <xdr:cNvPr id="187" name="直線コネクタ 186"/>
        <xdr:cNvCxnSpPr/>
      </xdr:nvCxnSpPr>
      <xdr:spPr>
        <a:xfrm>
          <a:off x="2209800" y="928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25400</xdr:rowOff>
    </xdr:to>
    <xdr:cxnSp macro="">
      <xdr:nvCxnSpPr>
        <xdr:cNvPr id="190" name="直線コネクタ 189"/>
        <xdr:cNvCxnSpPr/>
      </xdr:nvCxnSpPr>
      <xdr:spPr>
        <a:xfrm>
          <a:off x="1320800" y="9194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0" name="円/楕円 199"/>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01"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2" name="円/楕円 201"/>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03" name="テキスト ボックス 202"/>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63500</xdr:rowOff>
    </xdr:from>
    <xdr:to>
      <xdr:col>4</xdr:col>
      <xdr:colOff>396875</xdr:colOff>
      <xdr:row>54</xdr:row>
      <xdr:rowOff>165100</xdr:rowOff>
    </xdr:to>
    <xdr:sp macro="" textlink="">
      <xdr:nvSpPr>
        <xdr:cNvPr id="204" name="円/楕円 203"/>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205" name="テキスト ボックス 204"/>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06" name="円/楕円 205"/>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07" name="テキスト ボックス 206"/>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08" name="円/楕円 207"/>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09" name="テキスト ボックス 208"/>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その他に係る経常収支比率は類似団体平均を下回っているが、年々増加傾向にあり他会計への繰出金が増加しているため、各事業において経費を節減するなどして、普通会計への負担額を減らしていくよう努める。</a:t>
          </a:r>
          <a:endParaRPr lang="ja-JP" altLang="ja-JP" sz="1400">
            <a:effectLst/>
          </a:endParaRPr>
        </a:p>
        <a:p>
          <a:endParaRPr kumimoji="1" lang="ja-JP" altLang="en-US" sz="14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56</xdr:row>
      <xdr:rowOff>149860</xdr:rowOff>
    </xdr:to>
    <xdr:cxnSp macro="">
      <xdr:nvCxnSpPr>
        <xdr:cNvPr id="239" name="直線コネクタ 238"/>
        <xdr:cNvCxnSpPr/>
      </xdr:nvCxnSpPr>
      <xdr:spPr>
        <a:xfrm>
          <a:off x="15671800" y="9723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122428</xdr:rowOff>
    </xdr:to>
    <xdr:cxnSp macro="">
      <xdr:nvCxnSpPr>
        <xdr:cNvPr id="242" name="直線コネクタ 241"/>
        <xdr:cNvCxnSpPr/>
      </xdr:nvCxnSpPr>
      <xdr:spPr>
        <a:xfrm>
          <a:off x="14782800" y="9696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94996</xdr:rowOff>
    </xdr:to>
    <xdr:cxnSp macro="">
      <xdr:nvCxnSpPr>
        <xdr:cNvPr id="245" name="直線コネクタ 244"/>
        <xdr:cNvCxnSpPr/>
      </xdr:nvCxnSpPr>
      <xdr:spPr>
        <a:xfrm>
          <a:off x="13893800" y="9682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81280</xdr:rowOff>
    </xdr:to>
    <xdr:cxnSp macro="">
      <xdr:nvCxnSpPr>
        <xdr:cNvPr id="248" name="直線コネクタ 247"/>
        <xdr:cNvCxnSpPr/>
      </xdr:nvCxnSpPr>
      <xdr:spPr>
        <a:xfrm>
          <a:off x="13004800" y="9655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8" name="円/楕円 25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5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0" name="円/楕円 259"/>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11955</xdr:rowOff>
    </xdr:from>
    <xdr:ext cx="736600" cy="259045"/>
    <xdr:sp macro="" textlink="">
      <xdr:nvSpPr>
        <xdr:cNvPr id="261" name="テキスト ボックス 260"/>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2" name="円/楕円 261"/>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3" name="テキスト ボックス 262"/>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64" name="円/楕円 26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5" name="テキスト ボックス 26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xdr:rowOff>
    </xdr:from>
    <xdr:to>
      <xdr:col>19</xdr:col>
      <xdr:colOff>6350</xdr:colOff>
      <xdr:row>56</xdr:row>
      <xdr:rowOff>104648</xdr:rowOff>
    </xdr:to>
    <xdr:sp macro="" textlink="">
      <xdr:nvSpPr>
        <xdr:cNvPr id="266" name="円/楕円 265"/>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114825</xdr:rowOff>
    </xdr:from>
    <xdr:ext cx="762000" cy="259045"/>
    <xdr:sp macro="" textlink="">
      <xdr:nvSpPr>
        <xdr:cNvPr id="267" name="テキスト ボックス 266"/>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補助費等に係る経常収支比率が類似団体平均を下回っている。昨年度より決算額が増額となっている要因としては、一部事務組合負担金の増が挙げられる。今後も、引き続き補助金を交付する際には適当な事業か精査し、不適当な補助金は見直しや廃止を行う。</a:t>
          </a:r>
          <a:endParaRPr lang="ja-JP" altLang="ja-JP" sz="1400">
            <a:effectLst/>
          </a:endParaRPr>
        </a:p>
        <a:p>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90424</xdr:rowOff>
    </xdr:to>
    <xdr:cxnSp macro="">
      <xdr:nvCxnSpPr>
        <xdr:cNvPr id="297" name="直線コネクタ 296"/>
        <xdr:cNvCxnSpPr/>
      </xdr:nvCxnSpPr>
      <xdr:spPr>
        <a:xfrm>
          <a:off x="15671800" y="6244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72136</xdr:rowOff>
    </xdr:to>
    <xdr:cxnSp macro="">
      <xdr:nvCxnSpPr>
        <xdr:cNvPr id="300" name="直線コネクタ 299"/>
        <xdr:cNvCxnSpPr/>
      </xdr:nvCxnSpPr>
      <xdr:spPr>
        <a:xfrm>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108712</xdr:rowOff>
    </xdr:to>
    <xdr:cxnSp macro="">
      <xdr:nvCxnSpPr>
        <xdr:cNvPr id="303" name="直線コネクタ 302"/>
        <xdr:cNvCxnSpPr/>
      </xdr:nvCxnSpPr>
      <xdr:spPr>
        <a:xfrm flipV="1">
          <a:off x="13893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108712</xdr:rowOff>
    </xdr:to>
    <xdr:cxnSp macro="">
      <xdr:nvCxnSpPr>
        <xdr:cNvPr id="306" name="直線コネクタ 305"/>
        <xdr:cNvCxnSpPr/>
      </xdr:nvCxnSpPr>
      <xdr:spPr>
        <a:xfrm>
          <a:off x="13004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6" name="円/楕円 315"/>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17"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18" name="円/楕円 317"/>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9" name="テキスト ボックス 318"/>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0" name="円/楕円 31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1" name="テキスト ボックス 32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2" name="円/楕円 321"/>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3" name="テキスト ボックス 32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4" name="円/楕円 323"/>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5" name="テキスト ボックス 324"/>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に係る経常収支比率は、一部事務組合の起こした地方債の元利償還金に係るものなど公債費に類似の経費を合わせると、人口１人当たりの決算額は類似団体平均を大幅に上回っており、公債費の負担は重たいものとなっている。公債費のピークは過ぎているため、年々負担は低くなっているが、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土地開発公社の解散に伴う債務保証で第三セクター等改革推進債</a:t>
          </a:r>
          <a:r>
            <a:rPr lang="ja-JP" altLang="en-US" sz="1100">
              <a:solidFill>
                <a:schemeClr val="dk1"/>
              </a:solidFill>
              <a:effectLst/>
              <a:latin typeface="+mn-lt"/>
              <a:ea typeface="+mn-ea"/>
              <a:cs typeface="+mn-cs"/>
            </a:rPr>
            <a:t>の償還が開始され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依然</a:t>
          </a:r>
          <a:r>
            <a:rPr lang="ja-JP" altLang="ja-JP" sz="1100">
              <a:solidFill>
                <a:schemeClr val="dk1"/>
              </a:solidFill>
              <a:effectLst/>
              <a:latin typeface="+mn-lt"/>
              <a:ea typeface="+mn-ea"/>
              <a:cs typeface="+mn-cs"/>
            </a:rPr>
            <a:t>厳しい財政運営となることが予想される。今後も緊急度・住民ニーズを的確に把握した事業の選択により、新規発行を伴う普通建設事業の抑制に努める。</a:t>
          </a:r>
          <a:endParaRPr lang="ja-JP" altLang="ja-JP" sz="11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21844</xdr:rowOff>
    </xdr:to>
    <xdr:cxnSp macro="">
      <xdr:nvCxnSpPr>
        <xdr:cNvPr id="350" name="直線コネクタ 349"/>
        <xdr:cNvCxnSpPr/>
      </xdr:nvCxnSpPr>
      <xdr:spPr>
        <a:xfrm flipV="1">
          <a:off x="4826000" y="12823444"/>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165371</xdr:rowOff>
    </xdr:from>
    <xdr:ext cx="762000" cy="259045"/>
    <xdr:sp macro="" textlink="">
      <xdr:nvSpPr>
        <xdr:cNvPr id="351" name="公債費最小値テキスト"/>
        <xdr:cNvSpPr txBox="1"/>
      </xdr:nvSpPr>
      <xdr:spPr>
        <a:xfrm>
          <a:off x="4914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80</xdr:row>
      <xdr:rowOff>21844</xdr:rowOff>
    </xdr:from>
    <xdr:to>
      <xdr:col>7</xdr:col>
      <xdr:colOff>104775</xdr:colOff>
      <xdr:row>80</xdr:row>
      <xdr:rowOff>21844</xdr:rowOff>
    </xdr:to>
    <xdr:cxnSp macro="">
      <xdr:nvCxnSpPr>
        <xdr:cNvPr id="352" name="直線コネクタ 351"/>
        <xdr:cNvCxnSpPr/>
      </xdr:nvCxnSpPr>
      <xdr:spPr>
        <a:xfrm>
          <a:off x="4737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53"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54" name="直線コネクタ 353"/>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65278</xdr:rowOff>
    </xdr:from>
    <xdr:to>
      <xdr:col>7</xdr:col>
      <xdr:colOff>15875</xdr:colOff>
      <xdr:row>80</xdr:row>
      <xdr:rowOff>17272</xdr:rowOff>
    </xdr:to>
    <xdr:cxnSp macro="">
      <xdr:nvCxnSpPr>
        <xdr:cNvPr id="355" name="直線コネクタ 354"/>
        <xdr:cNvCxnSpPr/>
      </xdr:nvCxnSpPr>
      <xdr:spPr>
        <a:xfrm>
          <a:off x="3987800" y="1360982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8145</xdr:rowOff>
    </xdr:from>
    <xdr:ext cx="762000" cy="259045"/>
    <xdr:sp macro="" textlink="">
      <xdr:nvSpPr>
        <xdr:cNvPr id="356" name="公債費平均値テキスト"/>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57" name="フローチャート : 判断 356"/>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156718</xdr:rowOff>
    </xdr:to>
    <xdr:cxnSp macro="">
      <xdr:nvCxnSpPr>
        <xdr:cNvPr id="358" name="直線コネクタ 357"/>
        <xdr:cNvCxnSpPr/>
      </xdr:nvCxnSpPr>
      <xdr:spPr>
        <a:xfrm flipV="1">
          <a:off x="3098800" y="136098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763</xdr:rowOff>
    </xdr:from>
    <xdr:to>
      <xdr:col>5</xdr:col>
      <xdr:colOff>600075</xdr:colOff>
      <xdr:row>77</xdr:row>
      <xdr:rowOff>102363</xdr:rowOff>
    </xdr:to>
    <xdr:sp macro="" textlink="">
      <xdr:nvSpPr>
        <xdr:cNvPr id="359" name="フローチャート : 判断 358"/>
        <xdr:cNvSpPr/>
      </xdr:nvSpPr>
      <xdr:spPr>
        <a:xfrm>
          <a:off x="3937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60" name="テキスト ボックス 359"/>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156718</xdr:rowOff>
    </xdr:from>
    <xdr:to>
      <xdr:col>4</xdr:col>
      <xdr:colOff>346075</xdr:colOff>
      <xdr:row>80</xdr:row>
      <xdr:rowOff>67563</xdr:rowOff>
    </xdr:to>
    <xdr:cxnSp macro="">
      <xdr:nvCxnSpPr>
        <xdr:cNvPr id="361" name="直線コネクタ 360"/>
        <xdr:cNvCxnSpPr/>
      </xdr:nvCxnSpPr>
      <xdr:spPr>
        <a:xfrm flipV="1">
          <a:off x="2209800" y="137012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2" name="フローチャート : 判断 361"/>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3" name="テキスト ボックス 362"/>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67563</xdr:rowOff>
    </xdr:from>
    <xdr:to>
      <xdr:col>3</xdr:col>
      <xdr:colOff>142875</xdr:colOff>
      <xdr:row>81</xdr:row>
      <xdr:rowOff>5842</xdr:rowOff>
    </xdr:to>
    <xdr:cxnSp macro="">
      <xdr:nvCxnSpPr>
        <xdr:cNvPr id="364" name="直線コネクタ 363"/>
        <xdr:cNvCxnSpPr/>
      </xdr:nvCxnSpPr>
      <xdr:spPr>
        <a:xfrm flipV="1">
          <a:off x="1320800" y="13783563"/>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65" name="フローチャート : 判断 36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66" name="テキスト ボックス 36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67" name="フローチャート : 判断 366"/>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68" name="テキスト ボックス 367"/>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137922</xdr:rowOff>
    </xdr:from>
    <xdr:to>
      <xdr:col>7</xdr:col>
      <xdr:colOff>66675</xdr:colOff>
      <xdr:row>80</xdr:row>
      <xdr:rowOff>68072</xdr:rowOff>
    </xdr:to>
    <xdr:sp macro="" textlink="">
      <xdr:nvSpPr>
        <xdr:cNvPr id="374" name="円/楕円 373"/>
        <xdr:cNvSpPr/>
      </xdr:nvSpPr>
      <xdr:spPr>
        <a:xfrm>
          <a:off x="4775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46499</xdr:rowOff>
    </xdr:from>
    <xdr:ext cx="762000" cy="259045"/>
    <xdr:sp macro="" textlink="">
      <xdr:nvSpPr>
        <xdr:cNvPr id="375" name="公債費該当値テキスト"/>
        <xdr:cNvSpPr txBox="1"/>
      </xdr:nvSpPr>
      <xdr:spPr>
        <a:xfrm>
          <a:off x="4914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76" name="円/楕円 375"/>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77" name="テキスト ボックス 376"/>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105918</xdr:rowOff>
    </xdr:from>
    <xdr:to>
      <xdr:col>4</xdr:col>
      <xdr:colOff>396875</xdr:colOff>
      <xdr:row>80</xdr:row>
      <xdr:rowOff>36068</xdr:rowOff>
    </xdr:to>
    <xdr:sp macro="" textlink="">
      <xdr:nvSpPr>
        <xdr:cNvPr id="378" name="円/楕円 377"/>
        <xdr:cNvSpPr/>
      </xdr:nvSpPr>
      <xdr:spPr>
        <a:xfrm>
          <a:off x="3048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20845</xdr:rowOff>
    </xdr:from>
    <xdr:ext cx="762000" cy="259045"/>
    <xdr:sp macro="" textlink="">
      <xdr:nvSpPr>
        <xdr:cNvPr id="379" name="テキスト ボックス 378"/>
        <xdr:cNvSpPr txBox="1"/>
      </xdr:nvSpPr>
      <xdr:spPr>
        <a:xfrm>
          <a:off x="2717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16763</xdr:rowOff>
    </xdr:from>
    <xdr:to>
      <xdr:col>3</xdr:col>
      <xdr:colOff>193675</xdr:colOff>
      <xdr:row>80</xdr:row>
      <xdr:rowOff>118363</xdr:rowOff>
    </xdr:to>
    <xdr:sp macro="" textlink="">
      <xdr:nvSpPr>
        <xdr:cNvPr id="380" name="円/楕円 379"/>
        <xdr:cNvSpPr/>
      </xdr:nvSpPr>
      <xdr:spPr>
        <a:xfrm>
          <a:off x="2159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103140</xdr:rowOff>
    </xdr:from>
    <xdr:ext cx="762000" cy="259045"/>
    <xdr:sp macro="" textlink="">
      <xdr:nvSpPr>
        <xdr:cNvPr id="381" name="テキスト ボックス 380"/>
        <xdr:cNvSpPr txBox="1"/>
      </xdr:nvSpPr>
      <xdr:spPr>
        <a:xfrm>
          <a:off x="1828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126492</xdr:rowOff>
    </xdr:from>
    <xdr:to>
      <xdr:col>1</xdr:col>
      <xdr:colOff>676275</xdr:colOff>
      <xdr:row>81</xdr:row>
      <xdr:rowOff>56642</xdr:rowOff>
    </xdr:to>
    <xdr:sp macro="" textlink="">
      <xdr:nvSpPr>
        <xdr:cNvPr id="382" name="円/楕円 381"/>
        <xdr:cNvSpPr/>
      </xdr:nvSpPr>
      <xdr:spPr>
        <a:xfrm>
          <a:off x="1270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41419</xdr:rowOff>
    </xdr:from>
    <xdr:ext cx="762000" cy="259045"/>
    <xdr:sp macro="" textlink="">
      <xdr:nvSpPr>
        <xdr:cNvPr id="383" name="テキスト ボックス 382"/>
        <xdr:cNvSpPr txBox="1"/>
      </xdr:nvSpPr>
      <xdr:spPr>
        <a:xfrm>
          <a:off x="939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公債費以外に係る経常収支比率は類似団体平均を下回っているが、増加傾向にあり、人件費をはじめとするいくつかの項目でポイントが上昇したことにより</a:t>
          </a:r>
          <a:r>
            <a:rPr lang="ja-JP" altLang="en-US" sz="1400">
              <a:solidFill>
                <a:schemeClr val="dk1"/>
              </a:solidFill>
              <a:effectLst/>
              <a:latin typeface="+mn-lt"/>
              <a:ea typeface="+mn-ea"/>
              <a:cs typeface="+mn-cs"/>
            </a:rPr>
            <a:t>年々</a:t>
          </a:r>
          <a:r>
            <a:rPr lang="ja-JP" altLang="ja-JP" sz="1400">
              <a:solidFill>
                <a:schemeClr val="dk1"/>
              </a:solidFill>
              <a:effectLst/>
              <a:latin typeface="+mn-lt"/>
              <a:ea typeface="+mn-ea"/>
              <a:cs typeface="+mn-cs"/>
            </a:rPr>
            <a:t>上昇し</a:t>
          </a:r>
          <a:r>
            <a:rPr lang="ja-JP" altLang="en-US" sz="1400">
              <a:solidFill>
                <a:schemeClr val="dk1"/>
              </a:solidFill>
              <a:effectLst/>
              <a:latin typeface="+mn-lt"/>
              <a:ea typeface="+mn-ea"/>
              <a:cs typeface="+mn-cs"/>
            </a:rPr>
            <a:t>ている</a:t>
          </a:r>
          <a:r>
            <a:rPr lang="ja-JP" altLang="ja-JP" sz="1400">
              <a:solidFill>
                <a:schemeClr val="dk1"/>
              </a:solidFill>
              <a:effectLst/>
              <a:latin typeface="+mn-lt"/>
              <a:ea typeface="+mn-ea"/>
              <a:cs typeface="+mn-cs"/>
            </a:rPr>
            <a:t>。今後も人件費を含め、全ての費用について歳出削減を図るための見直しに努める。</a:t>
          </a:r>
          <a:endParaRPr lang="ja-JP" altLang="ja-JP" sz="1400">
            <a:effectLst/>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8" name="直線コネクタ 39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399" name="テキスト ボックス 39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0" name="直線コネクタ 39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1" name="テキスト ボックス 40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2" name="直線コネクタ 40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3" name="テキスト ボックス 40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4" name="直線コネクタ 40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5" name="テキスト ボックス 40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7" name="テキスト ボックス 40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09" name="直線コネクタ 408"/>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0"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1" name="直線コネクタ 410"/>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2"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3" name="直線コネクタ 412"/>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76</xdr:row>
      <xdr:rowOff>108713</xdr:rowOff>
    </xdr:to>
    <xdr:cxnSp macro="">
      <xdr:nvCxnSpPr>
        <xdr:cNvPr id="414" name="直線コネクタ 413"/>
        <xdr:cNvCxnSpPr/>
      </xdr:nvCxnSpPr>
      <xdr:spPr>
        <a:xfrm>
          <a:off x="15671800" y="12997180"/>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5"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6" name="フローチャート : 判断 415"/>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138430</xdr:rowOff>
    </xdr:to>
    <xdr:cxnSp macro="">
      <xdr:nvCxnSpPr>
        <xdr:cNvPr id="417" name="直線コネクタ 416"/>
        <xdr:cNvCxnSpPr/>
      </xdr:nvCxnSpPr>
      <xdr:spPr>
        <a:xfrm>
          <a:off x="14782800" y="12837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18" name="フローチャート : 判断 417"/>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19" name="テキスト ボックス 418"/>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21844</xdr:rowOff>
    </xdr:from>
    <xdr:to>
      <xdr:col>21</xdr:col>
      <xdr:colOff>361950</xdr:colOff>
      <xdr:row>74</xdr:row>
      <xdr:rowOff>149860</xdr:rowOff>
    </xdr:to>
    <xdr:cxnSp macro="">
      <xdr:nvCxnSpPr>
        <xdr:cNvPr id="420" name="直線コネクタ 419"/>
        <xdr:cNvCxnSpPr/>
      </xdr:nvCxnSpPr>
      <xdr:spPr>
        <a:xfrm>
          <a:off x="13893800" y="127091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1" name="フローチャート : 判断 420"/>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2" name="テキスト ボックス 421"/>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106426</xdr:rowOff>
    </xdr:from>
    <xdr:to>
      <xdr:col>20</xdr:col>
      <xdr:colOff>158750</xdr:colOff>
      <xdr:row>74</xdr:row>
      <xdr:rowOff>21844</xdr:rowOff>
    </xdr:to>
    <xdr:cxnSp macro="">
      <xdr:nvCxnSpPr>
        <xdr:cNvPr id="423" name="直線コネクタ 422"/>
        <xdr:cNvCxnSpPr/>
      </xdr:nvCxnSpPr>
      <xdr:spPr>
        <a:xfrm>
          <a:off x="13004800" y="126222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4" name="フローチャート : 判断 423"/>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5" name="テキスト ボックス 424"/>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6" name="フローチャート : 判断 425"/>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27" name="テキスト ボックス 426"/>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57913</xdr:rowOff>
    </xdr:from>
    <xdr:to>
      <xdr:col>24</xdr:col>
      <xdr:colOff>82550</xdr:colOff>
      <xdr:row>76</xdr:row>
      <xdr:rowOff>159513</xdr:rowOff>
    </xdr:to>
    <xdr:sp macro="" textlink="">
      <xdr:nvSpPr>
        <xdr:cNvPr id="433" name="円/楕円 432"/>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74439</xdr:rowOff>
    </xdr:from>
    <xdr:ext cx="762000" cy="259045"/>
    <xdr:sp macro="" textlink="">
      <xdr:nvSpPr>
        <xdr:cNvPr id="434"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35" name="円/楕円 434"/>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36" name="テキスト ボックス 435"/>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37" name="円/楕円 436"/>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38" name="テキスト ボックス 437"/>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142494</xdr:rowOff>
    </xdr:from>
    <xdr:to>
      <xdr:col>20</xdr:col>
      <xdr:colOff>209550</xdr:colOff>
      <xdr:row>74</xdr:row>
      <xdr:rowOff>72644</xdr:rowOff>
    </xdr:to>
    <xdr:sp macro="" textlink="">
      <xdr:nvSpPr>
        <xdr:cNvPr id="439" name="円/楕円 438"/>
        <xdr:cNvSpPr/>
      </xdr:nvSpPr>
      <xdr:spPr>
        <a:xfrm>
          <a:off x="13843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82821</xdr:rowOff>
    </xdr:from>
    <xdr:ext cx="762000" cy="259045"/>
    <xdr:sp macro="" textlink="">
      <xdr:nvSpPr>
        <xdr:cNvPr id="440" name="テキスト ボックス 439"/>
        <xdr:cNvSpPr txBox="1"/>
      </xdr:nvSpPr>
      <xdr:spPr>
        <a:xfrm>
          <a:off x="13512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55626</xdr:rowOff>
    </xdr:from>
    <xdr:to>
      <xdr:col>19</xdr:col>
      <xdr:colOff>6350</xdr:colOff>
      <xdr:row>73</xdr:row>
      <xdr:rowOff>157226</xdr:rowOff>
    </xdr:to>
    <xdr:sp macro="" textlink="">
      <xdr:nvSpPr>
        <xdr:cNvPr id="441" name="円/楕円 440"/>
        <xdr:cNvSpPr/>
      </xdr:nvSpPr>
      <xdr:spPr>
        <a:xfrm>
          <a:off x="12954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167403</xdr:rowOff>
    </xdr:from>
    <xdr:ext cx="762000" cy="259045"/>
    <xdr:sp macro="" textlink="">
      <xdr:nvSpPr>
        <xdr:cNvPr id="442" name="テキスト ボックス 441"/>
        <xdr:cNvSpPr txBox="1"/>
      </xdr:nvSpPr>
      <xdr:spPr>
        <a:xfrm>
          <a:off x="12623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奈良県上牧町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138615</xdr:rowOff>
    </xdr:from>
    <xdr:to>
      <xdr:col>4</xdr:col>
      <xdr:colOff>1117600</xdr:colOff>
      <xdr:row>18</xdr:row>
      <xdr:rowOff>24740</xdr:rowOff>
    </xdr:to>
    <xdr:cxnSp macro="">
      <xdr:nvCxnSpPr>
        <xdr:cNvPr id="52" name="直線コネクタ 51"/>
        <xdr:cNvCxnSpPr/>
      </xdr:nvCxnSpPr>
      <xdr:spPr bwMode="auto">
        <a:xfrm flipV="1">
          <a:off x="5003800" y="3100890"/>
          <a:ext cx="647700" cy="57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24740</xdr:rowOff>
    </xdr:from>
    <xdr:to>
      <xdr:col>4</xdr:col>
      <xdr:colOff>469900</xdr:colOff>
      <xdr:row>18</xdr:row>
      <xdr:rowOff>32817</xdr:rowOff>
    </xdr:to>
    <xdr:cxnSp macro="">
      <xdr:nvCxnSpPr>
        <xdr:cNvPr id="55" name="直線コネクタ 54"/>
        <xdr:cNvCxnSpPr/>
      </xdr:nvCxnSpPr>
      <xdr:spPr bwMode="auto">
        <a:xfrm flipV="1">
          <a:off x="4305300" y="3158465"/>
          <a:ext cx="698500" cy="8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32817</xdr:rowOff>
    </xdr:from>
    <xdr:to>
      <xdr:col>3</xdr:col>
      <xdr:colOff>904875</xdr:colOff>
      <xdr:row>18</xdr:row>
      <xdr:rowOff>59051</xdr:rowOff>
    </xdr:to>
    <xdr:cxnSp macro="">
      <xdr:nvCxnSpPr>
        <xdr:cNvPr id="58" name="直線コネクタ 57"/>
        <xdr:cNvCxnSpPr/>
      </xdr:nvCxnSpPr>
      <xdr:spPr bwMode="auto">
        <a:xfrm flipV="1">
          <a:off x="3606800" y="3166542"/>
          <a:ext cx="698500" cy="26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59051</xdr:rowOff>
    </xdr:from>
    <xdr:to>
      <xdr:col>3</xdr:col>
      <xdr:colOff>206375</xdr:colOff>
      <xdr:row>18</xdr:row>
      <xdr:rowOff>61533</xdr:rowOff>
    </xdr:to>
    <xdr:cxnSp macro="">
      <xdr:nvCxnSpPr>
        <xdr:cNvPr id="61" name="直線コネクタ 60"/>
        <xdr:cNvCxnSpPr/>
      </xdr:nvCxnSpPr>
      <xdr:spPr bwMode="auto">
        <a:xfrm flipV="1">
          <a:off x="2908300" y="3192776"/>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87815</xdr:rowOff>
    </xdr:from>
    <xdr:to>
      <xdr:col>5</xdr:col>
      <xdr:colOff>34925</xdr:colOff>
      <xdr:row>18</xdr:row>
      <xdr:rowOff>17965</xdr:rowOff>
    </xdr:to>
    <xdr:sp macro="" textlink="">
      <xdr:nvSpPr>
        <xdr:cNvPr id="71" name="円/楕円 70"/>
        <xdr:cNvSpPr/>
      </xdr:nvSpPr>
      <xdr:spPr bwMode="auto">
        <a:xfrm>
          <a:off x="5600700" y="305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104342</xdr:rowOff>
    </xdr:from>
    <xdr:ext cx="762000" cy="259045"/>
    <xdr:sp macro="" textlink="">
      <xdr:nvSpPr>
        <xdr:cNvPr id="72" name="人口1人当たり決算額の推移該当値テキスト130"/>
        <xdr:cNvSpPr txBox="1"/>
      </xdr:nvSpPr>
      <xdr:spPr>
        <a:xfrm>
          <a:off x="5740400" y="289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145390</xdr:rowOff>
    </xdr:from>
    <xdr:to>
      <xdr:col>4</xdr:col>
      <xdr:colOff>520700</xdr:colOff>
      <xdr:row>18</xdr:row>
      <xdr:rowOff>75540</xdr:rowOff>
    </xdr:to>
    <xdr:sp macro="" textlink="">
      <xdr:nvSpPr>
        <xdr:cNvPr id="73" name="円/楕円 72"/>
        <xdr:cNvSpPr/>
      </xdr:nvSpPr>
      <xdr:spPr bwMode="auto">
        <a:xfrm>
          <a:off x="4953000" y="310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85717</xdr:rowOff>
    </xdr:from>
    <xdr:ext cx="736600" cy="259045"/>
    <xdr:sp macro="" textlink="">
      <xdr:nvSpPr>
        <xdr:cNvPr id="74" name="テキスト ボックス 73"/>
        <xdr:cNvSpPr txBox="1"/>
      </xdr:nvSpPr>
      <xdr:spPr>
        <a:xfrm>
          <a:off x="4622800" y="2876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71,519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153467</xdr:rowOff>
    </xdr:from>
    <xdr:to>
      <xdr:col>3</xdr:col>
      <xdr:colOff>955675</xdr:colOff>
      <xdr:row>18</xdr:row>
      <xdr:rowOff>83617</xdr:rowOff>
    </xdr:to>
    <xdr:sp macro="" textlink="">
      <xdr:nvSpPr>
        <xdr:cNvPr id="75" name="円/楕円 74"/>
        <xdr:cNvSpPr/>
      </xdr:nvSpPr>
      <xdr:spPr bwMode="auto">
        <a:xfrm>
          <a:off x="4254500" y="311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93794</xdr:rowOff>
    </xdr:from>
    <xdr:ext cx="762000" cy="259045"/>
    <xdr:sp macro="" textlink="">
      <xdr:nvSpPr>
        <xdr:cNvPr id="76" name="テキスト ボックス 75"/>
        <xdr:cNvSpPr txBox="1"/>
      </xdr:nvSpPr>
      <xdr:spPr>
        <a:xfrm>
          <a:off x="3924300" y="288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70,777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8251</xdr:rowOff>
    </xdr:from>
    <xdr:to>
      <xdr:col>3</xdr:col>
      <xdr:colOff>257175</xdr:colOff>
      <xdr:row>18</xdr:row>
      <xdr:rowOff>109851</xdr:rowOff>
    </xdr:to>
    <xdr:sp macro="" textlink="">
      <xdr:nvSpPr>
        <xdr:cNvPr id="77" name="円/楕円 76"/>
        <xdr:cNvSpPr/>
      </xdr:nvSpPr>
      <xdr:spPr bwMode="auto">
        <a:xfrm>
          <a:off x="3556000" y="314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94628</xdr:rowOff>
    </xdr:from>
    <xdr:ext cx="762000" cy="259045"/>
    <xdr:sp macro="" textlink="">
      <xdr:nvSpPr>
        <xdr:cNvPr id="78" name="テキスト ボックス 77"/>
        <xdr:cNvSpPr txBox="1"/>
      </xdr:nvSpPr>
      <xdr:spPr>
        <a:xfrm>
          <a:off x="3225800" y="322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68,367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10733</xdr:rowOff>
    </xdr:from>
    <xdr:to>
      <xdr:col>2</xdr:col>
      <xdr:colOff>692150</xdr:colOff>
      <xdr:row>18</xdr:row>
      <xdr:rowOff>112333</xdr:rowOff>
    </xdr:to>
    <xdr:sp macro="" textlink="">
      <xdr:nvSpPr>
        <xdr:cNvPr id="79" name="円/楕円 78"/>
        <xdr:cNvSpPr/>
      </xdr:nvSpPr>
      <xdr:spPr bwMode="auto">
        <a:xfrm>
          <a:off x="2857500" y="314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97110</xdr:rowOff>
    </xdr:from>
    <xdr:ext cx="762000" cy="259045"/>
    <xdr:sp macro="" textlink="">
      <xdr:nvSpPr>
        <xdr:cNvPr id="80" name="テキスト ボックス 79"/>
        <xdr:cNvSpPr txBox="1"/>
      </xdr:nvSpPr>
      <xdr:spPr>
        <a:xfrm>
          <a:off x="2527300" y="323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144145</xdr:rowOff>
    </xdr:from>
    <xdr:to>
      <xdr:col>4</xdr:col>
      <xdr:colOff>1117600</xdr:colOff>
      <xdr:row>35</xdr:row>
      <xdr:rowOff>37422</xdr:rowOff>
    </xdr:to>
    <xdr:cxnSp macro="">
      <xdr:nvCxnSpPr>
        <xdr:cNvPr id="115" name="直線コネクタ 114"/>
        <xdr:cNvCxnSpPr/>
      </xdr:nvCxnSpPr>
      <xdr:spPr bwMode="auto">
        <a:xfrm flipV="1">
          <a:off x="5003800" y="6411595"/>
          <a:ext cx="647700" cy="23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263311</xdr:rowOff>
    </xdr:from>
    <xdr:to>
      <xdr:col>4</xdr:col>
      <xdr:colOff>469900</xdr:colOff>
      <xdr:row>35</xdr:row>
      <xdr:rowOff>37422</xdr:rowOff>
    </xdr:to>
    <xdr:cxnSp macro="">
      <xdr:nvCxnSpPr>
        <xdr:cNvPr id="118" name="直線コネクタ 117"/>
        <xdr:cNvCxnSpPr/>
      </xdr:nvCxnSpPr>
      <xdr:spPr bwMode="auto">
        <a:xfrm>
          <a:off x="4305300" y="6530761"/>
          <a:ext cx="698500" cy="11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117399</xdr:rowOff>
    </xdr:from>
    <xdr:to>
      <xdr:col>3</xdr:col>
      <xdr:colOff>904875</xdr:colOff>
      <xdr:row>34</xdr:row>
      <xdr:rowOff>263311</xdr:rowOff>
    </xdr:to>
    <xdr:cxnSp macro="">
      <xdr:nvCxnSpPr>
        <xdr:cNvPr id="121" name="直線コネクタ 120"/>
        <xdr:cNvCxnSpPr/>
      </xdr:nvCxnSpPr>
      <xdr:spPr bwMode="auto">
        <a:xfrm>
          <a:off x="3606800" y="6384849"/>
          <a:ext cx="698500" cy="145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243096</xdr:rowOff>
    </xdr:from>
    <xdr:to>
      <xdr:col>3</xdr:col>
      <xdr:colOff>206375</xdr:colOff>
      <xdr:row>34</xdr:row>
      <xdr:rowOff>117399</xdr:rowOff>
    </xdr:to>
    <xdr:cxnSp macro="">
      <xdr:nvCxnSpPr>
        <xdr:cNvPr id="124" name="直線コネクタ 123"/>
        <xdr:cNvCxnSpPr/>
      </xdr:nvCxnSpPr>
      <xdr:spPr bwMode="auto">
        <a:xfrm>
          <a:off x="2908300" y="6167646"/>
          <a:ext cx="698500" cy="21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93345</xdr:rowOff>
    </xdr:from>
    <xdr:to>
      <xdr:col>5</xdr:col>
      <xdr:colOff>34925</xdr:colOff>
      <xdr:row>34</xdr:row>
      <xdr:rowOff>194945</xdr:rowOff>
    </xdr:to>
    <xdr:sp macro="" textlink="">
      <xdr:nvSpPr>
        <xdr:cNvPr id="134" name="円/楕円 133"/>
        <xdr:cNvSpPr/>
      </xdr:nvSpPr>
      <xdr:spPr bwMode="auto">
        <a:xfrm>
          <a:off x="5600700" y="636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281322</xdr:rowOff>
    </xdr:from>
    <xdr:ext cx="762000" cy="259045"/>
    <xdr:sp macro="" textlink="">
      <xdr:nvSpPr>
        <xdr:cNvPr id="135" name="人口1人当たり決算額の推移該当値テキスト445"/>
        <xdr:cNvSpPr txBox="1"/>
      </xdr:nvSpPr>
      <xdr:spPr>
        <a:xfrm>
          <a:off x="57404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329522</xdr:rowOff>
    </xdr:from>
    <xdr:to>
      <xdr:col>4</xdr:col>
      <xdr:colOff>520700</xdr:colOff>
      <xdr:row>35</xdr:row>
      <xdr:rowOff>88222</xdr:rowOff>
    </xdr:to>
    <xdr:sp macro="" textlink="">
      <xdr:nvSpPr>
        <xdr:cNvPr id="136" name="円/楕円 135"/>
        <xdr:cNvSpPr/>
      </xdr:nvSpPr>
      <xdr:spPr bwMode="auto">
        <a:xfrm>
          <a:off x="4953000" y="659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98398</xdr:rowOff>
    </xdr:from>
    <xdr:ext cx="736600" cy="259045"/>
    <xdr:sp macro="" textlink="">
      <xdr:nvSpPr>
        <xdr:cNvPr id="137" name="テキスト ボックス 136"/>
        <xdr:cNvSpPr txBox="1"/>
      </xdr:nvSpPr>
      <xdr:spPr>
        <a:xfrm>
          <a:off x="4622800" y="636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212511</xdr:rowOff>
    </xdr:from>
    <xdr:to>
      <xdr:col>3</xdr:col>
      <xdr:colOff>955675</xdr:colOff>
      <xdr:row>34</xdr:row>
      <xdr:rowOff>314111</xdr:rowOff>
    </xdr:to>
    <xdr:sp macro="" textlink="">
      <xdr:nvSpPr>
        <xdr:cNvPr id="138" name="円/楕円 137"/>
        <xdr:cNvSpPr/>
      </xdr:nvSpPr>
      <xdr:spPr bwMode="auto">
        <a:xfrm>
          <a:off x="4254500" y="64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324288</xdr:rowOff>
    </xdr:from>
    <xdr:ext cx="762000" cy="259045"/>
    <xdr:sp macro="" textlink="">
      <xdr:nvSpPr>
        <xdr:cNvPr id="139" name="テキスト ボックス 138"/>
        <xdr:cNvSpPr txBox="1"/>
      </xdr:nvSpPr>
      <xdr:spPr>
        <a:xfrm>
          <a:off x="3924300" y="624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66599</xdr:rowOff>
    </xdr:from>
    <xdr:to>
      <xdr:col>3</xdr:col>
      <xdr:colOff>257175</xdr:colOff>
      <xdr:row>34</xdr:row>
      <xdr:rowOff>168199</xdr:rowOff>
    </xdr:to>
    <xdr:sp macro="" textlink="">
      <xdr:nvSpPr>
        <xdr:cNvPr id="140" name="円/楕円 139"/>
        <xdr:cNvSpPr/>
      </xdr:nvSpPr>
      <xdr:spPr bwMode="auto">
        <a:xfrm>
          <a:off x="3556000" y="633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178376</xdr:rowOff>
    </xdr:from>
    <xdr:ext cx="762000" cy="259045"/>
    <xdr:sp macro="" textlink="">
      <xdr:nvSpPr>
        <xdr:cNvPr id="141" name="テキスト ボックス 140"/>
        <xdr:cNvSpPr txBox="1"/>
      </xdr:nvSpPr>
      <xdr:spPr>
        <a:xfrm>
          <a:off x="3225800" y="610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27,544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192296</xdr:rowOff>
    </xdr:from>
    <xdr:to>
      <xdr:col>2</xdr:col>
      <xdr:colOff>692150</xdr:colOff>
      <xdr:row>33</xdr:row>
      <xdr:rowOff>293896</xdr:rowOff>
    </xdr:to>
    <xdr:sp macro="" textlink="">
      <xdr:nvSpPr>
        <xdr:cNvPr id="142" name="円/楕円 141"/>
        <xdr:cNvSpPr/>
      </xdr:nvSpPr>
      <xdr:spPr bwMode="auto">
        <a:xfrm>
          <a:off x="2857500" y="6116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132623</xdr:rowOff>
    </xdr:from>
    <xdr:ext cx="762000" cy="259045"/>
    <xdr:sp macro="" textlink="">
      <xdr:nvSpPr>
        <xdr:cNvPr id="143" name="テキスト ボックス 142"/>
        <xdr:cNvSpPr txBox="1"/>
      </xdr:nvSpPr>
      <xdr:spPr>
        <a:xfrm>
          <a:off x="2527300" y="588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実質収支額は、景気の長期低迷などによる経常収入の減少、大型公共事業投資による公債費の増加に伴い、平成１６年度以降マイナスとなっていたが、財政再建団体への転落を回避し、早急に財政の再建を図るため、集中改革プランを策定、徴収強化による自主財源の確保、使用料の見直し等による歳入増加及び退職不補充や職員給与の</a:t>
          </a:r>
          <a:r>
            <a:rPr lang="ja-JP" altLang="en-US" sz="1200">
              <a:solidFill>
                <a:schemeClr val="dk1"/>
              </a:solidFill>
              <a:effectLst/>
              <a:latin typeface="+mn-lt"/>
              <a:ea typeface="+mn-ea"/>
              <a:cs typeface="+mn-cs"/>
            </a:rPr>
            <a:t>１０</a:t>
          </a:r>
          <a:r>
            <a:rPr lang="ja-JP" altLang="ja-JP" sz="1200">
              <a:solidFill>
                <a:schemeClr val="dk1"/>
              </a:solidFill>
              <a:effectLst/>
              <a:latin typeface="+mn-lt"/>
              <a:ea typeface="+mn-ea"/>
              <a:cs typeface="+mn-cs"/>
            </a:rPr>
            <a:t>％カットなどによる歳出削減による対応を図ったことにより、単年度ベースの収支は改善し、平成２１年度決算より実質収支額が黒字となった。以後、年々収支は改善しているが、福祉に力を入れた活力あるまちづくりを展開しつつ、行政の効率化に努め、財政の健全化を図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連結実質赤字比率に係る各会計において、黒字額の大部分を水道事業会計が占めている。集中改革プラン等により、行財政改革に取り組んだことで、一般会計及び国民健康保険特別会計においては平成２１年度決算以降、黒字となった。年々、収支は改善してきているが、今後も一般会計および各特別会計においては、引き続き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実質公債費比率（分子）の構造について、過去の教育施設、文化センター、保健福祉センター、公営住宅の建設及び小集落地区改良事業等の大型公共事業に伴う財源の多くを町債に依存した結果、地方債の元利償還金が大きな負担となった。平成２０年度決算において、実質公債費比率（２６．４％）が早期財政健全化基準（２５．０％）を上回ったが、財政健全化計画を策定、県の市町村財政健全化貸付金の活用による無利子での借換えによる利息の削減や元金償還額を平準化した。また、繰上償還を積極的に行うことで、後年度の実質公債費比率の低減に努めた結果、元利償還額は減少している。</a:t>
          </a:r>
          <a:endParaRPr lang="ja-JP" altLang="ja-JP" sz="1200">
            <a:effectLst/>
          </a:endParaRPr>
        </a:p>
        <a:p>
          <a:r>
            <a:rPr lang="ja-JP" altLang="ja-JP" sz="1200">
              <a:solidFill>
                <a:schemeClr val="dk1"/>
              </a:solidFill>
              <a:effectLst/>
              <a:latin typeface="+mn-lt"/>
              <a:ea typeface="+mn-ea"/>
              <a:cs typeface="+mn-cs"/>
            </a:rPr>
            <a:t>今後も、緊急度・住民ニーズを的確に把握した事業の選択により、新規発行を伴う普通建設事業の抑制に努める。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将来負担比率については、公債費の繰上償還を実施するなど財政の健全化を進めてきた結果、減少傾向にあるが、依然高い数値となっている。将来負担比率が減少している要因の一つについては、公的補償金免除繰上償還制度を利用するなど、繰上償還を実施したことにより、順調に減少しているためである。もう一つの要因としては、設立法人等の負債額等負担見込額の土地開発公社健全化計画を着実に実施したことにより、負担見込額が減少しているためである。また、財政調整基金への積立により、充当可能基金が増額したことも要因の一つである。</a:t>
          </a:r>
          <a:endParaRPr lang="ja-JP" altLang="ja-JP" sz="1400">
            <a:effectLst/>
          </a:endParaRPr>
        </a:p>
        <a:p>
          <a:r>
            <a:rPr lang="ja-JP" altLang="ja-JP" sz="1400">
              <a:solidFill>
                <a:schemeClr val="dk1"/>
              </a:solidFill>
              <a:effectLst/>
              <a:latin typeface="+mn-lt"/>
              <a:ea typeface="+mn-ea"/>
              <a:cs typeface="+mn-cs"/>
            </a:rPr>
            <a:t>　　将来負担比率を減少させるために、今後も財政健全化への取り組みを緩めることなく、</a:t>
          </a:r>
          <a:r>
            <a:rPr lang="ja-JP" altLang="en-US" sz="1400">
              <a:solidFill>
                <a:schemeClr val="dk1"/>
              </a:solidFill>
              <a:effectLst/>
              <a:latin typeface="+mn-lt"/>
              <a:ea typeface="+mn-ea"/>
              <a:cs typeface="+mn-cs"/>
            </a:rPr>
            <a:t>進め</a:t>
          </a:r>
          <a:r>
            <a:rPr lang="ja-JP" altLang="ja-JP" sz="1400">
              <a:solidFill>
                <a:schemeClr val="dk1"/>
              </a:solidFill>
              <a:effectLst/>
              <a:latin typeface="+mn-lt"/>
              <a:ea typeface="+mn-ea"/>
              <a:cs typeface="+mn-cs"/>
            </a:rPr>
            <a:t>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8232034</v>
      </c>
      <c r="BO4" s="349"/>
      <c r="BP4" s="349"/>
      <c r="BQ4" s="349"/>
      <c r="BR4" s="349"/>
      <c r="BS4" s="349"/>
      <c r="BT4" s="349"/>
      <c r="BU4" s="350"/>
      <c r="BV4" s="348">
        <v>12532732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7865044</v>
      </c>
      <c r="BO5" s="386"/>
      <c r="BP5" s="386"/>
      <c r="BQ5" s="386"/>
      <c r="BR5" s="386"/>
      <c r="BS5" s="386"/>
      <c r="BT5" s="386"/>
      <c r="BU5" s="387"/>
      <c r="BV5" s="385">
        <v>12051643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97.2</v>
      </c>
      <c r="CU5" s="383"/>
      <c r="CV5" s="383"/>
      <c r="CW5" s="383"/>
      <c r="CX5" s="383"/>
      <c r="CY5" s="383"/>
      <c r="CZ5" s="383"/>
      <c r="DA5" s="384"/>
      <c r="DB5" s="382">
        <v>91.4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366990</v>
      </c>
      <c r="BO6" s="386"/>
      <c r="BP6" s="386"/>
      <c r="BQ6" s="386"/>
      <c r="BR6" s="386"/>
      <c r="BS6" s="386"/>
      <c r="BT6" s="386"/>
      <c r="BU6" s="387"/>
      <c r="BV6" s="385">
        <v>481089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104</v>
      </c>
      <c r="CU6" s="423"/>
      <c r="CV6" s="423"/>
      <c r="CW6" s="423"/>
      <c r="CX6" s="423"/>
      <c r="CY6" s="423"/>
      <c r="CZ6" s="423"/>
      <c r="DA6" s="424"/>
      <c r="DB6" s="422">
        <v>98.4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66847</v>
      </c>
      <c r="BO7" s="386"/>
      <c r="BP7" s="386"/>
      <c r="BQ7" s="386"/>
      <c r="BR7" s="386"/>
      <c r="BS7" s="386"/>
      <c r="BT7" s="386"/>
      <c r="BU7" s="387"/>
      <c r="BV7" s="385">
        <v>199647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4987011</v>
      </c>
      <c r="CU7" s="386"/>
      <c r="CV7" s="386"/>
      <c r="CW7" s="386"/>
      <c r="CX7" s="386"/>
      <c r="CY7" s="386"/>
      <c r="CZ7" s="386"/>
      <c r="DA7" s="387"/>
      <c r="DB7" s="385">
        <v>5044659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300143</v>
      </c>
      <c r="BO8" s="386"/>
      <c r="BP8" s="386"/>
      <c r="BQ8" s="386"/>
      <c r="BR8" s="386"/>
      <c r="BS8" s="386"/>
      <c r="BT8" s="386"/>
      <c r="BU8" s="387"/>
      <c r="BV8" s="385">
        <v>281442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23728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18701</v>
      </c>
      <c r="BO9" s="386"/>
      <c r="BP9" s="386"/>
      <c r="BQ9" s="386"/>
      <c r="BR9" s="386"/>
      <c r="BS9" s="386"/>
      <c r="BT9" s="386"/>
      <c r="BU9" s="387"/>
      <c r="BV9" s="385">
        <v>23325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22.6</v>
      </c>
      <c r="CU9" s="383"/>
      <c r="CV9" s="383"/>
      <c r="CW9" s="383"/>
      <c r="CX9" s="383"/>
      <c r="CY9" s="383"/>
      <c r="CZ9" s="383"/>
      <c r="DA9" s="384"/>
      <c r="DB9" s="382">
        <v>18.600000000000001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24953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229742</v>
      </c>
      <c r="BO10" s="386"/>
      <c r="BP10" s="386"/>
      <c r="BQ10" s="386"/>
      <c r="BR10" s="386"/>
      <c r="BS10" s="386"/>
      <c r="BT10" s="386"/>
      <c r="BU10" s="387"/>
      <c r="BV10" s="385">
        <v>509948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88138</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23271</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174745</v>
      </c>
      <c r="BO12" s="386"/>
      <c r="BP12" s="386"/>
      <c r="BQ12" s="386"/>
      <c r="BR12" s="386"/>
      <c r="BS12" s="386"/>
      <c r="BT12" s="386"/>
      <c r="BU12" s="387"/>
      <c r="BV12" s="385">
        <v>193186</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23126</v>
      </c>
      <c r="S13" s="467"/>
      <c r="T13" s="467"/>
      <c r="U13" s="467"/>
      <c r="V13" s="468"/>
      <c r="W13" s="401" t="s">
        <v>122</v>
      </c>
      <c r="X13" s="402"/>
      <c r="Y13" s="402"/>
      <c r="Z13" s="402"/>
      <c r="AA13" s="402"/>
      <c r="AB13" s="392"/>
      <c r="AC13" s="436">
        <v>62</v>
      </c>
      <c r="AD13" s="437"/>
      <c r="AE13" s="437"/>
      <c r="AF13" s="437"/>
      <c r="AG13" s="476"/>
      <c r="AH13" s="436">
        <v>91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161836</v>
      </c>
      <c r="BO13" s="386"/>
      <c r="BP13" s="386"/>
      <c r="BQ13" s="386"/>
      <c r="BR13" s="386"/>
      <c r="BS13" s="386"/>
      <c r="BT13" s="386"/>
      <c r="BU13" s="387"/>
      <c r="BV13" s="385">
        <v>340087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13.2</v>
      </c>
      <c r="CU13" s="383"/>
      <c r="CV13" s="383"/>
      <c r="CW13" s="383"/>
      <c r="CX13" s="383"/>
      <c r="CY13" s="383"/>
      <c r="CZ13" s="383"/>
      <c r="DA13" s="384"/>
      <c r="DB13" s="382">
        <v>13.5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23492</v>
      </c>
      <c r="S14" s="467"/>
      <c r="T14" s="467"/>
      <c r="U14" s="467"/>
      <c r="V14" s="468"/>
      <c r="W14" s="375"/>
      <c r="X14" s="376"/>
      <c r="Y14" s="376"/>
      <c r="Z14" s="376"/>
      <c r="AA14" s="376"/>
      <c r="AB14" s="365"/>
      <c r="AC14" s="469">
        <v>0.7</v>
      </c>
      <c r="AD14" s="470"/>
      <c r="AE14" s="470"/>
      <c r="AF14" s="470"/>
      <c r="AG14" s="471"/>
      <c r="AH14" s="469">
        <v>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188.9</v>
      </c>
      <c r="CU14" s="481"/>
      <c r="CV14" s="481"/>
      <c r="CW14" s="481"/>
      <c r="CX14" s="481"/>
      <c r="CY14" s="481"/>
      <c r="CZ14" s="481"/>
      <c r="DA14" s="482"/>
      <c r="DB14" s="480">
        <v>192.1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23349</v>
      </c>
      <c r="S15" s="467"/>
      <c r="T15" s="467"/>
      <c r="U15" s="467"/>
      <c r="V15" s="468"/>
      <c r="W15" s="401" t="s">
        <v>129</v>
      </c>
      <c r="X15" s="402"/>
      <c r="Y15" s="402"/>
      <c r="Z15" s="402"/>
      <c r="AA15" s="402"/>
      <c r="AB15" s="392"/>
      <c r="AC15" s="436">
        <v>2393</v>
      </c>
      <c r="AD15" s="437"/>
      <c r="AE15" s="437"/>
      <c r="AF15" s="437"/>
      <c r="AG15" s="476"/>
      <c r="AH15" s="436">
        <v>2891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1910207</v>
      </c>
      <c r="BO15" s="349"/>
      <c r="BP15" s="349"/>
      <c r="BQ15" s="349"/>
      <c r="BR15" s="349"/>
      <c r="BS15" s="349"/>
      <c r="BT15" s="349"/>
      <c r="BU15" s="350"/>
      <c r="BV15" s="348">
        <v>1822598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26.6</v>
      </c>
      <c r="AD16" s="470"/>
      <c r="AE16" s="470"/>
      <c r="AF16" s="470"/>
      <c r="AG16" s="471"/>
      <c r="AH16" s="469">
        <v>27.1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4113509</v>
      </c>
      <c r="BO16" s="386"/>
      <c r="BP16" s="386"/>
      <c r="BQ16" s="386"/>
      <c r="BR16" s="386"/>
      <c r="BS16" s="386"/>
      <c r="BT16" s="386"/>
      <c r="BU16" s="387"/>
      <c r="BV16" s="385">
        <v>4164786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6546</v>
      </c>
      <c r="AD17" s="437"/>
      <c r="AE17" s="437"/>
      <c r="AF17" s="437"/>
      <c r="AG17" s="476"/>
      <c r="AH17" s="436">
        <v>7369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2441217</v>
      </c>
      <c r="BO17" s="386"/>
      <c r="BP17" s="386"/>
      <c r="BQ17" s="386"/>
      <c r="BR17" s="386"/>
      <c r="BS17" s="386"/>
      <c r="BT17" s="386"/>
      <c r="BU17" s="387"/>
      <c r="BV17" s="385">
        <v>2340570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6.14</v>
      </c>
      <c r="M18" s="498"/>
      <c r="N18" s="498"/>
      <c r="O18" s="498"/>
      <c r="P18" s="498"/>
      <c r="Q18" s="498"/>
      <c r="R18" s="499"/>
      <c r="S18" s="499"/>
      <c r="T18" s="499"/>
      <c r="U18" s="499"/>
      <c r="V18" s="500"/>
      <c r="W18" s="403"/>
      <c r="X18" s="404"/>
      <c r="Y18" s="404"/>
      <c r="Z18" s="404"/>
      <c r="AA18" s="404"/>
      <c r="AB18" s="395"/>
      <c r="AC18" s="501">
        <v>72.7</v>
      </c>
      <c r="AD18" s="502"/>
      <c r="AE18" s="502"/>
      <c r="AF18" s="502"/>
      <c r="AG18" s="503"/>
      <c r="AH18" s="501">
        <v>69.2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4912057</v>
      </c>
      <c r="BO18" s="386"/>
      <c r="BP18" s="386"/>
      <c r="BQ18" s="386"/>
      <c r="BR18" s="386"/>
      <c r="BS18" s="386"/>
      <c r="BT18" s="386"/>
      <c r="BU18" s="387"/>
      <c r="BV18" s="385">
        <v>4608537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3864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6016642</v>
      </c>
      <c r="BO19" s="386"/>
      <c r="BP19" s="386"/>
      <c r="BQ19" s="386"/>
      <c r="BR19" s="386"/>
      <c r="BS19" s="386"/>
      <c r="BT19" s="386"/>
      <c r="BU19" s="387"/>
      <c r="BV19" s="385">
        <v>6078213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8368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13867090</v>
      </c>
      <c r="BO23" s="386"/>
      <c r="BP23" s="386"/>
      <c r="BQ23" s="386"/>
      <c r="BR23" s="386"/>
      <c r="BS23" s="386"/>
      <c r="BT23" s="386"/>
      <c r="BU23" s="387"/>
      <c r="BV23" s="385">
        <v>14237292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8200</v>
      </c>
      <c r="R24" s="437"/>
      <c r="S24" s="437"/>
      <c r="T24" s="437"/>
      <c r="U24" s="437"/>
      <c r="V24" s="476"/>
      <c r="W24" s="531"/>
      <c r="X24" s="519"/>
      <c r="Y24" s="520"/>
      <c r="Z24" s="435" t="s">
        <v>153</v>
      </c>
      <c r="AA24" s="415"/>
      <c r="AB24" s="415"/>
      <c r="AC24" s="415"/>
      <c r="AD24" s="415"/>
      <c r="AE24" s="415"/>
      <c r="AF24" s="415"/>
      <c r="AG24" s="416"/>
      <c r="AH24" s="436">
        <v>170</v>
      </c>
      <c r="AI24" s="437"/>
      <c r="AJ24" s="437"/>
      <c r="AK24" s="437"/>
      <c r="AL24" s="476"/>
      <c r="AM24" s="436">
        <v>523770</v>
      </c>
      <c r="AN24" s="437"/>
      <c r="AO24" s="437"/>
      <c r="AP24" s="437"/>
      <c r="AQ24" s="437"/>
      <c r="AR24" s="476"/>
      <c r="AS24" s="436">
        <v>3081</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6991326</v>
      </c>
      <c r="BO24" s="386"/>
      <c r="BP24" s="386"/>
      <c r="BQ24" s="386"/>
      <c r="BR24" s="386"/>
      <c r="BS24" s="386"/>
      <c r="BT24" s="386"/>
      <c r="BU24" s="387"/>
      <c r="BV24" s="385">
        <v>7239977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6900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633668</v>
      </c>
      <c r="BO25" s="349"/>
      <c r="BP25" s="349"/>
      <c r="BQ25" s="349"/>
      <c r="BR25" s="349"/>
      <c r="BS25" s="349"/>
      <c r="BT25" s="349"/>
      <c r="BU25" s="350"/>
      <c r="BV25" s="348">
        <v>692734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6000</v>
      </c>
      <c r="R26" s="437"/>
      <c r="S26" s="437"/>
      <c r="T26" s="437"/>
      <c r="U26" s="437"/>
      <c r="V26" s="476"/>
      <c r="W26" s="531"/>
      <c r="X26" s="519"/>
      <c r="Y26" s="520"/>
      <c r="Z26" s="435" t="s">
        <v>159</v>
      </c>
      <c r="AA26" s="541"/>
      <c r="AB26" s="541"/>
      <c r="AC26" s="541"/>
      <c r="AD26" s="541"/>
      <c r="AE26" s="541"/>
      <c r="AF26" s="541"/>
      <c r="AG26" s="542"/>
      <c r="AH26" s="436">
        <v>35</v>
      </c>
      <c r="AI26" s="437"/>
      <c r="AJ26" s="437"/>
      <c r="AK26" s="437"/>
      <c r="AL26" s="476"/>
      <c r="AM26" s="436">
        <v>102130</v>
      </c>
      <c r="AN26" s="437"/>
      <c r="AO26" s="437"/>
      <c r="AP26" s="437"/>
      <c r="AQ26" s="437"/>
      <c r="AR26" s="476"/>
      <c r="AS26" s="436">
        <v>2918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3700</v>
      </c>
      <c r="R27" s="437"/>
      <c r="S27" s="437"/>
      <c r="T27" s="437"/>
      <c r="U27" s="437"/>
      <c r="V27" s="476"/>
      <c r="W27" s="531"/>
      <c r="X27" s="519"/>
      <c r="Y27" s="520"/>
      <c r="Z27" s="435" t="s">
        <v>162</v>
      </c>
      <c r="AA27" s="415"/>
      <c r="AB27" s="415"/>
      <c r="AC27" s="415"/>
      <c r="AD27" s="415"/>
      <c r="AE27" s="415"/>
      <c r="AF27" s="415"/>
      <c r="AG27" s="416"/>
      <c r="AH27" s="436">
        <v>10</v>
      </c>
      <c r="AI27" s="437"/>
      <c r="AJ27" s="437"/>
      <c r="AK27" s="437"/>
      <c r="AL27" s="476"/>
      <c r="AM27" s="436">
        <v>31520</v>
      </c>
      <c r="AN27" s="437"/>
      <c r="AO27" s="437"/>
      <c r="AP27" s="437"/>
      <c r="AQ27" s="437"/>
      <c r="AR27" s="476"/>
      <c r="AS27" s="436">
        <v>3152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43489</v>
      </c>
      <c r="BO27" s="555"/>
      <c r="BP27" s="555"/>
      <c r="BQ27" s="555"/>
      <c r="BR27" s="555"/>
      <c r="BS27" s="555"/>
      <c r="BT27" s="555"/>
      <c r="BU27" s="556"/>
      <c r="BV27" s="554">
        <v>43489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3000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1081250</v>
      </c>
      <c r="BO28" s="349"/>
      <c r="BP28" s="349"/>
      <c r="BQ28" s="349"/>
      <c r="BR28" s="349"/>
      <c r="BS28" s="349"/>
      <c r="BT28" s="349"/>
      <c r="BU28" s="350"/>
      <c r="BV28" s="348">
        <v>1026253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2800</v>
      </c>
      <c r="R29" s="437"/>
      <c r="S29" s="437"/>
      <c r="T29" s="437"/>
      <c r="U29" s="437"/>
      <c r="V29" s="476"/>
      <c r="W29" s="532"/>
      <c r="X29" s="533"/>
      <c r="Y29" s="534"/>
      <c r="Z29" s="435" t="s">
        <v>169</v>
      </c>
      <c r="AA29" s="415"/>
      <c r="AB29" s="415"/>
      <c r="AC29" s="415"/>
      <c r="AD29" s="415"/>
      <c r="AE29" s="415"/>
      <c r="AF29" s="415"/>
      <c r="AG29" s="416"/>
      <c r="AH29" s="436">
        <v>180</v>
      </c>
      <c r="AI29" s="437"/>
      <c r="AJ29" s="437"/>
      <c r="AK29" s="437"/>
      <c r="AL29" s="476"/>
      <c r="AM29" s="436">
        <v>555290</v>
      </c>
      <c r="AN29" s="437"/>
      <c r="AO29" s="437"/>
      <c r="AP29" s="437"/>
      <c r="AQ29" s="437"/>
      <c r="AR29" s="476"/>
      <c r="AS29" s="436">
        <v>3085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43</v>
      </c>
      <c r="BO29" s="386"/>
      <c r="BP29" s="386"/>
      <c r="BQ29" s="386"/>
      <c r="BR29" s="386"/>
      <c r="BS29" s="386"/>
      <c r="BT29" s="386"/>
      <c r="BU29" s="387"/>
      <c r="BV29" s="385">
        <v>52249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34291</v>
      </c>
      <c r="BO30" s="555"/>
      <c r="BP30" s="555"/>
      <c r="BQ30" s="555"/>
      <c r="BR30" s="555"/>
      <c r="BS30" s="555"/>
      <c r="BT30" s="555"/>
      <c r="BU30" s="556"/>
      <c r="BV30" s="554">
        <v>37884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老人福祉施設三室園組合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奈良県葛城地区清掃事務組合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介護保険特別会計（介護ｻｰﾋﾞｽ事業）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西和衛生試験センター組合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王寺周辺広域休日応急診療施設組合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静香苑環境施設組合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奈良県広域消防組合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奈良県市町村総合事務組合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奈良県後期高齢者医療広域連合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124"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11645</v>
      </c>
      <c r="J41" s="83">
        <v>10919</v>
      </c>
      <c r="K41" s="83">
        <v>10296</v>
      </c>
      <c r="L41" s="83">
        <v>14237</v>
      </c>
      <c r="M41" s="84">
        <v>13867</v>
      </c>
    </row>
    <row r="42" spans="2:13" ht="27.75" customHeight="1">
      <c r="B42" s="1171"/>
      <c r="C42" s="1172"/>
      <c r="D42" s="85"/>
      <c r="E42" s="1177" t="s">
        <v>26</v>
      </c>
      <c r="F42" s="1177"/>
      <c r="G42" s="1177"/>
      <c r="H42" s="1178"/>
      <c r="I42" s="86" t="s">
        <v>476</v>
      </c>
      <c r="J42" s="87" t="s">
        <v>476</v>
      </c>
      <c r="K42" s="87" t="s">
        <v>476</v>
      </c>
      <c r="L42" s="87">
        <v>3</v>
      </c>
      <c r="M42" s="88">
        <v>2</v>
      </c>
    </row>
    <row r="43" spans="2:13" ht="27.75" customHeight="1">
      <c r="B43" s="1171"/>
      <c r="C43" s="1172"/>
      <c r="D43" s="85"/>
      <c r="E43" s="1177" t="s">
        <v>27</v>
      </c>
      <c r="F43" s="1177"/>
      <c r="G43" s="1177"/>
      <c r="H43" s="1178"/>
      <c r="I43" s="86">
        <v>2209</v>
      </c>
      <c r="J43" s="87">
        <v>2107</v>
      </c>
      <c r="K43" s="87">
        <v>2028</v>
      </c>
      <c r="L43" s="87">
        <v>2022</v>
      </c>
      <c r="M43" s="88">
        <v>2008</v>
      </c>
    </row>
    <row r="44" spans="2:13" ht="27.75" customHeight="1">
      <c r="B44" s="1171"/>
      <c r="C44" s="1172"/>
      <c r="D44" s="85"/>
      <c r="E44" s="1177" t="s">
        <v>28</v>
      </c>
      <c r="F44" s="1177"/>
      <c r="G44" s="1177"/>
      <c r="H44" s="1178"/>
      <c r="I44" s="86">
        <v>1244</v>
      </c>
      <c r="J44" s="87">
        <v>1105</v>
      </c>
      <c r="K44" s="87">
        <v>965</v>
      </c>
      <c r="L44" s="87">
        <v>818</v>
      </c>
      <c r="M44" s="88">
        <v>706</v>
      </c>
    </row>
    <row r="45" spans="2:13" ht="27.75" customHeight="1">
      <c r="B45" s="1171"/>
      <c r="C45" s="1172"/>
      <c r="D45" s="85"/>
      <c r="E45" s="1177" t="s">
        <v>29</v>
      </c>
      <c r="F45" s="1177"/>
      <c r="G45" s="1177"/>
      <c r="H45" s="1178"/>
      <c r="I45" s="86">
        <v>857</v>
      </c>
      <c r="J45" s="87">
        <v>943</v>
      </c>
      <c r="K45" s="87">
        <v>1282</v>
      </c>
      <c r="L45" s="87">
        <v>910</v>
      </c>
      <c r="M45" s="88">
        <v>1011</v>
      </c>
    </row>
    <row r="46" spans="2:13" ht="27.75" customHeight="1">
      <c r="B46" s="1171"/>
      <c r="C46" s="1172"/>
      <c r="D46" s="85"/>
      <c r="E46" s="1177" t="s">
        <v>30</v>
      </c>
      <c r="F46" s="1177"/>
      <c r="G46" s="1177"/>
      <c r="H46" s="1178"/>
      <c r="I46" s="86">
        <v>4801</v>
      </c>
      <c r="J46" s="87">
        <v>4438</v>
      </c>
      <c r="K46" s="87">
        <v>4024</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499</v>
      </c>
      <c r="J49" s="87">
        <v>764</v>
      </c>
      <c r="K49" s="87">
        <v>757</v>
      </c>
      <c r="L49" s="87">
        <v>1162</v>
      </c>
      <c r="M49" s="88">
        <v>1124</v>
      </c>
    </row>
    <row r="50" spans="2:13" ht="27.75" customHeight="1">
      <c r="B50" s="1171"/>
      <c r="C50" s="1172"/>
      <c r="D50" s="85"/>
      <c r="E50" s="1177" t="s">
        <v>35</v>
      </c>
      <c r="F50" s="1177"/>
      <c r="G50" s="1177"/>
      <c r="H50" s="1178"/>
      <c r="I50" s="86">
        <v>209</v>
      </c>
      <c r="J50" s="87">
        <v>194</v>
      </c>
      <c r="K50" s="87">
        <v>178</v>
      </c>
      <c r="L50" s="87">
        <v>161</v>
      </c>
      <c r="M50" s="88">
        <v>141</v>
      </c>
    </row>
    <row r="51" spans="2:13" ht="27.75" customHeight="1">
      <c r="B51" s="1173"/>
      <c r="C51" s="1174"/>
      <c r="D51" s="85"/>
      <c r="E51" s="1177" t="s">
        <v>36</v>
      </c>
      <c r="F51" s="1177"/>
      <c r="G51" s="1177"/>
      <c r="H51" s="1178"/>
      <c r="I51" s="86">
        <v>9569</v>
      </c>
      <c r="J51" s="87">
        <v>9236</v>
      </c>
      <c r="K51" s="87">
        <v>9214</v>
      </c>
      <c r="L51" s="87">
        <v>8762</v>
      </c>
      <c r="M51" s="88">
        <v>8613</v>
      </c>
    </row>
    <row r="52" spans="2:13" ht="27.75" customHeight="1" thickBot="1">
      <c r="B52" s="1181" t="s">
        <v>37</v>
      </c>
      <c r="C52" s="1182"/>
      <c r="D52" s="90"/>
      <c r="E52" s="1183" t="s">
        <v>38</v>
      </c>
      <c r="F52" s="1183"/>
      <c r="G52" s="1183"/>
      <c r="H52" s="1184"/>
      <c r="I52" s="91">
        <v>10479</v>
      </c>
      <c r="J52" s="92">
        <v>9318</v>
      </c>
      <c r="K52" s="92">
        <v>8446</v>
      </c>
      <c r="L52" s="92">
        <v>7905</v>
      </c>
      <c r="M52" s="93">
        <v>7717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53527</v>
      </c>
      <c r="E3" s="116"/>
      <c r="F3" s="117">
        <v>49426</v>
      </c>
      <c r="G3" s="118"/>
      <c r="H3" s="119"/>
    </row>
    <row r="4" spans="1:8">
      <c r="A4" s="120"/>
      <c r="B4" s="121"/>
      <c r="C4" s="122"/>
      <c r="D4" s="123">
        <v>28558</v>
      </c>
      <c r="E4" s="124"/>
      <c r="F4" s="125">
        <v>26568</v>
      </c>
      <c r="G4" s="126"/>
      <c r="H4" s="127"/>
    </row>
    <row r="5" spans="1:8">
      <c r="A5" s="108" t="s">
        <v>509</v>
      </c>
      <c r="B5" s="113"/>
      <c r="C5" s="114"/>
      <c r="D5" s="115">
        <v>22405</v>
      </c>
      <c r="E5" s="116"/>
      <c r="F5" s="117">
        <v>42839</v>
      </c>
      <c r="G5" s="118"/>
      <c r="H5" s="119"/>
    </row>
    <row r="6" spans="1:8">
      <c r="A6" s="120"/>
      <c r="B6" s="121"/>
      <c r="C6" s="122"/>
      <c r="D6" s="123">
        <v>17328</v>
      </c>
      <c r="E6" s="124"/>
      <c r="F6" s="125">
        <v>22027</v>
      </c>
      <c r="G6" s="126"/>
      <c r="H6" s="127"/>
    </row>
    <row r="7" spans="1:8">
      <c r="A7" s="108" t="s">
        <v>510</v>
      </c>
      <c r="B7" s="113"/>
      <c r="C7" s="114"/>
      <c r="D7" s="115">
        <v>39234</v>
      </c>
      <c r="E7" s="116"/>
      <c r="F7" s="117">
        <v>46819</v>
      </c>
      <c r="G7" s="118"/>
      <c r="H7" s="119"/>
    </row>
    <row r="8" spans="1:8">
      <c r="A8" s="120"/>
      <c r="B8" s="121"/>
      <c r="C8" s="122"/>
      <c r="D8" s="123">
        <v>26896</v>
      </c>
      <c r="E8" s="124"/>
      <c r="F8" s="125">
        <v>24121</v>
      </c>
      <c r="G8" s="126"/>
      <c r="H8" s="127"/>
    </row>
    <row r="9" spans="1:8">
      <c r="A9" s="108" t="s">
        <v>511</v>
      </c>
      <c r="B9" s="113"/>
      <c r="C9" s="114"/>
      <c r="D9" s="115">
        <v>52488</v>
      </c>
      <c r="E9" s="116"/>
      <c r="F9" s="117">
        <v>53270</v>
      </c>
      <c r="G9" s="118"/>
      <c r="H9" s="119"/>
    </row>
    <row r="10" spans="1:8">
      <c r="A10" s="120"/>
      <c r="B10" s="121"/>
      <c r="C10" s="122"/>
      <c r="D10" s="123">
        <v>13191</v>
      </c>
      <c r="E10" s="124"/>
      <c r="F10" s="125">
        <v>24316</v>
      </c>
      <c r="G10" s="126"/>
      <c r="H10" s="127"/>
    </row>
    <row r="11" spans="1:8">
      <c r="A11" s="108" t="s">
        <v>512</v>
      </c>
      <c r="B11" s="113"/>
      <c r="C11" s="114"/>
      <c r="D11" s="115">
        <v>46724</v>
      </c>
      <c r="E11" s="116"/>
      <c r="F11" s="117">
        <v>53292</v>
      </c>
      <c r="G11" s="118"/>
      <c r="H11" s="119"/>
    </row>
    <row r="12" spans="1:8">
      <c r="A12" s="120"/>
      <c r="B12" s="121"/>
      <c r="C12" s="128"/>
      <c r="D12" s="123">
        <v>35786</v>
      </c>
      <c r="E12" s="124"/>
      <c r="F12" s="125">
        <v>28900</v>
      </c>
      <c r="G12" s="126"/>
      <c r="H12" s="127"/>
    </row>
    <row r="13" spans="1:8">
      <c r="A13" s="108"/>
      <c r="B13" s="113"/>
      <c r="C13" s="129"/>
      <c r="D13" s="130">
        <v>42876</v>
      </c>
      <c r="E13" s="131"/>
      <c r="F13" s="132">
        <v>49129</v>
      </c>
      <c r="G13" s="133"/>
      <c r="H13" s="119"/>
    </row>
    <row r="14" spans="1:8">
      <c r="A14" s="120"/>
      <c r="B14" s="121"/>
      <c r="C14" s="122"/>
      <c r="D14" s="123">
        <v>24352</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2.73</v>
      </c>
      <c r="C19" s="134">
        <f>ROUND(VALUE(SUBSTITUTE(実質収支比率等に係る経年分析!G$48,"▲","-")),2)</f>
        <v>5.31</v>
      </c>
      <c r="D19" s="134">
        <f>ROUND(VALUE(SUBSTITUTE(実質収支比率等に係る経年分析!H$48,"▲","-")),2)</f>
        <v>5.16</v>
      </c>
      <c r="E19" s="134">
        <f>ROUND(VALUE(SUBSTITUTE(実質収支比率等に係る経年分析!I$48,"▲","-")),2)</f>
        <v>5.58</v>
      </c>
      <c r="F19" s="134">
        <f>ROUND(VALUE(SUBSTITUTE(実質収支比率等に係る経年分析!J$48,"▲","-")),2)</f>
        <v>6.02</v>
      </c>
    </row>
    <row r="20" spans="1:11">
      <c r="A20" s="134" t="s">
        <v>43</v>
      </c>
      <c r="B20" s="134">
        <f>ROUND(VALUE(SUBSTITUTE(実質収支比率等に係る経年分析!F$47,"▲","-")),2)</f>
        <v>7.8</v>
      </c>
      <c r="C20" s="134">
        <f>ROUND(VALUE(SUBSTITUTE(実質収支比率等に係る経年分析!G$47,"▲","-")),2)</f>
        <v>14.27</v>
      </c>
      <c r="D20" s="134">
        <f>ROUND(VALUE(SUBSTITUTE(実質収支比率等に係る経年分析!H$47,"▲","-")),2)</f>
        <v>14.17</v>
      </c>
      <c r="E20" s="134">
        <f>ROUND(VALUE(SUBSTITUTE(実質収支比率等に係る経年分析!I$47,"▲","-")),2)</f>
        <v>20.34</v>
      </c>
      <c r="F20" s="134">
        <f>ROUND(VALUE(SUBSTITUTE(実質収支比率等に係る経年分析!J$47,"▲","-")),2)</f>
        <v>21.68</v>
      </c>
    </row>
    <row r="21" spans="1:11">
      <c r="A21" s="134" t="s">
        <v>44</v>
      </c>
      <c r="B21" s="134">
        <f>IF(ISNUMBER(VALUE(SUBSTITUTE(実質収支比率等に係る経年分析!F$49,"▲","-"))),ROUND(VALUE(SUBSTITUTE(実質収支比率等に係る経年分析!F$49,"▲","-")),2),NA())</f>
        <v>11.43</v>
      </c>
      <c r="C21" s="134">
        <f>IF(ISNUMBER(VALUE(SUBSTITUTE(実質収支比率等に係る経年分析!G$49,"▲","-"))),ROUND(VALUE(SUBSTITUTE(実質収支比率等に係る経年分析!G$49,"▲","-")),2),NA())</f>
        <v>10.34</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6.74</v>
      </c>
      <c r="F21" s="134">
        <f>IF(ISNUMBER(VALUE(SUBSTITUTE(実質収支比率等に係る経年分析!J$49,"▲","-"))),ROUND(VALUE(SUBSTITUTE(実質収支比率等に係る経年分析!J$49,"▲","-")),2),NA())</f>
        <v>3.25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介護保険特別会計（介護ｻｰﾋﾞｽ事業）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介護保険特別会計（保険事業）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4.8499999999999996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17.77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987</v>
      </c>
      <c r="E42" s="136"/>
      <c r="F42" s="136"/>
      <c r="G42" s="136">
        <f>'実質公債費比率（分子）の構造'!L$52</f>
        <v>965</v>
      </c>
      <c r="H42" s="136"/>
      <c r="I42" s="136"/>
      <c r="J42" s="136">
        <f>'実質公債費比率（分子）の構造'!M$52</f>
        <v>967</v>
      </c>
      <c r="K42" s="136"/>
      <c r="L42" s="136"/>
      <c r="M42" s="136">
        <f>'実質公債費比率（分子）の構造'!N$52</f>
        <v>968</v>
      </c>
      <c r="N42" s="136"/>
      <c r="O42" s="136"/>
      <c r="P42" s="136">
        <f>'実質公債費比率（分子）の構造'!O$52</f>
        <v>932</v>
      </c>
    </row>
    <row r="43" spans="1:16">
      <c r="A43" s="136" t="s">
        <v>52</v>
      </c>
      <c r="B43" s="136">
        <f>'実質公債費比率（分子）の構造'!K$51</f>
        <v>3</v>
      </c>
      <c r="C43" s="136"/>
      <c r="D43" s="136"/>
      <c r="E43" s="136">
        <f>'実質公債費比率（分子）の構造'!L$51</f>
        <v>1</v>
      </c>
      <c r="F43" s="136"/>
      <c r="G43" s="136"/>
      <c r="H43" s="136">
        <f>'実質公債費比率（分子）の構造'!M$51</f>
        <v>2</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137</v>
      </c>
      <c r="C45" s="136"/>
      <c r="D45" s="136"/>
      <c r="E45" s="136">
        <f>'実質公債費比率（分子）の構造'!L$49</f>
        <v>134</v>
      </c>
      <c r="F45" s="136"/>
      <c r="G45" s="136"/>
      <c r="H45" s="136">
        <f>'実質公債費比率（分子）の構造'!M$49</f>
        <v>134</v>
      </c>
      <c r="I45" s="136"/>
      <c r="J45" s="136"/>
      <c r="K45" s="136">
        <f>'実質公債費比率（分子）の構造'!N$49</f>
        <v>144</v>
      </c>
      <c r="L45" s="136"/>
      <c r="M45" s="136"/>
      <c r="N45" s="136">
        <f>'実質公債費比率（分子）の構造'!O$49</f>
        <v>132</v>
      </c>
      <c r="O45" s="136"/>
      <c r="P45" s="136"/>
    </row>
    <row r="46" spans="1:16">
      <c r="A46" s="136" t="s">
        <v>55</v>
      </c>
      <c r="B46" s="136">
        <f>'実質公債費比率（分子）の構造'!K$48</f>
        <v>123</v>
      </c>
      <c r="C46" s="136"/>
      <c r="D46" s="136"/>
      <c r="E46" s="136">
        <f>'実質公債費比率（分子）の構造'!L$48</f>
        <v>116</v>
      </c>
      <c r="F46" s="136"/>
      <c r="G46" s="136"/>
      <c r="H46" s="136">
        <f>'実質公債費比率（分子）の構造'!M$48</f>
        <v>118</v>
      </c>
      <c r="I46" s="136"/>
      <c r="J46" s="136"/>
      <c r="K46" s="136">
        <f>'実質公債費比率（分子）の構造'!N$48</f>
        <v>118</v>
      </c>
      <c r="L46" s="136"/>
      <c r="M46" s="136"/>
      <c r="N46" s="136">
        <f>'実質公債費比率（分子）の構造'!O$48</f>
        <v>121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1543</v>
      </c>
      <c r="C49" s="136"/>
      <c r="D49" s="136"/>
      <c r="E49" s="136">
        <f>'実質公債費比率（分子）の構造'!L$45</f>
        <v>1368</v>
      </c>
      <c r="F49" s="136"/>
      <c r="G49" s="136"/>
      <c r="H49" s="136">
        <f>'実質公債費比率（分子）の構造'!M$45</f>
        <v>1260</v>
      </c>
      <c r="I49" s="136"/>
      <c r="J49" s="136"/>
      <c r="K49" s="136">
        <f>'実質公債費比率（分子）の構造'!N$45</f>
        <v>1164</v>
      </c>
      <c r="L49" s="136"/>
      <c r="M49" s="136"/>
      <c r="N49" s="136">
        <f>'実質公債費比率（分子）の構造'!O$45</f>
        <v>1301</v>
      </c>
      <c r="O49" s="136"/>
      <c r="P49" s="136"/>
    </row>
    <row r="50" spans="1:16">
      <c r="A50" s="136" t="s">
        <v>58</v>
      </c>
      <c r="B50" s="136" t="e">
        <f>NA()</f>
        <v>#N/A</v>
      </c>
      <c r="C50" s="136">
        <f>IF(ISNUMBER('実質公債費比率（分子）の構造'!K$53),'実質公債費比率（分子）の構造'!K$53,NA())</f>
        <v>819</v>
      </c>
      <c r="D50" s="136" t="e">
        <f>NA()</f>
        <v>#N/A</v>
      </c>
      <c r="E50" s="136" t="e">
        <f>NA()</f>
        <v>#N/A</v>
      </c>
      <c r="F50" s="136">
        <f>IF(ISNUMBER('実質公債費比率（分子）の構造'!L$53),'実質公債費比率（分子）の構造'!L$53,NA())</f>
        <v>654</v>
      </c>
      <c r="G50" s="136" t="e">
        <f>NA()</f>
        <v>#N/A</v>
      </c>
      <c r="H50" s="136" t="e">
        <f>NA()</f>
        <v>#N/A</v>
      </c>
      <c r="I50" s="136">
        <f>IF(ISNUMBER('実質公債費比率（分子）の構造'!M$53),'実質公債費比率（分子）の構造'!M$53,NA())</f>
        <v>547</v>
      </c>
      <c r="J50" s="136" t="e">
        <f>NA()</f>
        <v>#N/A</v>
      </c>
      <c r="K50" s="136" t="e">
        <f>NA()</f>
        <v>#N/A</v>
      </c>
      <c r="L50" s="136">
        <f>IF(ISNUMBER('実質公債費比率（分子）の構造'!N$53),'実質公債費比率（分子）の構造'!N$53,NA())</f>
        <v>458</v>
      </c>
      <c r="M50" s="136" t="e">
        <f>NA()</f>
        <v>#N/A</v>
      </c>
      <c r="N50" s="136" t="e">
        <f>NA()</f>
        <v>#N/A</v>
      </c>
      <c r="O50" s="136">
        <f>IF(ISNUMBER('実質公債費比率（分子）の構造'!O$53),'実質公債費比率（分子）の構造'!O$53,NA())</f>
        <v>622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9569</v>
      </c>
      <c r="E56" s="135"/>
      <c r="F56" s="135"/>
      <c r="G56" s="135">
        <f>'将来負担比率（分子）の構造'!J$51</f>
        <v>9236</v>
      </c>
      <c r="H56" s="135"/>
      <c r="I56" s="135"/>
      <c r="J56" s="135">
        <f>'将来負担比率（分子）の構造'!K$51</f>
        <v>9214</v>
      </c>
      <c r="K56" s="135"/>
      <c r="L56" s="135"/>
      <c r="M56" s="135">
        <f>'将来負担比率（分子）の構造'!L$51</f>
        <v>8762</v>
      </c>
      <c r="N56" s="135"/>
      <c r="O56" s="135"/>
      <c r="P56" s="135">
        <f>'将来負担比率（分子）の構造'!M$51</f>
        <v>8613</v>
      </c>
    </row>
    <row r="57" spans="1:16">
      <c r="A57" s="135" t="s">
        <v>35</v>
      </c>
      <c r="B57" s="135"/>
      <c r="C57" s="135"/>
      <c r="D57" s="135">
        <f>'将来負担比率（分子）の構造'!I$50</f>
        <v>209</v>
      </c>
      <c r="E57" s="135"/>
      <c r="F57" s="135"/>
      <c r="G57" s="135">
        <f>'将来負担比率（分子）の構造'!J$50</f>
        <v>194</v>
      </c>
      <c r="H57" s="135"/>
      <c r="I57" s="135"/>
      <c r="J57" s="135">
        <f>'将来負担比率（分子）の構造'!K$50</f>
        <v>178</v>
      </c>
      <c r="K57" s="135"/>
      <c r="L57" s="135"/>
      <c r="M57" s="135">
        <f>'将来負担比率（分子）の構造'!L$50</f>
        <v>161</v>
      </c>
      <c r="N57" s="135"/>
      <c r="O57" s="135"/>
      <c r="P57" s="135">
        <f>'将来負担比率（分子）の構造'!M$50</f>
        <v>141</v>
      </c>
    </row>
    <row r="58" spans="1:16">
      <c r="A58" s="135" t="s">
        <v>34</v>
      </c>
      <c r="B58" s="135"/>
      <c r="C58" s="135"/>
      <c r="D58" s="135">
        <f>'将来負担比率（分子）の構造'!I$49</f>
        <v>499</v>
      </c>
      <c r="E58" s="135"/>
      <c r="F58" s="135"/>
      <c r="G58" s="135">
        <f>'将来負担比率（分子）の構造'!J$49</f>
        <v>764</v>
      </c>
      <c r="H58" s="135"/>
      <c r="I58" s="135"/>
      <c r="J58" s="135">
        <f>'将来負担比率（分子）の構造'!K$49</f>
        <v>757</v>
      </c>
      <c r="K58" s="135"/>
      <c r="L58" s="135"/>
      <c r="M58" s="135">
        <f>'将来負担比率（分子）の構造'!L$49</f>
        <v>1162</v>
      </c>
      <c r="N58" s="135"/>
      <c r="O58" s="135"/>
      <c r="P58" s="135">
        <f>'将来負担比率（分子）の構造'!M$49</f>
        <v>1124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4801</v>
      </c>
      <c r="C61" s="135"/>
      <c r="D61" s="135"/>
      <c r="E61" s="135">
        <f>'将来負担比率（分子）の構造'!J$46</f>
        <v>4438</v>
      </c>
      <c r="F61" s="135"/>
      <c r="G61" s="135"/>
      <c r="H61" s="135">
        <f>'将来負担比率（分子）の構造'!K$46</f>
        <v>4024</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857</v>
      </c>
      <c r="C62" s="135"/>
      <c r="D62" s="135"/>
      <c r="E62" s="135">
        <f>'将来負担比率（分子）の構造'!J$45</f>
        <v>943</v>
      </c>
      <c r="F62" s="135"/>
      <c r="G62" s="135"/>
      <c r="H62" s="135">
        <f>'将来負担比率（分子）の構造'!K$45</f>
        <v>1282</v>
      </c>
      <c r="I62" s="135"/>
      <c r="J62" s="135"/>
      <c r="K62" s="135">
        <f>'将来負担比率（分子）の構造'!L$45</f>
        <v>910</v>
      </c>
      <c r="L62" s="135"/>
      <c r="M62" s="135"/>
      <c r="N62" s="135">
        <f>'将来負担比率（分子）の構造'!M$45</f>
        <v>1011</v>
      </c>
      <c r="O62" s="135"/>
      <c r="P62" s="135"/>
    </row>
    <row r="63" spans="1:16">
      <c r="A63" s="135" t="s">
        <v>28</v>
      </c>
      <c r="B63" s="135">
        <f>'将来負担比率（分子）の構造'!I$44</f>
        <v>1244</v>
      </c>
      <c r="C63" s="135"/>
      <c r="D63" s="135"/>
      <c r="E63" s="135">
        <f>'将来負担比率（分子）の構造'!J$44</f>
        <v>1105</v>
      </c>
      <c r="F63" s="135"/>
      <c r="G63" s="135"/>
      <c r="H63" s="135">
        <f>'将来負担比率（分子）の構造'!K$44</f>
        <v>965</v>
      </c>
      <c r="I63" s="135"/>
      <c r="J63" s="135"/>
      <c r="K63" s="135">
        <f>'将来負担比率（分子）の構造'!L$44</f>
        <v>818</v>
      </c>
      <c r="L63" s="135"/>
      <c r="M63" s="135"/>
      <c r="N63" s="135">
        <f>'将来負担比率（分子）の構造'!M$44</f>
        <v>706</v>
      </c>
      <c r="O63" s="135"/>
      <c r="P63" s="135"/>
    </row>
    <row r="64" spans="1:16">
      <c r="A64" s="135" t="s">
        <v>27</v>
      </c>
      <c r="B64" s="135">
        <f>'将来負担比率（分子）の構造'!I$43</f>
        <v>2209</v>
      </c>
      <c r="C64" s="135"/>
      <c r="D64" s="135"/>
      <c r="E64" s="135">
        <f>'将来負担比率（分子）の構造'!J$43</f>
        <v>2107</v>
      </c>
      <c r="F64" s="135"/>
      <c r="G64" s="135"/>
      <c r="H64" s="135">
        <f>'将来負担比率（分子）の構造'!K$43</f>
        <v>2028</v>
      </c>
      <c r="I64" s="135"/>
      <c r="J64" s="135"/>
      <c r="K64" s="135">
        <f>'将来負担比率（分子）の構造'!L$43</f>
        <v>2022</v>
      </c>
      <c r="L64" s="135"/>
      <c r="M64" s="135"/>
      <c r="N64" s="135">
        <f>'将来負担比率（分子）の構造'!M$43</f>
        <v>2008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3</v>
      </c>
      <c r="L65" s="135"/>
      <c r="M65" s="135"/>
      <c r="N65" s="135">
        <f>'将来負担比率（分子）の構造'!M$42</f>
        <v>2</v>
      </c>
      <c r="O65" s="135"/>
      <c r="P65" s="135"/>
    </row>
    <row r="66" spans="1:16">
      <c r="A66" s="135" t="s">
        <v>25</v>
      </c>
      <c r="B66" s="135">
        <f>'将来負担比率（分子）の構造'!I$41</f>
        <v>11645</v>
      </c>
      <c r="C66" s="135"/>
      <c r="D66" s="135"/>
      <c r="E66" s="135">
        <f>'将来負担比率（分子）の構造'!J$41</f>
        <v>10919</v>
      </c>
      <c r="F66" s="135"/>
      <c r="G66" s="135"/>
      <c r="H66" s="135">
        <f>'将来負担比率（分子）の構造'!K$41</f>
        <v>10296</v>
      </c>
      <c r="I66" s="135"/>
      <c r="J66" s="135"/>
      <c r="K66" s="135">
        <f>'将来負担比率（分子）の構造'!L$41</f>
        <v>14237</v>
      </c>
      <c r="L66" s="135"/>
      <c r="M66" s="135"/>
      <c r="N66" s="135">
        <f>'将来負担比率（分子）の構造'!M$41</f>
        <v>13867</v>
      </c>
      <c r="O66" s="135"/>
      <c r="P66" s="135"/>
    </row>
    <row r="67" spans="1:16">
      <c r="A67" s="135" t="s">
        <v>62</v>
      </c>
      <c r="B67" s="135" t="e">
        <f>NA()</f>
        <v>#N/A</v>
      </c>
      <c r="C67" s="135">
        <f>IF(ISNUMBER('将来負担比率（分子）の構造'!I$52), IF('将来負担比率（分子）の構造'!I$52 &lt; 0, 0, '将来負担比率（分子）の構造'!I$52), NA())</f>
        <v>10479</v>
      </c>
      <c r="D67" s="135" t="e">
        <f>NA()</f>
        <v>#N/A</v>
      </c>
      <c r="E67" s="135" t="e">
        <f>NA()</f>
        <v>#N/A</v>
      </c>
      <c r="F67" s="135">
        <f>IF(ISNUMBER('将来負担比率（分子）の構造'!J$52), IF('将来負担比率（分子）の構造'!J$52 &lt; 0, 0, '将来負担比率（分子）の構造'!J$52), NA())</f>
        <v>9318</v>
      </c>
      <c r="G67" s="135" t="e">
        <f>NA()</f>
        <v>#N/A</v>
      </c>
      <c r="H67" s="135" t="e">
        <f>NA()</f>
        <v>#N/A</v>
      </c>
      <c r="I67" s="135">
        <f>IF(ISNUMBER('将来負担比率（分子）の構造'!K$52), IF('将来負担比率（分子）の構造'!K$52 &lt; 0, 0, '将来負担比率（分子）の構造'!K$52), NA())</f>
        <v>8446</v>
      </c>
      <c r="J67" s="135" t="e">
        <f>NA()</f>
        <v>#N/A</v>
      </c>
      <c r="K67" s="135" t="e">
        <f>NA()</f>
        <v>#N/A</v>
      </c>
      <c r="L67" s="135">
        <f>IF(ISNUMBER('将来負担比率（分子）の構造'!L$52), IF('将来負担比率（分子）の構造'!L$52 &lt; 0, 0, '将来負担比率（分子）の構造'!L$52), NA())</f>
        <v>7905</v>
      </c>
      <c r="M67" s="135" t="e">
        <f>NA()</f>
        <v>#N/A</v>
      </c>
      <c r="N67" s="135" t="e">
        <f>NA()</f>
        <v>#N/A</v>
      </c>
      <c r="O67" s="135">
        <f>IF(ISNUMBER('将来負担比率（分子）の構造'!M$52), IF('将来負担比率（分子）の構造'!M$52 &lt; 0, 0, '将来負担比率（分子）の構造'!M$52), NA())</f>
        <v>7717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2154517</v>
      </c>
      <c r="S5" s="583"/>
      <c r="T5" s="583"/>
      <c r="U5" s="583"/>
      <c r="V5" s="583"/>
      <c r="W5" s="583"/>
      <c r="X5" s="583"/>
      <c r="Y5" s="584"/>
      <c r="Z5" s="585">
        <v>26.2</v>
      </c>
      <c r="AA5" s="585"/>
      <c r="AB5" s="585"/>
      <c r="AC5" s="585"/>
      <c r="AD5" s="586">
        <v>2154517</v>
      </c>
      <c r="AE5" s="586"/>
      <c r="AF5" s="586"/>
      <c r="AG5" s="586"/>
      <c r="AH5" s="586"/>
      <c r="AI5" s="586"/>
      <c r="AJ5" s="586"/>
      <c r="AK5" s="586"/>
      <c r="AL5" s="587">
        <v>45.6</v>
      </c>
      <c r="AM5" s="588"/>
      <c r="AN5" s="588"/>
      <c r="AO5" s="589"/>
      <c r="AP5" s="579" t="s">
        <v>207</v>
      </c>
      <c r="AQ5" s="580"/>
      <c r="AR5" s="580"/>
      <c r="AS5" s="580"/>
      <c r="AT5" s="580"/>
      <c r="AU5" s="580"/>
      <c r="AV5" s="580"/>
      <c r="AW5" s="580"/>
      <c r="AX5" s="580"/>
      <c r="AY5" s="580"/>
      <c r="AZ5" s="580"/>
      <c r="BA5" s="580"/>
      <c r="BB5" s="580"/>
      <c r="BC5" s="580"/>
      <c r="BD5" s="580"/>
      <c r="BE5" s="580"/>
      <c r="BF5" s="581"/>
      <c r="BG5" s="593">
        <v>2154517</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47949</v>
      </c>
      <c r="S6" s="594"/>
      <c r="T6" s="594"/>
      <c r="U6" s="594"/>
      <c r="V6" s="594"/>
      <c r="W6" s="594"/>
      <c r="X6" s="594"/>
      <c r="Y6" s="595"/>
      <c r="Z6" s="596">
        <v>0.6</v>
      </c>
      <c r="AA6" s="596"/>
      <c r="AB6" s="596"/>
      <c r="AC6" s="596"/>
      <c r="AD6" s="597">
        <v>47949</v>
      </c>
      <c r="AE6" s="597"/>
      <c r="AF6" s="597"/>
      <c r="AG6" s="597"/>
      <c r="AH6" s="597"/>
      <c r="AI6" s="597"/>
      <c r="AJ6" s="597"/>
      <c r="AK6" s="597"/>
      <c r="AL6" s="598">
        <v>1</v>
      </c>
      <c r="AM6" s="599"/>
      <c r="AN6" s="599"/>
      <c r="AO6" s="600"/>
      <c r="AP6" s="590" t="s">
        <v>213</v>
      </c>
      <c r="AQ6" s="591"/>
      <c r="AR6" s="591"/>
      <c r="AS6" s="591"/>
      <c r="AT6" s="591"/>
      <c r="AU6" s="591"/>
      <c r="AV6" s="591"/>
      <c r="AW6" s="591"/>
      <c r="AX6" s="591"/>
      <c r="AY6" s="591"/>
      <c r="AZ6" s="591"/>
      <c r="BA6" s="591"/>
      <c r="BB6" s="591"/>
      <c r="BC6" s="591"/>
      <c r="BD6" s="591"/>
      <c r="BE6" s="591"/>
      <c r="BF6" s="592"/>
      <c r="BG6" s="593">
        <v>2154517</v>
      </c>
      <c r="BH6" s="594"/>
      <c r="BI6" s="594"/>
      <c r="BJ6" s="594"/>
      <c r="BK6" s="594"/>
      <c r="BL6" s="594"/>
      <c r="BM6" s="594"/>
      <c r="BN6" s="595"/>
      <c r="BO6" s="596">
        <v>100</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105227</v>
      </c>
      <c r="CS6" s="594"/>
      <c r="CT6" s="594"/>
      <c r="CU6" s="594"/>
      <c r="CV6" s="594"/>
      <c r="CW6" s="594"/>
      <c r="CX6" s="594"/>
      <c r="CY6" s="595"/>
      <c r="CZ6" s="596">
        <v>1.3</v>
      </c>
      <c r="DA6" s="596"/>
      <c r="DB6" s="596"/>
      <c r="DC6" s="596"/>
      <c r="DD6" s="602">
        <v>108</v>
      </c>
      <c r="DE6" s="594"/>
      <c r="DF6" s="594"/>
      <c r="DG6" s="594"/>
      <c r="DH6" s="594"/>
      <c r="DI6" s="594"/>
      <c r="DJ6" s="594"/>
      <c r="DK6" s="594"/>
      <c r="DL6" s="594"/>
      <c r="DM6" s="594"/>
      <c r="DN6" s="594"/>
      <c r="DO6" s="594"/>
      <c r="DP6" s="595"/>
      <c r="DQ6" s="602">
        <v>105104</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8536</v>
      </c>
      <c r="S7" s="594"/>
      <c r="T7" s="594"/>
      <c r="U7" s="594"/>
      <c r="V7" s="594"/>
      <c r="W7" s="594"/>
      <c r="X7" s="594"/>
      <c r="Y7" s="595"/>
      <c r="Z7" s="596">
        <v>0.1</v>
      </c>
      <c r="AA7" s="596"/>
      <c r="AB7" s="596"/>
      <c r="AC7" s="596"/>
      <c r="AD7" s="597">
        <v>8536</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1114398</v>
      </c>
      <c r="BH7" s="594"/>
      <c r="BI7" s="594"/>
      <c r="BJ7" s="594"/>
      <c r="BK7" s="594"/>
      <c r="BL7" s="594"/>
      <c r="BM7" s="594"/>
      <c r="BN7" s="595"/>
      <c r="BO7" s="596">
        <v>51.7</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1679415</v>
      </c>
      <c r="CS7" s="594"/>
      <c r="CT7" s="594"/>
      <c r="CU7" s="594"/>
      <c r="CV7" s="594"/>
      <c r="CW7" s="594"/>
      <c r="CX7" s="594"/>
      <c r="CY7" s="595"/>
      <c r="CZ7" s="596">
        <v>21.4</v>
      </c>
      <c r="DA7" s="596"/>
      <c r="DB7" s="596"/>
      <c r="DC7" s="596"/>
      <c r="DD7" s="602">
        <v>585211</v>
      </c>
      <c r="DE7" s="594"/>
      <c r="DF7" s="594"/>
      <c r="DG7" s="594"/>
      <c r="DH7" s="594"/>
      <c r="DI7" s="594"/>
      <c r="DJ7" s="594"/>
      <c r="DK7" s="594"/>
      <c r="DL7" s="594"/>
      <c r="DM7" s="594"/>
      <c r="DN7" s="594"/>
      <c r="DO7" s="594"/>
      <c r="DP7" s="595"/>
      <c r="DQ7" s="602">
        <v>1034525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37702</v>
      </c>
      <c r="S8" s="594"/>
      <c r="T8" s="594"/>
      <c r="U8" s="594"/>
      <c r="V8" s="594"/>
      <c r="W8" s="594"/>
      <c r="X8" s="594"/>
      <c r="Y8" s="595"/>
      <c r="Z8" s="596">
        <v>0.5</v>
      </c>
      <c r="AA8" s="596"/>
      <c r="AB8" s="596"/>
      <c r="AC8" s="596"/>
      <c r="AD8" s="597">
        <v>37702</v>
      </c>
      <c r="AE8" s="597"/>
      <c r="AF8" s="597"/>
      <c r="AG8" s="597"/>
      <c r="AH8" s="597"/>
      <c r="AI8" s="597"/>
      <c r="AJ8" s="597"/>
      <c r="AK8" s="597"/>
      <c r="AL8" s="598">
        <v>0.8</v>
      </c>
      <c r="AM8" s="599"/>
      <c r="AN8" s="599"/>
      <c r="AO8" s="600"/>
      <c r="AP8" s="590" t="s">
        <v>220</v>
      </c>
      <c r="AQ8" s="591"/>
      <c r="AR8" s="591"/>
      <c r="AS8" s="591"/>
      <c r="AT8" s="591"/>
      <c r="AU8" s="591"/>
      <c r="AV8" s="591"/>
      <c r="AW8" s="591"/>
      <c r="AX8" s="591"/>
      <c r="AY8" s="591"/>
      <c r="AZ8" s="591"/>
      <c r="BA8" s="591"/>
      <c r="BB8" s="591"/>
      <c r="BC8" s="591"/>
      <c r="BD8" s="591"/>
      <c r="BE8" s="591"/>
      <c r="BF8" s="592"/>
      <c r="BG8" s="593">
        <v>34654</v>
      </c>
      <c r="BH8" s="594"/>
      <c r="BI8" s="594"/>
      <c r="BJ8" s="594"/>
      <c r="BK8" s="594"/>
      <c r="BL8" s="594"/>
      <c r="BM8" s="594"/>
      <c r="BN8" s="595"/>
      <c r="BO8" s="596">
        <v>1.6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2219064</v>
      </c>
      <c r="CS8" s="594"/>
      <c r="CT8" s="594"/>
      <c r="CU8" s="594"/>
      <c r="CV8" s="594"/>
      <c r="CW8" s="594"/>
      <c r="CX8" s="594"/>
      <c r="CY8" s="595"/>
      <c r="CZ8" s="596">
        <v>28.2</v>
      </c>
      <c r="DA8" s="596"/>
      <c r="DB8" s="596"/>
      <c r="DC8" s="596"/>
      <c r="DD8" s="602">
        <v>2780</v>
      </c>
      <c r="DE8" s="594"/>
      <c r="DF8" s="594"/>
      <c r="DG8" s="594"/>
      <c r="DH8" s="594"/>
      <c r="DI8" s="594"/>
      <c r="DJ8" s="594"/>
      <c r="DK8" s="594"/>
      <c r="DL8" s="594"/>
      <c r="DM8" s="594"/>
      <c r="DN8" s="594"/>
      <c r="DO8" s="594"/>
      <c r="DP8" s="595"/>
      <c r="DQ8" s="602">
        <v>1167461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20422</v>
      </c>
      <c r="S9" s="594"/>
      <c r="T9" s="594"/>
      <c r="U9" s="594"/>
      <c r="V9" s="594"/>
      <c r="W9" s="594"/>
      <c r="X9" s="594"/>
      <c r="Y9" s="595"/>
      <c r="Z9" s="596">
        <v>0.2</v>
      </c>
      <c r="AA9" s="596"/>
      <c r="AB9" s="596"/>
      <c r="AC9" s="596"/>
      <c r="AD9" s="597">
        <v>20422</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988306</v>
      </c>
      <c r="BH9" s="594"/>
      <c r="BI9" s="594"/>
      <c r="BJ9" s="594"/>
      <c r="BK9" s="594"/>
      <c r="BL9" s="594"/>
      <c r="BM9" s="594"/>
      <c r="BN9" s="595"/>
      <c r="BO9" s="596">
        <v>45.9</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698251</v>
      </c>
      <c r="CS9" s="594"/>
      <c r="CT9" s="594"/>
      <c r="CU9" s="594"/>
      <c r="CV9" s="594"/>
      <c r="CW9" s="594"/>
      <c r="CX9" s="594"/>
      <c r="CY9" s="595"/>
      <c r="CZ9" s="596">
        <v>8.9</v>
      </c>
      <c r="DA9" s="596"/>
      <c r="DB9" s="596"/>
      <c r="DC9" s="596"/>
      <c r="DD9" s="602">
        <v>63771</v>
      </c>
      <c r="DE9" s="594"/>
      <c r="DF9" s="594"/>
      <c r="DG9" s="594"/>
      <c r="DH9" s="594"/>
      <c r="DI9" s="594"/>
      <c r="DJ9" s="594"/>
      <c r="DK9" s="594"/>
      <c r="DL9" s="594"/>
      <c r="DM9" s="594"/>
      <c r="DN9" s="594"/>
      <c r="DO9" s="594"/>
      <c r="DP9" s="595"/>
      <c r="DQ9" s="602">
        <v>619448</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185405</v>
      </c>
      <c r="S10" s="594"/>
      <c r="T10" s="594"/>
      <c r="U10" s="594"/>
      <c r="V10" s="594"/>
      <c r="W10" s="594"/>
      <c r="X10" s="594"/>
      <c r="Y10" s="595"/>
      <c r="Z10" s="596">
        <v>2.2999999999999998</v>
      </c>
      <c r="AA10" s="596"/>
      <c r="AB10" s="596"/>
      <c r="AC10" s="596"/>
      <c r="AD10" s="597">
        <v>185405</v>
      </c>
      <c r="AE10" s="597"/>
      <c r="AF10" s="597"/>
      <c r="AG10" s="597"/>
      <c r="AH10" s="597"/>
      <c r="AI10" s="597"/>
      <c r="AJ10" s="597"/>
      <c r="AK10" s="597"/>
      <c r="AL10" s="598">
        <v>3.9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35634</v>
      </c>
      <c r="BH10" s="594"/>
      <c r="BI10" s="594"/>
      <c r="BJ10" s="594"/>
      <c r="BK10" s="594"/>
      <c r="BL10" s="594"/>
      <c r="BM10" s="594"/>
      <c r="BN10" s="595"/>
      <c r="BO10" s="596">
        <v>1.7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7460</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7460</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55804</v>
      </c>
      <c r="BH11" s="594"/>
      <c r="BI11" s="594"/>
      <c r="BJ11" s="594"/>
      <c r="BK11" s="594"/>
      <c r="BL11" s="594"/>
      <c r="BM11" s="594"/>
      <c r="BN11" s="595"/>
      <c r="BO11" s="596">
        <v>2.6</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39705</v>
      </c>
      <c r="CS11" s="594"/>
      <c r="CT11" s="594"/>
      <c r="CU11" s="594"/>
      <c r="CV11" s="594"/>
      <c r="CW11" s="594"/>
      <c r="CX11" s="594"/>
      <c r="CY11" s="595"/>
      <c r="CZ11" s="596">
        <v>0.5</v>
      </c>
      <c r="DA11" s="596"/>
      <c r="DB11" s="596"/>
      <c r="DC11" s="596"/>
      <c r="DD11" s="602">
        <v>14568</v>
      </c>
      <c r="DE11" s="594"/>
      <c r="DF11" s="594"/>
      <c r="DG11" s="594"/>
      <c r="DH11" s="594"/>
      <c r="DI11" s="594"/>
      <c r="DJ11" s="594"/>
      <c r="DK11" s="594"/>
      <c r="DL11" s="594"/>
      <c r="DM11" s="594"/>
      <c r="DN11" s="594"/>
      <c r="DO11" s="594"/>
      <c r="DP11" s="595"/>
      <c r="DQ11" s="602">
        <v>27995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843519</v>
      </c>
      <c r="BH12" s="594"/>
      <c r="BI12" s="594"/>
      <c r="BJ12" s="594"/>
      <c r="BK12" s="594"/>
      <c r="BL12" s="594"/>
      <c r="BM12" s="594"/>
      <c r="BN12" s="595"/>
      <c r="BO12" s="596">
        <v>39.200000000000003</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1477</v>
      </c>
      <c r="CS12" s="594"/>
      <c r="CT12" s="594"/>
      <c r="CU12" s="594"/>
      <c r="CV12" s="594"/>
      <c r="CW12" s="594"/>
      <c r="CX12" s="594"/>
      <c r="CY12" s="595"/>
      <c r="CZ12" s="596">
        <v>0</v>
      </c>
      <c r="DA12" s="596"/>
      <c r="DB12" s="596"/>
      <c r="DC12" s="596"/>
      <c r="DD12" s="602" t="s">
        <v>221</v>
      </c>
      <c r="DE12" s="594"/>
      <c r="DF12" s="594"/>
      <c r="DG12" s="594"/>
      <c r="DH12" s="594"/>
      <c r="DI12" s="594"/>
      <c r="DJ12" s="594"/>
      <c r="DK12" s="594"/>
      <c r="DL12" s="594"/>
      <c r="DM12" s="594"/>
      <c r="DN12" s="594"/>
      <c r="DO12" s="594"/>
      <c r="DP12" s="595"/>
      <c r="DQ12" s="602">
        <v>515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6321</v>
      </c>
      <c r="S13" s="594"/>
      <c r="T13" s="594"/>
      <c r="U13" s="594"/>
      <c r="V13" s="594"/>
      <c r="W13" s="594"/>
      <c r="X13" s="594"/>
      <c r="Y13" s="595"/>
      <c r="Z13" s="596">
        <v>0.1</v>
      </c>
      <c r="AA13" s="596"/>
      <c r="AB13" s="596"/>
      <c r="AC13" s="596"/>
      <c r="AD13" s="597">
        <v>6321</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843519</v>
      </c>
      <c r="BH13" s="594"/>
      <c r="BI13" s="594"/>
      <c r="BJ13" s="594"/>
      <c r="BK13" s="594"/>
      <c r="BL13" s="594"/>
      <c r="BM13" s="594"/>
      <c r="BN13" s="595"/>
      <c r="BO13" s="596">
        <v>39.200000000000003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500579</v>
      </c>
      <c r="CS13" s="594"/>
      <c r="CT13" s="594"/>
      <c r="CU13" s="594"/>
      <c r="CV13" s="594"/>
      <c r="CW13" s="594"/>
      <c r="CX13" s="594"/>
      <c r="CY13" s="595"/>
      <c r="CZ13" s="596">
        <v>6.4</v>
      </c>
      <c r="DA13" s="596"/>
      <c r="DB13" s="596"/>
      <c r="DC13" s="596"/>
      <c r="DD13" s="602">
        <v>207142</v>
      </c>
      <c r="DE13" s="594"/>
      <c r="DF13" s="594"/>
      <c r="DG13" s="594"/>
      <c r="DH13" s="594"/>
      <c r="DI13" s="594"/>
      <c r="DJ13" s="594"/>
      <c r="DK13" s="594"/>
      <c r="DL13" s="594"/>
      <c r="DM13" s="594"/>
      <c r="DN13" s="594"/>
      <c r="DO13" s="594"/>
      <c r="DP13" s="595"/>
      <c r="DQ13" s="602">
        <v>363325</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35187</v>
      </c>
      <c r="BH14" s="594"/>
      <c r="BI14" s="594"/>
      <c r="BJ14" s="594"/>
      <c r="BK14" s="594"/>
      <c r="BL14" s="594"/>
      <c r="BM14" s="594"/>
      <c r="BN14" s="595"/>
      <c r="BO14" s="596">
        <v>1.6</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324340</v>
      </c>
      <c r="CS14" s="594"/>
      <c r="CT14" s="594"/>
      <c r="CU14" s="594"/>
      <c r="CV14" s="594"/>
      <c r="CW14" s="594"/>
      <c r="CX14" s="594"/>
      <c r="CY14" s="595"/>
      <c r="CZ14" s="596">
        <v>4.0999999999999996</v>
      </c>
      <c r="DA14" s="596"/>
      <c r="DB14" s="596"/>
      <c r="DC14" s="596"/>
      <c r="DD14" s="602">
        <v>20185</v>
      </c>
      <c r="DE14" s="594"/>
      <c r="DF14" s="594"/>
      <c r="DG14" s="594"/>
      <c r="DH14" s="594"/>
      <c r="DI14" s="594"/>
      <c r="DJ14" s="594"/>
      <c r="DK14" s="594"/>
      <c r="DL14" s="594"/>
      <c r="DM14" s="594"/>
      <c r="DN14" s="594"/>
      <c r="DO14" s="594"/>
      <c r="DP14" s="595"/>
      <c r="DQ14" s="602">
        <v>307386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12611</v>
      </c>
      <c r="S15" s="594"/>
      <c r="T15" s="594"/>
      <c r="U15" s="594"/>
      <c r="V15" s="594"/>
      <c r="W15" s="594"/>
      <c r="X15" s="594"/>
      <c r="Y15" s="595"/>
      <c r="Z15" s="596">
        <v>0.2</v>
      </c>
      <c r="AA15" s="596"/>
      <c r="AB15" s="596"/>
      <c r="AC15" s="596"/>
      <c r="AD15" s="597">
        <v>12611</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161413</v>
      </c>
      <c r="BH15" s="594"/>
      <c r="BI15" s="594"/>
      <c r="BJ15" s="594"/>
      <c r="BK15" s="594"/>
      <c r="BL15" s="594"/>
      <c r="BM15" s="594"/>
      <c r="BN15" s="595"/>
      <c r="BO15" s="596">
        <v>7.5</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856337</v>
      </c>
      <c r="CS15" s="594"/>
      <c r="CT15" s="594"/>
      <c r="CU15" s="594"/>
      <c r="CV15" s="594"/>
      <c r="CW15" s="594"/>
      <c r="CX15" s="594"/>
      <c r="CY15" s="595"/>
      <c r="CZ15" s="596">
        <v>10.9</v>
      </c>
      <c r="DA15" s="596"/>
      <c r="DB15" s="596"/>
      <c r="DC15" s="596"/>
      <c r="DD15" s="602">
        <v>193545</v>
      </c>
      <c r="DE15" s="594"/>
      <c r="DF15" s="594"/>
      <c r="DG15" s="594"/>
      <c r="DH15" s="594"/>
      <c r="DI15" s="594"/>
      <c r="DJ15" s="594"/>
      <c r="DK15" s="594"/>
      <c r="DL15" s="594"/>
      <c r="DM15" s="594"/>
      <c r="DN15" s="594"/>
      <c r="DO15" s="594"/>
      <c r="DP15" s="595"/>
      <c r="DQ15" s="602">
        <v>654008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2591130</v>
      </c>
      <c r="S16" s="594"/>
      <c r="T16" s="594"/>
      <c r="U16" s="594"/>
      <c r="V16" s="594"/>
      <c r="W16" s="594"/>
      <c r="X16" s="594"/>
      <c r="Y16" s="595"/>
      <c r="Z16" s="596">
        <v>31.5</v>
      </c>
      <c r="AA16" s="596"/>
      <c r="AB16" s="596"/>
      <c r="AC16" s="596"/>
      <c r="AD16" s="597">
        <v>2215757</v>
      </c>
      <c r="AE16" s="597"/>
      <c r="AF16" s="597"/>
      <c r="AG16" s="597"/>
      <c r="AH16" s="597"/>
      <c r="AI16" s="597"/>
      <c r="AJ16" s="597"/>
      <c r="AK16" s="597"/>
      <c r="AL16" s="598">
        <v>46.9</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2215757</v>
      </c>
      <c r="S17" s="594"/>
      <c r="T17" s="594"/>
      <c r="U17" s="594"/>
      <c r="V17" s="594"/>
      <c r="W17" s="594"/>
      <c r="X17" s="594"/>
      <c r="Y17" s="595"/>
      <c r="Z17" s="596">
        <v>26.9</v>
      </c>
      <c r="AA17" s="596"/>
      <c r="AB17" s="596"/>
      <c r="AC17" s="596"/>
      <c r="AD17" s="597">
        <v>2215757</v>
      </c>
      <c r="AE17" s="597"/>
      <c r="AF17" s="597"/>
      <c r="AG17" s="597"/>
      <c r="AH17" s="597"/>
      <c r="AI17" s="597"/>
      <c r="AJ17" s="597"/>
      <c r="AK17" s="597"/>
      <c r="AL17" s="598">
        <v>46.9</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1433189</v>
      </c>
      <c r="CS17" s="594"/>
      <c r="CT17" s="594"/>
      <c r="CU17" s="594"/>
      <c r="CV17" s="594"/>
      <c r="CW17" s="594"/>
      <c r="CX17" s="594"/>
      <c r="CY17" s="595"/>
      <c r="CZ17" s="596">
        <v>18.2</v>
      </c>
      <c r="DA17" s="596"/>
      <c r="DB17" s="596"/>
      <c r="DC17" s="596"/>
      <c r="DD17" s="602" t="s">
        <v>221</v>
      </c>
      <c r="DE17" s="594"/>
      <c r="DF17" s="594"/>
      <c r="DG17" s="594"/>
      <c r="DH17" s="594"/>
      <c r="DI17" s="594"/>
      <c r="DJ17" s="594"/>
      <c r="DK17" s="594"/>
      <c r="DL17" s="594"/>
      <c r="DM17" s="594"/>
      <c r="DN17" s="594"/>
      <c r="DO17" s="594"/>
      <c r="DP17" s="595"/>
      <c r="DQ17" s="602">
        <v>1362425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375373</v>
      </c>
      <c r="S18" s="594"/>
      <c r="T18" s="594"/>
      <c r="U18" s="594"/>
      <c r="V18" s="594"/>
      <c r="W18" s="594"/>
      <c r="X18" s="594"/>
      <c r="Y18" s="595"/>
      <c r="Z18" s="596">
        <v>4.5999999999999996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5064593</v>
      </c>
      <c r="S20" s="594"/>
      <c r="T20" s="594"/>
      <c r="U20" s="594"/>
      <c r="V20" s="594"/>
      <c r="W20" s="594"/>
      <c r="X20" s="594"/>
      <c r="Y20" s="595"/>
      <c r="Z20" s="596">
        <v>61.5</v>
      </c>
      <c r="AA20" s="596"/>
      <c r="AB20" s="596"/>
      <c r="AC20" s="596"/>
      <c r="AD20" s="597">
        <v>4689220</v>
      </c>
      <c r="AE20" s="597"/>
      <c r="AF20" s="597"/>
      <c r="AG20" s="597"/>
      <c r="AH20" s="597"/>
      <c r="AI20" s="597"/>
      <c r="AJ20" s="597"/>
      <c r="AK20" s="597"/>
      <c r="AL20" s="598">
        <v>99.3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7865044</v>
      </c>
      <c r="CS20" s="594"/>
      <c r="CT20" s="594"/>
      <c r="CU20" s="594"/>
      <c r="CV20" s="594"/>
      <c r="CW20" s="594"/>
      <c r="CX20" s="594"/>
      <c r="CY20" s="595"/>
      <c r="CZ20" s="596">
        <v>100</v>
      </c>
      <c r="DA20" s="596"/>
      <c r="DB20" s="596"/>
      <c r="DC20" s="596"/>
      <c r="DD20" s="602">
        <v>1087310</v>
      </c>
      <c r="DE20" s="594"/>
      <c r="DF20" s="594"/>
      <c r="DG20" s="594"/>
      <c r="DH20" s="594"/>
      <c r="DI20" s="594"/>
      <c r="DJ20" s="594"/>
      <c r="DK20" s="594"/>
      <c r="DL20" s="594"/>
      <c r="DM20" s="594"/>
      <c r="DN20" s="594"/>
      <c r="DO20" s="594"/>
      <c r="DP20" s="595"/>
      <c r="DQ20" s="602">
        <v>5649652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2630</v>
      </c>
      <c r="S21" s="594"/>
      <c r="T21" s="594"/>
      <c r="U21" s="594"/>
      <c r="V21" s="594"/>
      <c r="W21" s="594"/>
      <c r="X21" s="594"/>
      <c r="Y21" s="595"/>
      <c r="Z21" s="596">
        <v>0</v>
      </c>
      <c r="AA21" s="596"/>
      <c r="AB21" s="596"/>
      <c r="AC21" s="596"/>
      <c r="AD21" s="597">
        <v>2630</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86879</v>
      </c>
      <c r="S22" s="594"/>
      <c r="T22" s="594"/>
      <c r="U22" s="594"/>
      <c r="V22" s="594"/>
      <c r="W22" s="594"/>
      <c r="X22" s="594"/>
      <c r="Y22" s="595"/>
      <c r="Z22" s="596">
        <v>1.1000000000000001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122706</v>
      </c>
      <c r="S23" s="594"/>
      <c r="T23" s="594"/>
      <c r="U23" s="594"/>
      <c r="V23" s="594"/>
      <c r="W23" s="594"/>
      <c r="X23" s="594"/>
      <c r="Y23" s="595"/>
      <c r="Z23" s="596">
        <v>1.5</v>
      </c>
      <c r="AA23" s="596"/>
      <c r="AB23" s="596"/>
      <c r="AC23" s="596"/>
      <c r="AD23" s="597">
        <v>27366</v>
      </c>
      <c r="AE23" s="597"/>
      <c r="AF23" s="597"/>
      <c r="AG23" s="597"/>
      <c r="AH23" s="597"/>
      <c r="AI23" s="597"/>
      <c r="AJ23" s="597"/>
      <c r="AK23" s="597"/>
      <c r="AL23" s="598">
        <v>0.6</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79700</v>
      </c>
      <c r="S24" s="594"/>
      <c r="T24" s="594"/>
      <c r="U24" s="594"/>
      <c r="V24" s="594"/>
      <c r="W24" s="594"/>
      <c r="X24" s="594"/>
      <c r="Y24" s="595"/>
      <c r="Z24" s="596">
        <v>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4127729</v>
      </c>
      <c r="CS24" s="583"/>
      <c r="CT24" s="583"/>
      <c r="CU24" s="583"/>
      <c r="CV24" s="583"/>
      <c r="CW24" s="583"/>
      <c r="CX24" s="583"/>
      <c r="CY24" s="584"/>
      <c r="CZ24" s="620">
        <v>52.5</v>
      </c>
      <c r="DA24" s="621"/>
      <c r="DB24" s="621"/>
      <c r="DC24" s="622"/>
      <c r="DD24" s="619">
        <v>3160430</v>
      </c>
      <c r="DE24" s="583"/>
      <c r="DF24" s="583"/>
      <c r="DG24" s="583"/>
      <c r="DH24" s="583"/>
      <c r="DI24" s="583"/>
      <c r="DJ24" s="583"/>
      <c r="DK24" s="584"/>
      <c r="DL24" s="619">
        <v>3068720</v>
      </c>
      <c r="DM24" s="583"/>
      <c r="DN24" s="583"/>
      <c r="DO24" s="583"/>
      <c r="DP24" s="583"/>
      <c r="DQ24" s="583"/>
      <c r="DR24" s="583"/>
      <c r="DS24" s="583"/>
      <c r="DT24" s="583"/>
      <c r="DU24" s="583"/>
      <c r="DV24" s="584"/>
      <c r="DW24" s="587">
        <v>60.7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743861</v>
      </c>
      <c r="S25" s="594"/>
      <c r="T25" s="594"/>
      <c r="U25" s="594"/>
      <c r="V25" s="594"/>
      <c r="W25" s="594"/>
      <c r="X25" s="594"/>
      <c r="Y25" s="595"/>
      <c r="Z25" s="596">
        <v>9</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1613914</v>
      </c>
      <c r="CS25" s="625"/>
      <c r="CT25" s="625"/>
      <c r="CU25" s="625"/>
      <c r="CV25" s="625"/>
      <c r="CW25" s="625"/>
      <c r="CX25" s="625"/>
      <c r="CY25" s="626"/>
      <c r="CZ25" s="627">
        <v>20.5</v>
      </c>
      <c r="DA25" s="628"/>
      <c r="DB25" s="628"/>
      <c r="DC25" s="629"/>
      <c r="DD25" s="602">
        <v>1520776</v>
      </c>
      <c r="DE25" s="625"/>
      <c r="DF25" s="625"/>
      <c r="DG25" s="625"/>
      <c r="DH25" s="625"/>
      <c r="DI25" s="625"/>
      <c r="DJ25" s="625"/>
      <c r="DK25" s="626"/>
      <c r="DL25" s="602">
        <v>1520564</v>
      </c>
      <c r="DM25" s="625"/>
      <c r="DN25" s="625"/>
      <c r="DO25" s="625"/>
      <c r="DP25" s="625"/>
      <c r="DQ25" s="625"/>
      <c r="DR25" s="625"/>
      <c r="DS25" s="625"/>
      <c r="DT25" s="625"/>
      <c r="DU25" s="625"/>
      <c r="DV25" s="626"/>
      <c r="DW25" s="598">
        <v>30.1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1028369</v>
      </c>
      <c r="CS26" s="594"/>
      <c r="CT26" s="594"/>
      <c r="CU26" s="594"/>
      <c r="CV26" s="594"/>
      <c r="CW26" s="594"/>
      <c r="CX26" s="594"/>
      <c r="CY26" s="595"/>
      <c r="CZ26" s="627">
        <v>13.1</v>
      </c>
      <c r="DA26" s="628"/>
      <c r="DB26" s="628"/>
      <c r="DC26" s="629"/>
      <c r="DD26" s="602">
        <v>942313</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481190</v>
      </c>
      <c r="S27" s="594"/>
      <c r="T27" s="594"/>
      <c r="U27" s="594"/>
      <c r="V27" s="594"/>
      <c r="W27" s="594"/>
      <c r="X27" s="594"/>
      <c r="Y27" s="595"/>
      <c r="Z27" s="596">
        <v>5.8</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2154517</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1121883</v>
      </c>
      <c r="CS27" s="625"/>
      <c r="CT27" s="625"/>
      <c r="CU27" s="625"/>
      <c r="CV27" s="625"/>
      <c r="CW27" s="625"/>
      <c r="CX27" s="625"/>
      <c r="CY27" s="626"/>
      <c r="CZ27" s="627">
        <v>14.3</v>
      </c>
      <c r="DA27" s="628"/>
      <c r="DB27" s="628"/>
      <c r="DC27" s="629"/>
      <c r="DD27" s="602">
        <v>277586</v>
      </c>
      <c r="DE27" s="625"/>
      <c r="DF27" s="625"/>
      <c r="DG27" s="625"/>
      <c r="DH27" s="625"/>
      <c r="DI27" s="625"/>
      <c r="DJ27" s="625"/>
      <c r="DK27" s="626"/>
      <c r="DL27" s="602">
        <v>277586</v>
      </c>
      <c r="DM27" s="625"/>
      <c r="DN27" s="625"/>
      <c r="DO27" s="625"/>
      <c r="DP27" s="625"/>
      <c r="DQ27" s="625"/>
      <c r="DR27" s="625"/>
      <c r="DS27" s="625"/>
      <c r="DT27" s="625"/>
      <c r="DU27" s="625"/>
      <c r="DV27" s="626"/>
      <c r="DW27" s="598">
        <v>5.5</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31566</v>
      </c>
      <c r="S28" s="594"/>
      <c r="T28" s="594"/>
      <c r="U28" s="594"/>
      <c r="V28" s="594"/>
      <c r="W28" s="594"/>
      <c r="X28" s="594"/>
      <c r="Y28" s="595"/>
      <c r="Z28" s="596">
        <v>0.4</v>
      </c>
      <c r="AA28" s="596"/>
      <c r="AB28" s="596"/>
      <c r="AC28" s="596"/>
      <c r="AD28" s="597">
        <v>2361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1391932</v>
      </c>
      <c r="CS28" s="594"/>
      <c r="CT28" s="594"/>
      <c r="CU28" s="594"/>
      <c r="CV28" s="594"/>
      <c r="CW28" s="594"/>
      <c r="CX28" s="594"/>
      <c r="CY28" s="595"/>
      <c r="CZ28" s="627">
        <v>17.7</v>
      </c>
      <c r="DA28" s="628"/>
      <c r="DB28" s="628"/>
      <c r="DC28" s="629"/>
      <c r="DD28" s="602">
        <v>1362068</v>
      </c>
      <c r="DE28" s="594"/>
      <c r="DF28" s="594"/>
      <c r="DG28" s="594"/>
      <c r="DH28" s="594"/>
      <c r="DI28" s="594"/>
      <c r="DJ28" s="594"/>
      <c r="DK28" s="595"/>
      <c r="DL28" s="602">
        <v>1270570</v>
      </c>
      <c r="DM28" s="594"/>
      <c r="DN28" s="594"/>
      <c r="DO28" s="594"/>
      <c r="DP28" s="594"/>
      <c r="DQ28" s="594"/>
      <c r="DR28" s="594"/>
      <c r="DS28" s="594"/>
      <c r="DT28" s="594"/>
      <c r="DU28" s="594"/>
      <c r="DV28" s="595"/>
      <c r="DW28" s="598">
        <v>25.1</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40</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1391932</v>
      </c>
      <c r="CS29" s="625"/>
      <c r="CT29" s="625"/>
      <c r="CU29" s="625"/>
      <c r="CV29" s="625"/>
      <c r="CW29" s="625"/>
      <c r="CX29" s="625"/>
      <c r="CY29" s="626"/>
      <c r="CZ29" s="627">
        <v>17.7</v>
      </c>
      <c r="DA29" s="628"/>
      <c r="DB29" s="628"/>
      <c r="DC29" s="629"/>
      <c r="DD29" s="602">
        <v>1362068</v>
      </c>
      <c r="DE29" s="625"/>
      <c r="DF29" s="625"/>
      <c r="DG29" s="625"/>
      <c r="DH29" s="625"/>
      <c r="DI29" s="625"/>
      <c r="DJ29" s="625"/>
      <c r="DK29" s="626"/>
      <c r="DL29" s="602">
        <v>1270570</v>
      </c>
      <c r="DM29" s="625"/>
      <c r="DN29" s="625"/>
      <c r="DO29" s="625"/>
      <c r="DP29" s="625"/>
      <c r="DQ29" s="625"/>
      <c r="DR29" s="625"/>
      <c r="DS29" s="625"/>
      <c r="DT29" s="625"/>
      <c r="DU29" s="625"/>
      <c r="DV29" s="626"/>
      <c r="DW29" s="598">
        <v>25.1</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259823</v>
      </c>
      <c r="S30" s="594"/>
      <c r="T30" s="594"/>
      <c r="U30" s="594"/>
      <c r="V30" s="594"/>
      <c r="W30" s="594"/>
      <c r="X30" s="594"/>
      <c r="Y30" s="595"/>
      <c r="Z30" s="596">
        <v>3.2</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97.5</v>
      </c>
      <c r="BH30" s="652"/>
      <c r="BI30" s="652"/>
      <c r="BJ30" s="652"/>
      <c r="BK30" s="652"/>
      <c r="BL30" s="652"/>
      <c r="BM30" s="588">
        <v>91.8</v>
      </c>
      <c r="BN30" s="652"/>
      <c r="BO30" s="652"/>
      <c r="BP30" s="652"/>
      <c r="BQ30" s="653"/>
      <c r="BR30" s="651">
        <v>97.2</v>
      </c>
      <c r="BS30" s="652"/>
      <c r="BT30" s="652"/>
      <c r="BU30" s="652"/>
      <c r="BV30" s="652"/>
      <c r="BW30" s="652"/>
      <c r="BX30" s="588">
        <v>90.8</v>
      </c>
      <c r="BY30" s="652"/>
      <c r="BZ30" s="652"/>
      <c r="CA30" s="652"/>
      <c r="CB30" s="653"/>
      <c r="CD30" s="656"/>
      <c r="CE30" s="657"/>
      <c r="CF30" s="607" t="s">
        <v>293</v>
      </c>
      <c r="CG30" s="608"/>
      <c r="CH30" s="608"/>
      <c r="CI30" s="608"/>
      <c r="CJ30" s="608"/>
      <c r="CK30" s="608"/>
      <c r="CL30" s="608"/>
      <c r="CM30" s="608"/>
      <c r="CN30" s="608"/>
      <c r="CO30" s="608"/>
      <c r="CP30" s="608"/>
      <c r="CQ30" s="609"/>
      <c r="CR30" s="593">
        <v>1207739</v>
      </c>
      <c r="CS30" s="594"/>
      <c r="CT30" s="594"/>
      <c r="CU30" s="594"/>
      <c r="CV30" s="594"/>
      <c r="CW30" s="594"/>
      <c r="CX30" s="594"/>
      <c r="CY30" s="595"/>
      <c r="CZ30" s="627">
        <v>15.4</v>
      </c>
      <c r="DA30" s="628"/>
      <c r="DB30" s="628"/>
      <c r="DC30" s="629"/>
      <c r="DD30" s="602">
        <v>1187643</v>
      </c>
      <c r="DE30" s="594"/>
      <c r="DF30" s="594"/>
      <c r="DG30" s="594"/>
      <c r="DH30" s="594"/>
      <c r="DI30" s="594"/>
      <c r="DJ30" s="594"/>
      <c r="DK30" s="595"/>
      <c r="DL30" s="602">
        <v>1096830</v>
      </c>
      <c r="DM30" s="594"/>
      <c r="DN30" s="594"/>
      <c r="DO30" s="594"/>
      <c r="DP30" s="594"/>
      <c r="DQ30" s="594"/>
      <c r="DR30" s="594"/>
      <c r="DS30" s="594"/>
      <c r="DT30" s="594"/>
      <c r="DU30" s="594"/>
      <c r="DV30" s="595"/>
      <c r="DW30" s="598">
        <v>21.7</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481089</v>
      </c>
      <c r="S31" s="594"/>
      <c r="T31" s="594"/>
      <c r="U31" s="594"/>
      <c r="V31" s="594"/>
      <c r="W31" s="594"/>
      <c r="X31" s="594"/>
      <c r="Y31" s="595"/>
      <c r="Z31" s="596">
        <v>5.8</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25"/>
      <c r="BI31" s="625"/>
      <c r="BJ31" s="625"/>
      <c r="BK31" s="625"/>
      <c r="BL31" s="625"/>
      <c r="BM31" s="599">
        <v>95.4</v>
      </c>
      <c r="BN31" s="649"/>
      <c r="BO31" s="649"/>
      <c r="BP31" s="649"/>
      <c r="BQ31" s="650"/>
      <c r="BR31" s="648">
        <v>98.8</v>
      </c>
      <c r="BS31" s="625"/>
      <c r="BT31" s="625"/>
      <c r="BU31" s="625"/>
      <c r="BV31" s="625"/>
      <c r="BW31" s="625"/>
      <c r="BX31" s="599">
        <v>95</v>
      </c>
      <c r="BY31" s="649"/>
      <c r="BZ31" s="649"/>
      <c r="CA31" s="649"/>
      <c r="CB31" s="650"/>
      <c r="CD31" s="656"/>
      <c r="CE31" s="657"/>
      <c r="CF31" s="607" t="s">
        <v>297</v>
      </c>
      <c r="CG31" s="608"/>
      <c r="CH31" s="608"/>
      <c r="CI31" s="608"/>
      <c r="CJ31" s="608"/>
      <c r="CK31" s="608"/>
      <c r="CL31" s="608"/>
      <c r="CM31" s="608"/>
      <c r="CN31" s="608"/>
      <c r="CO31" s="608"/>
      <c r="CP31" s="608"/>
      <c r="CQ31" s="609"/>
      <c r="CR31" s="593">
        <v>184193</v>
      </c>
      <c r="CS31" s="625"/>
      <c r="CT31" s="625"/>
      <c r="CU31" s="625"/>
      <c r="CV31" s="625"/>
      <c r="CW31" s="625"/>
      <c r="CX31" s="625"/>
      <c r="CY31" s="626"/>
      <c r="CZ31" s="627">
        <v>2.2999999999999998</v>
      </c>
      <c r="DA31" s="628"/>
      <c r="DB31" s="628"/>
      <c r="DC31" s="629"/>
      <c r="DD31" s="602">
        <v>174425</v>
      </c>
      <c r="DE31" s="625"/>
      <c r="DF31" s="625"/>
      <c r="DG31" s="625"/>
      <c r="DH31" s="625"/>
      <c r="DI31" s="625"/>
      <c r="DJ31" s="625"/>
      <c r="DK31" s="626"/>
      <c r="DL31" s="602">
        <v>173740</v>
      </c>
      <c r="DM31" s="625"/>
      <c r="DN31" s="625"/>
      <c r="DO31" s="625"/>
      <c r="DP31" s="625"/>
      <c r="DQ31" s="625"/>
      <c r="DR31" s="625"/>
      <c r="DS31" s="625"/>
      <c r="DT31" s="625"/>
      <c r="DU31" s="625"/>
      <c r="DV31" s="626"/>
      <c r="DW31" s="598">
        <v>3.4</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40420</v>
      </c>
      <c r="S32" s="594"/>
      <c r="T32" s="594"/>
      <c r="U32" s="594"/>
      <c r="V32" s="594"/>
      <c r="W32" s="594"/>
      <c r="X32" s="594"/>
      <c r="Y32" s="595"/>
      <c r="Z32" s="596">
        <v>0.5</v>
      </c>
      <c r="AA32" s="596"/>
      <c r="AB32" s="596"/>
      <c r="AC32" s="596"/>
      <c r="AD32" s="597">
        <v>699</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95.4</v>
      </c>
      <c r="BH32" s="661"/>
      <c r="BI32" s="661"/>
      <c r="BJ32" s="661"/>
      <c r="BK32" s="661"/>
      <c r="BL32" s="661"/>
      <c r="BM32" s="662">
        <v>86.2</v>
      </c>
      <c r="BN32" s="661"/>
      <c r="BO32" s="661"/>
      <c r="BP32" s="661"/>
      <c r="BQ32" s="663"/>
      <c r="BR32" s="660">
        <v>94.3</v>
      </c>
      <c r="BS32" s="661"/>
      <c r="BT32" s="661"/>
      <c r="BU32" s="661"/>
      <c r="BV32" s="661"/>
      <c r="BW32" s="661"/>
      <c r="BX32" s="662">
        <v>83.5</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837537</v>
      </c>
      <c r="S33" s="594"/>
      <c r="T33" s="594"/>
      <c r="U33" s="594"/>
      <c r="V33" s="594"/>
      <c r="W33" s="594"/>
      <c r="X33" s="594"/>
      <c r="Y33" s="595"/>
      <c r="Z33" s="596">
        <v>10.199999999999999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2650005</v>
      </c>
      <c r="CS33" s="625"/>
      <c r="CT33" s="625"/>
      <c r="CU33" s="625"/>
      <c r="CV33" s="625"/>
      <c r="CW33" s="625"/>
      <c r="CX33" s="625"/>
      <c r="CY33" s="626"/>
      <c r="CZ33" s="627">
        <v>33.700000000000003</v>
      </c>
      <c r="DA33" s="628"/>
      <c r="DB33" s="628"/>
      <c r="DC33" s="629"/>
      <c r="DD33" s="602">
        <v>2226630</v>
      </c>
      <c r="DE33" s="625"/>
      <c r="DF33" s="625"/>
      <c r="DG33" s="625"/>
      <c r="DH33" s="625"/>
      <c r="DI33" s="625"/>
      <c r="DJ33" s="625"/>
      <c r="DK33" s="626"/>
      <c r="DL33" s="602">
        <v>1843337</v>
      </c>
      <c r="DM33" s="625"/>
      <c r="DN33" s="625"/>
      <c r="DO33" s="625"/>
      <c r="DP33" s="625"/>
      <c r="DQ33" s="625"/>
      <c r="DR33" s="625"/>
      <c r="DS33" s="625"/>
      <c r="DT33" s="625"/>
      <c r="DU33" s="625"/>
      <c r="DV33" s="626"/>
      <c r="DW33" s="598">
        <v>36.5</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824862</v>
      </c>
      <c r="CS34" s="594"/>
      <c r="CT34" s="594"/>
      <c r="CU34" s="594"/>
      <c r="CV34" s="594"/>
      <c r="CW34" s="594"/>
      <c r="CX34" s="594"/>
      <c r="CY34" s="595"/>
      <c r="CZ34" s="627">
        <v>10.5</v>
      </c>
      <c r="DA34" s="628"/>
      <c r="DB34" s="628"/>
      <c r="DC34" s="629"/>
      <c r="DD34" s="602">
        <v>630897</v>
      </c>
      <c r="DE34" s="594"/>
      <c r="DF34" s="594"/>
      <c r="DG34" s="594"/>
      <c r="DH34" s="594"/>
      <c r="DI34" s="594"/>
      <c r="DJ34" s="594"/>
      <c r="DK34" s="595"/>
      <c r="DL34" s="602">
        <v>597034</v>
      </c>
      <c r="DM34" s="594"/>
      <c r="DN34" s="594"/>
      <c r="DO34" s="594"/>
      <c r="DP34" s="594"/>
      <c r="DQ34" s="594"/>
      <c r="DR34" s="594"/>
      <c r="DS34" s="594"/>
      <c r="DT34" s="594"/>
      <c r="DU34" s="594"/>
      <c r="DV34" s="595"/>
      <c r="DW34" s="598">
        <v>11.8</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330037</v>
      </c>
      <c r="S35" s="594"/>
      <c r="T35" s="594"/>
      <c r="U35" s="594"/>
      <c r="V35" s="594"/>
      <c r="W35" s="594"/>
      <c r="X35" s="594"/>
      <c r="Y35" s="595"/>
      <c r="Z35" s="596">
        <v>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827614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129733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34567</v>
      </c>
      <c r="CS35" s="625"/>
      <c r="CT35" s="625"/>
      <c r="CU35" s="625"/>
      <c r="CV35" s="625"/>
      <c r="CW35" s="625"/>
      <c r="CX35" s="625"/>
      <c r="CY35" s="626"/>
      <c r="CZ35" s="627">
        <v>0.4</v>
      </c>
      <c r="DA35" s="628"/>
      <c r="DB35" s="628"/>
      <c r="DC35" s="629"/>
      <c r="DD35" s="602">
        <v>20679</v>
      </c>
      <c r="DE35" s="625"/>
      <c r="DF35" s="625"/>
      <c r="DG35" s="625"/>
      <c r="DH35" s="625"/>
      <c r="DI35" s="625"/>
      <c r="DJ35" s="625"/>
      <c r="DK35" s="626"/>
      <c r="DL35" s="602">
        <v>20679</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8232034</v>
      </c>
      <c r="S36" s="666"/>
      <c r="T36" s="666"/>
      <c r="U36" s="666"/>
      <c r="V36" s="666"/>
      <c r="W36" s="666"/>
      <c r="X36" s="666"/>
      <c r="Y36" s="667"/>
      <c r="Z36" s="668">
        <v>100</v>
      </c>
      <c r="AA36" s="668"/>
      <c r="AB36" s="668"/>
      <c r="AC36" s="668"/>
      <c r="AD36" s="669">
        <v>4722276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135037</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64595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704890</v>
      </c>
      <c r="CS36" s="594"/>
      <c r="CT36" s="594"/>
      <c r="CU36" s="594"/>
      <c r="CV36" s="594"/>
      <c r="CW36" s="594"/>
      <c r="CX36" s="594"/>
      <c r="CY36" s="595"/>
      <c r="CZ36" s="627">
        <v>9</v>
      </c>
      <c r="DA36" s="628"/>
      <c r="DB36" s="628"/>
      <c r="DC36" s="629"/>
      <c r="DD36" s="602">
        <v>626401</v>
      </c>
      <c r="DE36" s="594"/>
      <c r="DF36" s="594"/>
      <c r="DG36" s="594"/>
      <c r="DH36" s="594"/>
      <c r="DI36" s="594"/>
      <c r="DJ36" s="594"/>
      <c r="DK36" s="595"/>
      <c r="DL36" s="602">
        <v>590959</v>
      </c>
      <c r="DM36" s="594"/>
      <c r="DN36" s="594"/>
      <c r="DO36" s="594"/>
      <c r="DP36" s="594"/>
      <c r="DQ36" s="594"/>
      <c r="DR36" s="594"/>
      <c r="DS36" s="594"/>
      <c r="DT36" s="594"/>
      <c r="DU36" s="594"/>
      <c r="DV36" s="595"/>
      <c r="DW36" s="598">
        <v>11.7</v>
      </c>
      <c r="DX36" s="623"/>
      <c r="DY36" s="623"/>
      <c r="DZ36" s="623"/>
      <c r="EA36" s="623"/>
      <c r="EB36" s="623"/>
      <c r="EC36" s="624"/>
    </row>
    <row r="37" spans="2:133" ht="11.25" customHeight="1">
      <c r="AQ37" s="672" t="s">
        <v>315</v>
      </c>
      <c r="AR37" s="673"/>
      <c r="AS37" s="673"/>
      <c r="AT37" s="673"/>
      <c r="AU37" s="673"/>
      <c r="AV37" s="673"/>
      <c r="AW37" s="673"/>
      <c r="AX37" s="673"/>
      <c r="AY37" s="674"/>
      <c r="AZ37" s="593" t="s">
        <v>208</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3600</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516858</v>
      </c>
      <c r="CS37" s="625"/>
      <c r="CT37" s="625"/>
      <c r="CU37" s="625"/>
      <c r="CV37" s="625"/>
      <c r="CW37" s="625"/>
      <c r="CX37" s="625"/>
      <c r="CY37" s="626"/>
      <c r="CZ37" s="627">
        <v>6.6</v>
      </c>
      <c r="DA37" s="628"/>
      <c r="DB37" s="628"/>
      <c r="DC37" s="629"/>
      <c r="DD37" s="602">
        <v>515537</v>
      </c>
      <c r="DE37" s="625"/>
      <c r="DF37" s="625"/>
      <c r="DG37" s="625"/>
      <c r="DH37" s="625"/>
      <c r="DI37" s="625"/>
      <c r="DJ37" s="625"/>
      <c r="DK37" s="626"/>
      <c r="DL37" s="602">
        <v>498558</v>
      </c>
      <c r="DM37" s="625"/>
      <c r="DN37" s="625"/>
      <c r="DO37" s="625"/>
      <c r="DP37" s="625"/>
      <c r="DQ37" s="625"/>
      <c r="DR37" s="625"/>
      <c r="DS37" s="625"/>
      <c r="DT37" s="625"/>
      <c r="DU37" s="625"/>
      <c r="DV37" s="626"/>
      <c r="DW37" s="598">
        <v>9.9</v>
      </c>
      <c r="DX37" s="623"/>
      <c r="DY37" s="623"/>
      <c r="DZ37" s="623"/>
      <c r="EA37" s="623"/>
      <c r="EB37" s="623"/>
      <c r="EC37" s="624"/>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6169</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827614</v>
      </c>
      <c r="CS38" s="594"/>
      <c r="CT38" s="594"/>
      <c r="CU38" s="594"/>
      <c r="CV38" s="594"/>
      <c r="CW38" s="594"/>
      <c r="CX38" s="594"/>
      <c r="CY38" s="595"/>
      <c r="CZ38" s="627">
        <v>10.5</v>
      </c>
      <c r="DA38" s="628"/>
      <c r="DB38" s="628"/>
      <c r="DC38" s="629"/>
      <c r="DD38" s="602">
        <v>701828</v>
      </c>
      <c r="DE38" s="594"/>
      <c r="DF38" s="594"/>
      <c r="DG38" s="594"/>
      <c r="DH38" s="594"/>
      <c r="DI38" s="594"/>
      <c r="DJ38" s="594"/>
      <c r="DK38" s="595"/>
      <c r="DL38" s="602">
        <v>634665</v>
      </c>
      <c r="DM38" s="594"/>
      <c r="DN38" s="594"/>
      <c r="DO38" s="594"/>
      <c r="DP38" s="594"/>
      <c r="DQ38" s="594"/>
      <c r="DR38" s="594"/>
      <c r="DS38" s="594"/>
      <c r="DT38" s="594"/>
      <c r="DU38" s="594"/>
      <c r="DV38" s="595"/>
      <c r="DW38" s="598">
        <v>12.6</v>
      </c>
      <c r="DX38" s="623"/>
      <c r="DY38" s="623"/>
      <c r="DZ38" s="623"/>
      <c r="EA38" s="623"/>
      <c r="EB38" s="623"/>
      <c r="EC38" s="624"/>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258072</v>
      </c>
      <c r="CS39" s="625"/>
      <c r="CT39" s="625"/>
      <c r="CU39" s="625"/>
      <c r="CV39" s="625"/>
      <c r="CW39" s="625"/>
      <c r="CX39" s="625"/>
      <c r="CY39" s="626"/>
      <c r="CZ39" s="627">
        <v>3.3</v>
      </c>
      <c r="DA39" s="628"/>
      <c r="DB39" s="628"/>
      <c r="DC39" s="629"/>
      <c r="DD39" s="602">
        <v>246825</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227526</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319</v>
      </c>
      <c r="CS40" s="594"/>
      <c r="CT40" s="594"/>
      <c r="CU40" s="594"/>
      <c r="CV40" s="594"/>
      <c r="CW40" s="594"/>
      <c r="CX40" s="594"/>
      <c r="CY40" s="595"/>
      <c r="CZ40" s="627" t="s">
        <v>319</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465051</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292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1087310</v>
      </c>
      <c r="CS42" s="594"/>
      <c r="CT42" s="594"/>
      <c r="CU42" s="594"/>
      <c r="CV42" s="594"/>
      <c r="CW42" s="594"/>
      <c r="CX42" s="594"/>
      <c r="CY42" s="595"/>
      <c r="CZ42" s="627">
        <v>13.8</v>
      </c>
      <c r="DA42" s="676"/>
      <c r="DB42" s="676"/>
      <c r="DC42" s="677"/>
      <c r="DD42" s="602">
        <v>262592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t="s">
        <v>319</v>
      </c>
      <c r="CS43" s="625"/>
      <c r="CT43" s="625"/>
      <c r="CU43" s="625"/>
      <c r="CV43" s="625"/>
      <c r="CW43" s="625"/>
      <c r="CX43" s="625"/>
      <c r="CY43" s="626"/>
      <c r="CZ43" s="627" t="s">
        <v>319</v>
      </c>
      <c r="DA43" s="628"/>
      <c r="DB43" s="628"/>
      <c r="DC43" s="629"/>
      <c r="DD43" s="602" t="s">
        <v>319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1087310</v>
      </c>
      <c r="CS44" s="594"/>
      <c r="CT44" s="594"/>
      <c r="CU44" s="594"/>
      <c r="CV44" s="594"/>
      <c r="CW44" s="594"/>
      <c r="CX44" s="594"/>
      <c r="CY44" s="595"/>
      <c r="CZ44" s="627">
        <v>13.8</v>
      </c>
      <c r="DA44" s="676"/>
      <c r="DB44" s="676"/>
      <c r="DC44" s="677"/>
      <c r="DD44" s="602">
        <v>262592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254534</v>
      </c>
      <c r="CS45" s="625"/>
      <c r="CT45" s="625"/>
      <c r="CU45" s="625"/>
      <c r="CV45" s="625"/>
      <c r="CW45" s="625"/>
      <c r="CX45" s="625"/>
      <c r="CY45" s="626"/>
      <c r="CZ45" s="627">
        <v>3.2</v>
      </c>
      <c r="DA45" s="628"/>
      <c r="DB45" s="628"/>
      <c r="DC45" s="629"/>
      <c r="DD45" s="602">
        <v>51248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832776</v>
      </c>
      <c r="CS46" s="594"/>
      <c r="CT46" s="594"/>
      <c r="CU46" s="594"/>
      <c r="CV46" s="594"/>
      <c r="CW46" s="594"/>
      <c r="CX46" s="594"/>
      <c r="CY46" s="595"/>
      <c r="CZ46" s="627">
        <v>10.6</v>
      </c>
      <c r="DA46" s="676"/>
      <c r="DB46" s="676"/>
      <c r="DC46" s="677"/>
      <c r="DD46" s="602">
        <v>211344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319</v>
      </c>
      <c r="CS47" s="625"/>
      <c r="CT47" s="625"/>
      <c r="CU47" s="625"/>
      <c r="CV47" s="625"/>
      <c r="CW47" s="625"/>
      <c r="CX47" s="625"/>
      <c r="CY47" s="626"/>
      <c r="CZ47" s="627" t="s">
        <v>319</v>
      </c>
      <c r="DA47" s="628"/>
      <c r="DB47" s="628"/>
      <c r="DC47" s="629"/>
      <c r="DD47" s="602" t="s">
        <v>319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7865044</v>
      </c>
      <c r="CS49" s="661"/>
      <c r="CT49" s="661"/>
      <c r="CU49" s="661"/>
      <c r="CV49" s="661"/>
      <c r="CW49" s="661"/>
      <c r="CX49" s="661"/>
      <c r="CY49" s="688"/>
      <c r="CZ49" s="689">
        <v>100</v>
      </c>
      <c r="DA49" s="690"/>
      <c r="DB49" s="690"/>
      <c r="DC49" s="691"/>
      <c r="DD49" s="692">
        <v>5649652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124"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8956.4599999999991</v>
      </c>
      <c r="R7" s="723"/>
      <c r="S7" s="723"/>
      <c r="T7" s="723"/>
      <c r="U7" s="723"/>
      <c r="V7" s="723">
        <v>8590.2900000000009</v>
      </c>
      <c r="W7" s="723"/>
      <c r="X7" s="723"/>
      <c r="Y7" s="723"/>
      <c r="Z7" s="723"/>
      <c r="AA7" s="723">
        <v>366.17</v>
      </c>
      <c r="AB7" s="723"/>
      <c r="AC7" s="723"/>
      <c r="AD7" s="723"/>
      <c r="AE7" s="724"/>
      <c r="AF7" s="725">
        <v>299</v>
      </c>
      <c r="AG7" s="726"/>
      <c r="AH7" s="726"/>
      <c r="AI7" s="726"/>
      <c r="AJ7" s="727"/>
      <c r="AK7" s="762">
        <v>256.357372</v>
      </c>
      <c r="AL7" s="763"/>
      <c r="AM7" s="763"/>
      <c r="AN7" s="763"/>
      <c r="AO7" s="763"/>
      <c r="AP7" s="763">
        <v>13851.285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8.4920000000000009</v>
      </c>
      <c r="R8" s="747"/>
      <c r="S8" s="747"/>
      <c r="T8" s="747"/>
      <c r="U8" s="747"/>
      <c r="V8" s="747">
        <v>7.6719999999999997</v>
      </c>
      <c r="W8" s="747"/>
      <c r="X8" s="747"/>
      <c r="Y8" s="747"/>
      <c r="Z8" s="747"/>
      <c r="AA8" s="747">
        <v>0.82</v>
      </c>
      <c r="AB8" s="747"/>
      <c r="AC8" s="747"/>
      <c r="AD8" s="747"/>
      <c r="AE8" s="748"/>
      <c r="AF8" s="749">
        <v>1</v>
      </c>
      <c r="AG8" s="750"/>
      <c r="AH8" s="750"/>
      <c r="AI8" s="750"/>
      <c r="AJ8" s="751"/>
      <c r="AK8" s="752">
        <v>3.4660000000000002</v>
      </c>
      <c r="AL8" s="753"/>
      <c r="AM8" s="753"/>
      <c r="AN8" s="753"/>
      <c r="AO8" s="753"/>
      <c r="AP8" s="753">
        <v>15.805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8964</v>
      </c>
      <c r="R23" s="782"/>
      <c r="S23" s="782"/>
      <c r="T23" s="782"/>
      <c r="U23" s="782"/>
      <c r="V23" s="782">
        <v>8598</v>
      </c>
      <c r="W23" s="782"/>
      <c r="X23" s="782"/>
      <c r="Y23" s="782"/>
      <c r="Z23" s="782"/>
      <c r="AA23" s="782">
        <v>367</v>
      </c>
      <c r="AB23" s="782"/>
      <c r="AC23" s="782"/>
      <c r="AD23" s="782"/>
      <c r="AE23" s="783"/>
      <c r="AF23" s="784">
        <v>300</v>
      </c>
      <c r="AG23" s="782"/>
      <c r="AH23" s="782"/>
      <c r="AI23" s="782"/>
      <c r="AJ23" s="785"/>
      <c r="AK23" s="786"/>
      <c r="AL23" s="787"/>
      <c r="AM23" s="787"/>
      <c r="AN23" s="787"/>
      <c r="AO23" s="787"/>
      <c r="AP23" s="782">
        <v>13867</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2917.393</v>
      </c>
      <c r="R28" s="811"/>
      <c r="S28" s="811"/>
      <c r="T28" s="811"/>
      <c r="U28" s="811"/>
      <c r="V28" s="811">
        <v>2787.66</v>
      </c>
      <c r="W28" s="811"/>
      <c r="X28" s="811"/>
      <c r="Y28" s="811"/>
      <c r="Z28" s="811"/>
      <c r="AA28" s="811">
        <v>129.733</v>
      </c>
      <c r="AB28" s="811"/>
      <c r="AC28" s="811"/>
      <c r="AD28" s="811"/>
      <c r="AE28" s="812"/>
      <c r="AF28" s="813">
        <v>130</v>
      </c>
      <c r="AG28" s="811"/>
      <c r="AH28" s="811"/>
      <c r="AI28" s="811"/>
      <c r="AJ28" s="814"/>
      <c r="AK28" s="815">
        <v>190.67849899999999</v>
      </c>
      <c r="AL28" s="806"/>
      <c r="AM28" s="806"/>
      <c r="AN28" s="806"/>
      <c r="AO28" s="806"/>
      <c r="AP28" s="806" t="s">
        <v>540</v>
      </c>
      <c r="AQ28" s="806"/>
      <c r="AR28" s="806"/>
      <c r="AS28" s="806"/>
      <c r="AT28" s="806"/>
      <c r="AU28" s="806" t="s">
        <v>540</v>
      </c>
      <c r="AV28" s="806"/>
      <c r="AW28" s="806"/>
      <c r="AX28" s="806"/>
      <c r="AY28" s="806"/>
      <c r="AZ28" s="807" t="s">
        <v>540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1493.8969999999999</v>
      </c>
      <c r="R29" s="747"/>
      <c r="S29" s="747"/>
      <c r="T29" s="747"/>
      <c r="U29" s="747"/>
      <c r="V29" s="747">
        <v>1455.4549999999999</v>
      </c>
      <c r="W29" s="747"/>
      <c r="X29" s="747"/>
      <c r="Y29" s="747"/>
      <c r="Z29" s="747"/>
      <c r="AA29" s="747">
        <v>38.442</v>
      </c>
      <c r="AB29" s="747"/>
      <c r="AC29" s="747"/>
      <c r="AD29" s="747"/>
      <c r="AE29" s="748"/>
      <c r="AF29" s="749">
        <v>38</v>
      </c>
      <c r="AG29" s="750"/>
      <c r="AH29" s="750"/>
      <c r="AI29" s="750"/>
      <c r="AJ29" s="751"/>
      <c r="AK29" s="818">
        <v>220.762506</v>
      </c>
      <c r="AL29" s="819"/>
      <c r="AM29" s="819"/>
      <c r="AN29" s="819"/>
      <c r="AO29" s="819"/>
      <c r="AP29" s="819" t="s">
        <v>532</v>
      </c>
      <c r="AQ29" s="819"/>
      <c r="AR29" s="819"/>
      <c r="AS29" s="819"/>
      <c r="AT29" s="819"/>
      <c r="AU29" s="819" t="s">
        <v>532</v>
      </c>
      <c r="AV29" s="819"/>
      <c r="AW29" s="819"/>
      <c r="AX29" s="819"/>
      <c r="AY29" s="819"/>
      <c r="AZ29" s="820" t="s">
        <v>532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15.750999999999999</v>
      </c>
      <c r="R30" s="747"/>
      <c r="S30" s="747"/>
      <c r="T30" s="747"/>
      <c r="U30" s="747"/>
      <c r="V30" s="747">
        <v>10.132</v>
      </c>
      <c r="W30" s="747"/>
      <c r="X30" s="747"/>
      <c r="Y30" s="747"/>
      <c r="Z30" s="747"/>
      <c r="AA30" s="747">
        <v>5.6189999999999998</v>
      </c>
      <c r="AB30" s="747"/>
      <c r="AC30" s="747"/>
      <c r="AD30" s="747"/>
      <c r="AE30" s="748"/>
      <c r="AF30" s="749">
        <v>6</v>
      </c>
      <c r="AG30" s="750"/>
      <c r="AH30" s="750"/>
      <c r="AI30" s="750"/>
      <c r="AJ30" s="751"/>
      <c r="AK30" s="818" t="s">
        <v>532</v>
      </c>
      <c r="AL30" s="819"/>
      <c r="AM30" s="819"/>
      <c r="AN30" s="819"/>
      <c r="AO30" s="819"/>
      <c r="AP30" s="819" t="s">
        <v>532</v>
      </c>
      <c r="AQ30" s="819"/>
      <c r="AR30" s="819"/>
      <c r="AS30" s="819"/>
      <c r="AT30" s="819"/>
      <c r="AU30" s="819" t="s">
        <v>532</v>
      </c>
      <c r="AV30" s="819"/>
      <c r="AW30" s="819"/>
      <c r="AX30" s="819"/>
      <c r="AY30" s="819"/>
      <c r="AZ30" s="820" t="s">
        <v>532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269.88</v>
      </c>
      <c r="R31" s="747"/>
      <c r="S31" s="747"/>
      <c r="T31" s="747"/>
      <c r="U31" s="747"/>
      <c r="V31" s="747">
        <v>266.27300000000002</v>
      </c>
      <c r="W31" s="747"/>
      <c r="X31" s="747"/>
      <c r="Y31" s="747"/>
      <c r="Z31" s="747"/>
      <c r="AA31" s="747">
        <v>3.6070000000000002</v>
      </c>
      <c r="AB31" s="747"/>
      <c r="AC31" s="747"/>
      <c r="AD31" s="747"/>
      <c r="AE31" s="748"/>
      <c r="AF31" s="749">
        <v>4</v>
      </c>
      <c r="AG31" s="750"/>
      <c r="AH31" s="750"/>
      <c r="AI31" s="750"/>
      <c r="AJ31" s="751"/>
      <c r="AK31" s="818">
        <v>62.969000000000001</v>
      </c>
      <c r="AL31" s="819"/>
      <c r="AM31" s="819"/>
      <c r="AN31" s="819"/>
      <c r="AO31" s="819"/>
      <c r="AP31" s="819" t="s">
        <v>532</v>
      </c>
      <c r="AQ31" s="819"/>
      <c r="AR31" s="819"/>
      <c r="AS31" s="819"/>
      <c r="AT31" s="819"/>
      <c r="AU31" s="819" t="s">
        <v>532</v>
      </c>
      <c r="AV31" s="819"/>
      <c r="AW31" s="819"/>
      <c r="AX31" s="819"/>
      <c r="AY31" s="819"/>
      <c r="AZ31" s="820" t="s">
        <v>532</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473.74</v>
      </c>
      <c r="R32" s="747"/>
      <c r="S32" s="747"/>
      <c r="T32" s="747"/>
      <c r="U32" s="747"/>
      <c r="V32" s="747">
        <v>416.86599999999999</v>
      </c>
      <c r="W32" s="747"/>
      <c r="X32" s="747"/>
      <c r="Y32" s="747"/>
      <c r="Z32" s="747"/>
      <c r="AA32" s="747">
        <v>56.874000000000002</v>
      </c>
      <c r="AB32" s="747"/>
      <c r="AC32" s="747"/>
      <c r="AD32" s="747"/>
      <c r="AE32" s="748"/>
      <c r="AF32" s="749">
        <v>886</v>
      </c>
      <c r="AG32" s="750"/>
      <c r="AH32" s="750"/>
      <c r="AI32" s="750"/>
      <c r="AJ32" s="751"/>
      <c r="AK32" s="818" t="s">
        <v>532</v>
      </c>
      <c r="AL32" s="819"/>
      <c r="AM32" s="819"/>
      <c r="AN32" s="819"/>
      <c r="AO32" s="819"/>
      <c r="AP32" s="819">
        <v>111.667</v>
      </c>
      <c r="AQ32" s="819"/>
      <c r="AR32" s="819"/>
      <c r="AS32" s="819"/>
      <c r="AT32" s="819"/>
      <c r="AU32" s="819" t="s">
        <v>532</v>
      </c>
      <c r="AV32" s="819"/>
      <c r="AW32" s="819"/>
      <c r="AX32" s="819"/>
      <c r="AY32" s="819"/>
      <c r="AZ32" s="820" t="s">
        <v>532</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637.42399999999998</v>
      </c>
      <c r="R33" s="747"/>
      <c r="S33" s="747"/>
      <c r="T33" s="747"/>
      <c r="U33" s="747"/>
      <c r="V33" s="747">
        <v>627.73199999999997</v>
      </c>
      <c r="W33" s="747"/>
      <c r="X33" s="747"/>
      <c r="Y33" s="747"/>
      <c r="Z33" s="747"/>
      <c r="AA33" s="747">
        <v>9.6920000000000002</v>
      </c>
      <c r="AB33" s="747"/>
      <c r="AC33" s="747"/>
      <c r="AD33" s="747"/>
      <c r="AE33" s="748"/>
      <c r="AF33" s="749">
        <v>10</v>
      </c>
      <c r="AG33" s="750"/>
      <c r="AH33" s="750"/>
      <c r="AI33" s="750"/>
      <c r="AJ33" s="751"/>
      <c r="AK33" s="818">
        <v>135.03700000000001</v>
      </c>
      <c r="AL33" s="819"/>
      <c r="AM33" s="819"/>
      <c r="AN33" s="819"/>
      <c r="AO33" s="819"/>
      <c r="AP33" s="819">
        <v>4132.3999999999996</v>
      </c>
      <c r="AQ33" s="819"/>
      <c r="AR33" s="819"/>
      <c r="AS33" s="819"/>
      <c r="AT33" s="819"/>
      <c r="AU33" s="819">
        <v>2008.346</v>
      </c>
      <c r="AV33" s="819"/>
      <c r="AW33" s="819"/>
      <c r="AX33" s="819"/>
      <c r="AY33" s="819"/>
      <c r="AZ33" s="820" t="s">
        <v>532</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1074</v>
      </c>
      <c r="AG63" s="830"/>
      <c r="AH63" s="830"/>
      <c r="AI63" s="830"/>
      <c r="AJ63" s="831"/>
      <c r="AK63" s="832"/>
      <c r="AL63" s="827"/>
      <c r="AM63" s="827"/>
      <c r="AN63" s="827"/>
      <c r="AO63" s="827"/>
      <c r="AP63" s="830">
        <v>4244</v>
      </c>
      <c r="AQ63" s="830"/>
      <c r="AR63" s="830"/>
      <c r="AS63" s="830"/>
      <c r="AT63" s="830"/>
      <c r="AU63" s="830">
        <v>2008</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333</v>
      </c>
      <c r="R68" s="854"/>
      <c r="S68" s="854"/>
      <c r="T68" s="854"/>
      <c r="U68" s="854"/>
      <c r="V68" s="854">
        <v>323</v>
      </c>
      <c r="W68" s="854"/>
      <c r="X68" s="854"/>
      <c r="Y68" s="854"/>
      <c r="Z68" s="854"/>
      <c r="AA68" s="854">
        <v>10</v>
      </c>
      <c r="AB68" s="854"/>
      <c r="AC68" s="854"/>
      <c r="AD68" s="854"/>
      <c r="AE68" s="854"/>
      <c r="AF68" s="854">
        <v>10</v>
      </c>
      <c r="AG68" s="854"/>
      <c r="AH68" s="854"/>
      <c r="AI68" s="854"/>
      <c r="AJ68" s="854"/>
      <c r="AK68" s="854">
        <v>30</v>
      </c>
      <c r="AL68" s="854"/>
      <c r="AM68" s="854"/>
      <c r="AN68" s="854"/>
      <c r="AO68" s="854"/>
      <c r="AP68" s="854">
        <v>122.008</v>
      </c>
      <c r="AQ68" s="854"/>
      <c r="AR68" s="854"/>
      <c r="AS68" s="854"/>
      <c r="AT68" s="854"/>
      <c r="AU68" s="854">
        <v>19.521000000000001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2228</v>
      </c>
      <c r="R69" s="819"/>
      <c r="S69" s="819"/>
      <c r="T69" s="819"/>
      <c r="U69" s="819"/>
      <c r="V69" s="819">
        <v>2217</v>
      </c>
      <c r="W69" s="819"/>
      <c r="X69" s="819"/>
      <c r="Y69" s="819"/>
      <c r="Z69" s="819"/>
      <c r="AA69" s="819">
        <v>11</v>
      </c>
      <c r="AB69" s="819"/>
      <c r="AC69" s="819"/>
      <c r="AD69" s="819"/>
      <c r="AE69" s="819"/>
      <c r="AF69" s="819">
        <v>11</v>
      </c>
      <c r="AG69" s="819"/>
      <c r="AH69" s="819"/>
      <c r="AI69" s="819"/>
      <c r="AJ69" s="819"/>
      <c r="AK69" s="819">
        <v>150</v>
      </c>
      <c r="AL69" s="819"/>
      <c r="AM69" s="819"/>
      <c r="AN69" s="819"/>
      <c r="AO69" s="819"/>
      <c r="AP69" s="819">
        <v>1613.2729999999999</v>
      </c>
      <c r="AQ69" s="819"/>
      <c r="AR69" s="819"/>
      <c r="AS69" s="819"/>
      <c r="AT69" s="819"/>
      <c r="AU69" s="819">
        <v>106.15300000000001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98</v>
      </c>
      <c r="R70" s="819"/>
      <c r="S70" s="819"/>
      <c r="T70" s="819"/>
      <c r="U70" s="819"/>
      <c r="V70" s="819">
        <v>84</v>
      </c>
      <c r="W70" s="819"/>
      <c r="X70" s="819"/>
      <c r="Y70" s="819"/>
      <c r="Z70" s="819"/>
      <c r="AA70" s="819">
        <v>14</v>
      </c>
      <c r="AB70" s="819"/>
      <c r="AC70" s="819"/>
      <c r="AD70" s="819"/>
      <c r="AE70" s="819"/>
      <c r="AF70" s="819">
        <v>14</v>
      </c>
      <c r="AG70" s="819"/>
      <c r="AH70" s="819"/>
      <c r="AI70" s="819"/>
      <c r="AJ70" s="819"/>
      <c r="AK70" s="819" t="s">
        <v>532</v>
      </c>
      <c r="AL70" s="819"/>
      <c r="AM70" s="819"/>
      <c r="AN70" s="819"/>
      <c r="AO70" s="819"/>
      <c r="AP70" s="819">
        <v>7.9850000000000003</v>
      </c>
      <c r="AQ70" s="819"/>
      <c r="AR70" s="819"/>
      <c r="AS70" s="819"/>
      <c r="AT70" s="819"/>
      <c r="AU70" s="819">
        <v>1.278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167</v>
      </c>
      <c r="R71" s="819"/>
      <c r="S71" s="819"/>
      <c r="T71" s="819"/>
      <c r="U71" s="819"/>
      <c r="V71" s="819">
        <v>160</v>
      </c>
      <c r="W71" s="819"/>
      <c r="X71" s="819"/>
      <c r="Y71" s="819"/>
      <c r="Z71" s="819"/>
      <c r="AA71" s="819">
        <v>7</v>
      </c>
      <c r="AB71" s="819"/>
      <c r="AC71" s="819"/>
      <c r="AD71" s="819"/>
      <c r="AE71" s="819"/>
      <c r="AF71" s="819">
        <v>7</v>
      </c>
      <c r="AG71" s="819"/>
      <c r="AH71" s="819"/>
      <c r="AI71" s="819"/>
      <c r="AJ71" s="819"/>
      <c r="AK71" s="819">
        <v>6</v>
      </c>
      <c r="AL71" s="819"/>
      <c r="AM71" s="819"/>
      <c r="AN71" s="819"/>
      <c r="AO71" s="819"/>
      <c r="AP71" s="819">
        <v>296.56</v>
      </c>
      <c r="AQ71" s="819"/>
      <c r="AR71" s="819"/>
      <c r="AS71" s="819"/>
      <c r="AT71" s="819"/>
      <c r="AU71" s="819">
        <v>41.814999999999998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336</v>
      </c>
      <c r="R72" s="819"/>
      <c r="S72" s="819"/>
      <c r="T72" s="819"/>
      <c r="U72" s="819"/>
      <c r="V72" s="819">
        <v>330</v>
      </c>
      <c r="W72" s="819"/>
      <c r="X72" s="819"/>
      <c r="Y72" s="819"/>
      <c r="Z72" s="819"/>
      <c r="AA72" s="819">
        <v>6</v>
      </c>
      <c r="AB72" s="819"/>
      <c r="AC72" s="819"/>
      <c r="AD72" s="819"/>
      <c r="AE72" s="819"/>
      <c r="AF72" s="819">
        <v>6</v>
      </c>
      <c r="AG72" s="819"/>
      <c r="AH72" s="819"/>
      <c r="AI72" s="819"/>
      <c r="AJ72" s="819"/>
      <c r="AK72" s="819" t="s">
        <v>532</v>
      </c>
      <c r="AL72" s="819"/>
      <c r="AM72" s="819"/>
      <c r="AN72" s="819"/>
      <c r="AO72" s="819"/>
      <c r="AP72" s="819">
        <v>1424.884</v>
      </c>
      <c r="AQ72" s="819"/>
      <c r="AR72" s="819"/>
      <c r="AS72" s="819"/>
      <c r="AT72" s="819"/>
      <c r="AU72" s="819">
        <v>499.55700000000002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14880</v>
      </c>
      <c r="R73" s="819"/>
      <c r="S73" s="819"/>
      <c r="T73" s="819"/>
      <c r="U73" s="819"/>
      <c r="V73" s="819">
        <v>14267</v>
      </c>
      <c r="W73" s="819"/>
      <c r="X73" s="819"/>
      <c r="Y73" s="819"/>
      <c r="Z73" s="819"/>
      <c r="AA73" s="819">
        <v>613</v>
      </c>
      <c r="AB73" s="819"/>
      <c r="AC73" s="819"/>
      <c r="AD73" s="819"/>
      <c r="AE73" s="819"/>
      <c r="AF73" s="819">
        <v>613</v>
      </c>
      <c r="AG73" s="819"/>
      <c r="AH73" s="819"/>
      <c r="AI73" s="819"/>
      <c r="AJ73" s="819"/>
      <c r="AK73" s="819" t="s">
        <v>532</v>
      </c>
      <c r="AL73" s="819"/>
      <c r="AM73" s="819"/>
      <c r="AN73" s="819"/>
      <c r="AO73" s="819"/>
      <c r="AP73" s="819">
        <v>1793.22</v>
      </c>
      <c r="AQ73" s="819"/>
      <c r="AR73" s="819"/>
      <c r="AS73" s="819"/>
      <c r="AT73" s="819"/>
      <c r="AU73" s="819">
        <v>38.021000000000001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5719</v>
      </c>
      <c r="R74" s="819"/>
      <c r="S74" s="819"/>
      <c r="T74" s="819"/>
      <c r="U74" s="819"/>
      <c r="V74" s="819">
        <v>5670</v>
      </c>
      <c r="W74" s="819"/>
      <c r="X74" s="819"/>
      <c r="Y74" s="819"/>
      <c r="Z74" s="819"/>
      <c r="AA74" s="819">
        <v>49</v>
      </c>
      <c r="AB74" s="819"/>
      <c r="AC74" s="819"/>
      <c r="AD74" s="819"/>
      <c r="AE74" s="819"/>
      <c r="AF74" s="819">
        <v>49</v>
      </c>
      <c r="AG74" s="819"/>
      <c r="AH74" s="819"/>
      <c r="AI74" s="819"/>
      <c r="AJ74" s="819"/>
      <c r="AK74" s="819">
        <v>5</v>
      </c>
      <c r="AL74" s="819"/>
      <c r="AM74" s="819"/>
      <c r="AN74" s="819"/>
      <c r="AO74" s="819"/>
      <c r="AP74" s="819" t="s">
        <v>532</v>
      </c>
      <c r="AQ74" s="819"/>
      <c r="AR74" s="819"/>
      <c r="AS74" s="819"/>
      <c r="AT74" s="819"/>
      <c r="AU74" s="819" t="s">
        <v>532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1264</v>
      </c>
      <c r="R75" s="868"/>
      <c r="S75" s="868"/>
      <c r="T75" s="868"/>
      <c r="U75" s="818"/>
      <c r="V75" s="869">
        <v>1210</v>
      </c>
      <c r="W75" s="868"/>
      <c r="X75" s="868"/>
      <c r="Y75" s="868"/>
      <c r="Z75" s="818"/>
      <c r="AA75" s="869">
        <v>53</v>
      </c>
      <c r="AB75" s="868"/>
      <c r="AC75" s="868"/>
      <c r="AD75" s="868"/>
      <c r="AE75" s="818"/>
      <c r="AF75" s="869">
        <v>53</v>
      </c>
      <c r="AG75" s="868"/>
      <c r="AH75" s="868"/>
      <c r="AI75" s="868"/>
      <c r="AJ75" s="818"/>
      <c r="AK75" s="869" t="s">
        <v>532</v>
      </c>
      <c r="AL75" s="868"/>
      <c r="AM75" s="868"/>
      <c r="AN75" s="868"/>
      <c r="AO75" s="818"/>
      <c r="AP75" s="869" t="s">
        <v>532</v>
      </c>
      <c r="AQ75" s="868"/>
      <c r="AR75" s="868"/>
      <c r="AS75" s="868"/>
      <c r="AT75" s="818"/>
      <c r="AU75" s="869" t="s">
        <v>532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763</v>
      </c>
      <c r="AG88" s="830"/>
      <c r="AH88" s="830"/>
      <c r="AI88" s="830"/>
      <c r="AJ88" s="830"/>
      <c r="AK88" s="827"/>
      <c r="AL88" s="827"/>
      <c r="AM88" s="827"/>
      <c r="AN88" s="827"/>
      <c r="AO88" s="827"/>
      <c r="AP88" s="830">
        <v>5258</v>
      </c>
      <c r="AQ88" s="830"/>
      <c r="AR88" s="830"/>
      <c r="AS88" s="830"/>
      <c r="AT88" s="830"/>
      <c r="AU88" s="830">
        <v>606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1259676</v>
      </c>
      <c r="AB110" s="890"/>
      <c r="AC110" s="890"/>
      <c r="AD110" s="890"/>
      <c r="AE110" s="891"/>
      <c r="AF110" s="892">
        <v>1163870</v>
      </c>
      <c r="AG110" s="890"/>
      <c r="AH110" s="890"/>
      <c r="AI110" s="890"/>
      <c r="AJ110" s="891"/>
      <c r="AK110" s="892">
        <v>1300625</v>
      </c>
      <c r="AL110" s="890"/>
      <c r="AM110" s="890"/>
      <c r="AN110" s="890"/>
      <c r="AO110" s="891"/>
      <c r="AP110" s="893">
        <v>31.8</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10296418</v>
      </c>
      <c r="BR110" s="927"/>
      <c r="BS110" s="927"/>
      <c r="BT110" s="927"/>
      <c r="BU110" s="927"/>
      <c r="BV110" s="927">
        <v>14237292</v>
      </c>
      <c r="BW110" s="927"/>
      <c r="BX110" s="927"/>
      <c r="BY110" s="927"/>
      <c r="BZ110" s="927"/>
      <c r="CA110" s="927">
        <v>13867090</v>
      </c>
      <c r="CB110" s="927"/>
      <c r="CC110" s="927"/>
      <c r="CD110" s="927"/>
      <c r="CE110" s="927"/>
      <c r="CF110" s="941">
        <v>339.4</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v>2800</v>
      </c>
      <c r="BW111" s="920"/>
      <c r="BX111" s="920"/>
      <c r="BY111" s="920"/>
      <c r="BZ111" s="920"/>
      <c r="CA111" s="920">
        <v>1500</v>
      </c>
      <c r="CB111" s="920"/>
      <c r="CC111" s="920"/>
      <c r="CD111" s="920"/>
      <c r="CE111" s="920"/>
      <c r="CF111" s="914">
        <v>0</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2027677</v>
      </c>
      <c r="BR112" s="920"/>
      <c r="BS112" s="920"/>
      <c r="BT112" s="920"/>
      <c r="BU112" s="920"/>
      <c r="BV112" s="920">
        <v>2021777</v>
      </c>
      <c r="BW112" s="920"/>
      <c r="BX112" s="920"/>
      <c r="BY112" s="920"/>
      <c r="BZ112" s="920"/>
      <c r="CA112" s="920">
        <v>2008346</v>
      </c>
      <c r="CB112" s="920"/>
      <c r="CC112" s="920"/>
      <c r="CD112" s="920"/>
      <c r="CE112" s="920"/>
      <c r="CF112" s="914">
        <v>49.2</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117642</v>
      </c>
      <c r="AB113" s="934"/>
      <c r="AC113" s="934"/>
      <c r="AD113" s="934"/>
      <c r="AE113" s="935"/>
      <c r="AF113" s="936">
        <v>117968</v>
      </c>
      <c r="AG113" s="934"/>
      <c r="AH113" s="934"/>
      <c r="AI113" s="934"/>
      <c r="AJ113" s="935"/>
      <c r="AK113" s="936">
        <v>120792</v>
      </c>
      <c r="AL113" s="934"/>
      <c r="AM113" s="934"/>
      <c r="AN113" s="934"/>
      <c r="AO113" s="935"/>
      <c r="AP113" s="937">
        <v>3</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964687</v>
      </c>
      <c r="BR113" s="920"/>
      <c r="BS113" s="920"/>
      <c r="BT113" s="920"/>
      <c r="BU113" s="920"/>
      <c r="BV113" s="920">
        <v>818320</v>
      </c>
      <c r="BW113" s="920"/>
      <c r="BX113" s="920"/>
      <c r="BY113" s="920"/>
      <c r="BZ113" s="920"/>
      <c r="CA113" s="920">
        <v>706345</v>
      </c>
      <c r="CB113" s="920"/>
      <c r="CC113" s="920"/>
      <c r="CD113" s="920"/>
      <c r="CE113" s="920"/>
      <c r="CF113" s="914">
        <v>17.3</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134322</v>
      </c>
      <c r="AB114" s="959"/>
      <c r="AC114" s="959"/>
      <c r="AD114" s="959"/>
      <c r="AE114" s="960"/>
      <c r="AF114" s="961">
        <v>143673</v>
      </c>
      <c r="AG114" s="959"/>
      <c r="AH114" s="959"/>
      <c r="AI114" s="959"/>
      <c r="AJ114" s="960"/>
      <c r="AK114" s="961">
        <v>132174</v>
      </c>
      <c r="AL114" s="959"/>
      <c r="AM114" s="959"/>
      <c r="AN114" s="959"/>
      <c r="AO114" s="960"/>
      <c r="AP114" s="962">
        <v>3.2</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1282206</v>
      </c>
      <c r="BR114" s="920"/>
      <c r="BS114" s="920"/>
      <c r="BT114" s="920"/>
      <c r="BU114" s="920"/>
      <c r="BV114" s="920">
        <v>910173</v>
      </c>
      <c r="BW114" s="920"/>
      <c r="BX114" s="920"/>
      <c r="BY114" s="920"/>
      <c r="BZ114" s="920"/>
      <c r="CA114" s="920">
        <v>1011062</v>
      </c>
      <c r="CB114" s="920"/>
      <c r="CC114" s="920"/>
      <c r="CD114" s="920"/>
      <c r="CE114" s="920"/>
      <c r="CF114" s="914">
        <v>24.7</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4024235</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2172</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1513812</v>
      </c>
      <c r="AB117" s="966"/>
      <c r="AC117" s="966"/>
      <c r="AD117" s="966"/>
      <c r="AE117" s="967"/>
      <c r="AF117" s="965">
        <v>1425511</v>
      </c>
      <c r="AG117" s="966"/>
      <c r="AH117" s="966"/>
      <c r="AI117" s="966"/>
      <c r="AJ117" s="967"/>
      <c r="AK117" s="965">
        <v>1553591</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18595223</v>
      </c>
      <c r="BR118" s="986"/>
      <c r="BS118" s="986"/>
      <c r="BT118" s="986"/>
      <c r="BU118" s="986"/>
      <c r="BV118" s="986">
        <v>17990362</v>
      </c>
      <c r="BW118" s="986"/>
      <c r="BX118" s="986"/>
      <c r="BY118" s="986"/>
      <c r="BZ118" s="986"/>
      <c r="CA118" s="986">
        <v>17594343</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757332</v>
      </c>
      <c r="BR119" s="927"/>
      <c r="BS119" s="927"/>
      <c r="BT119" s="927"/>
      <c r="BU119" s="927"/>
      <c r="BV119" s="927">
        <v>1162375</v>
      </c>
      <c r="BW119" s="927"/>
      <c r="BX119" s="927"/>
      <c r="BY119" s="927"/>
      <c r="BZ119" s="927"/>
      <c r="CA119" s="927">
        <v>1123578</v>
      </c>
      <c r="CB119" s="927"/>
      <c r="CC119" s="927"/>
      <c r="CD119" s="927"/>
      <c r="CE119" s="927"/>
      <c r="CF119" s="941">
        <v>27.5</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v>2800</v>
      </c>
      <c r="DM119" s="998"/>
      <c r="DN119" s="998"/>
      <c r="DO119" s="998"/>
      <c r="DP119" s="999"/>
      <c r="DQ119" s="1000">
        <v>1500</v>
      </c>
      <c r="DR119" s="998"/>
      <c r="DS119" s="998"/>
      <c r="DT119" s="998"/>
      <c r="DU119" s="999"/>
      <c r="DV119" s="1001">
        <v>0</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177827</v>
      </c>
      <c r="BR120" s="920"/>
      <c r="BS120" s="920"/>
      <c r="BT120" s="920"/>
      <c r="BU120" s="920"/>
      <c r="BV120" s="920">
        <v>161051</v>
      </c>
      <c r="BW120" s="920"/>
      <c r="BX120" s="920"/>
      <c r="BY120" s="920"/>
      <c r="BZ120" s="920"/>
      <c r="CA120" s="920">
        <v>140550</v>
      </c>
      <c r="CB120" s="920"/>
      <c r="CC120" s="920"/>
      <c r="CD120" s="920"/>
      <c r="CE120" s="920"/>
      <c r="CF120" s="914">
        <v>3.4</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2027677</v>
      </c>
      <c r="DH120" s="927"/>
      <c r="DI120" s="927"/>
      <c r="DJ120" s="927"/>
      <c r="DK120" s="927"/>
      <c r="DL120" s="927">
        <v>2021777</v>
      </c>
      <c r="DM120" s="927"/>
      <c r="DN120" s="927"/>
      <c r="DO120" s="927"/>
      <c r="DP120" s="927"/>
      <c r="DQ120" s="927">
        <v>2008346</v>
      </c>
      <c r="DR120" s="927"/>
      <c r="DS120" s="927"/>
      <c r="DT120" s="927"/>
      <c r="DU120" s="927"/>
      <c r="DV120" s="928">
        <v>49.2</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9213595</v>
      </c>
      <c r="BR121" s="986"/>
      <c r="BS121" s="986"/>
      <c r="BT121" s="986"/>
      <c r="BU121" s="986"/>
      <c r="BV121" s="986">
        <v>8762252</v>
      </c>
      <c r="BW121" s="986"/>
      <c r="BX121" s="986"/>
      <c r="BY121" s="986"/>
      <c r="BZ121" s="986"/>
      <c r="CA121" s="986">
        <v>8612762</v>
      </c>
      <c r="CB121" s="986"/>
      <c r="CC121" s="986"/>
      <c r="CD121" s="986"/>
      <c r="CE121" s="986"/>
      <c r="CF121" s="1024">
        <v>210.8</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t="s">
        <v>110</v>
      </c>
      <c r="DH121" s="920"/>
      <c r="DI121" s="920"/>
      <c r="DJ121" s="920"/>
      <c r="DK121" s="920"/>
      <c r="DL121" s="920" t="s">
        <v>110</v>
      </c>
      <c r="DM121" s="920"/>
      <c r="DN121" s="920"/>
      <c r="DO121" s="920"/>
      <c r="DP121" s="920"/>
      <c r="DQ121" s="920" t="s">
        <v>110</v>
      </c>
      <c r="DR121" s="920"/>
      <c r="DS121" s="920"/>
      <c r="DT121" s="920"/>
      <c r="DU121" s="920"/>
      <c r="DV121" s="921" t="s">
        <v>110</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10148754</v>
      </c>
      <c r="BR122" s="1035"/>
      <c r="BS122" s="1035"/>
      <c r="BT122" s="1035"/>
      <c r="BU122" s="1035"/>
      <c r="BV122" s="1035">
        <v>10085678</v>
      </c>
      <c r="BW122" s="1035"/>
      <c r="BX122" s="1035"/>
      <c r="BY122" s="1035"/>
      <c r="BZ122" s="1035"/>
      <c r="CA122" s="1035">
        <v>9876890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207.2</v>
      </c>
      <c r="BR123" s="1027"/>
      <c r="BS123" s="1027"/>
      <c r="BT123" s="1027"/>
      <c r="BU123" s="1027"/>
      <c r="BV123" s="1027">
        <v>192.1</v>
      </c>
      <c r="BW123" s="1027"/>
      <c r="BX123" s="1027"/>
      <c r="BY123" s="1027"/>
      <c r="BZ123" s="1027"/>
      <c r="CA123" s="1027">
        <v>188.9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v>4024235</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451</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37067</v>
      </c>
      <c r="AB128" s="1090"/>
      <c r="AC128" s="1090"/>
      <c r="AD128" s="1090"/>
      <c r="AE128" s="1091"/>
      <c r="AF128" s="1092">
        <v>36772</v>
      </c>
      <c r="AG128" s="1090"/>
      <c r="AH128" s="1090"/>
      <c r="AI128" s="1090"/>
      <c r="AJ128" s="1091"/>
      <c r="AK128" s="1092">
        <v>29864</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5005628</v>
      </c>
      <c r="AB129" s="959"/>
      <c r="AC129" s="959"/>
      <c r="AD129" s="959"/>
      <c r="AE129" s="960"/>
      <c r="AF129" s="961">
        <v>5044659</v>
      </c>
      <c r="AG129" s="959"/>
      <c r="AH129" s="959"/>
      <c r="AI129" s="959"/>
      <c r="AJ129" s="960"/>
      <c r="AK129" s="961">
        <v>4987011</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13.2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929938</v>
      </c>
      <c r="AB130" s="959"/>
      <c r="AC130" s="959"/>
      <c r="AD130" s="959"/>
      <c r="AE130" s="960"/>
      <c r="AF130" s="961">
        <v>930813</v>
      </c>
      <c r="AG130" s="959"/>
      <c r="AH130" s="959"/>
      <c r="AI130" s="959"/>
      <c r="AJ130" s="960"/>
      <c r="AK130" s="961">
        <v>901812</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188.9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4075690</v>
      </c>
      <c r="AB131" s="998"/>
      <c r="AC131" s="998"/>
      <c r="AD131" s="998"/>
      <c r="AE131" s="999"/>
      <c r="AF131" s="1000">
        <v>4113846</v>
      </c>
      <c r="AG131" s="998"/>
      <c r="AH131" s="998"/>
      <c r="AI131" s="998"/>
      <c r="AJ131" s="999"/>
      <c r="AK131" s="1000">
        <v>4085199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13.416304970000001</v>
      </c>
      <c r="AB132" s="1104"/>
      <c r="AC132" s="1104"/>
      <c r="AD132" s="1104"/>
      <c r="AE132" s="1105"/>
      <c r="AF132" s="1106">
        <v>11.13133549</v>
      </c>
      <c r="AG132" s="1104"/>
      <c r="AH132" s="1104"/>
      <c r="AI132" s="1104"/>
      <c r="AJ132" s="1105"/>
      <c r="AK132" s="1106">
        <v>15.22361579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16.100000000000001</v>
      </c>
      <c r="AB133" s="1111"/>
      <c r="AC133" s="1111"/>
      <c r="AD133" s="1111"/>
      <c r="AE133" s="1112"/>
      <c r="AF133" s="1110">
        <v>13.5</v>
      </c>
      <c r="AG133" s="1111"/>
      <c r="AH133" s="1111"/>
      <c r="AI133" s="1111"/>
      <c r="AJ133" s="1112"/>
      <c r="AK133" s="1110">
        <v>13.2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1613914</v>
      </c>
      <c r="L9" s="264">
        <v>69353</v>
      </c>
      <c r="M9" s="265">
        <v>59313</v>
      </c>
      <c r="N9" s="266">
        <v>16.899999999999999</v>
      </c>
    </row>
    <row r="10" spans="1:16">
      <c r="A10" s="248"/>
      <c r="B10" s="244"/>
      <c r="C10" s="244"/>
      <c r="D10" s="244"/>
      <c r="E10" s="244"/>
      <c r="F10" s="244"/>
      <c r="G10" s="1119" t="s">
        <v>473</v>
      </c>
      <c r="H10" s="1120"/>
      <c r="I10" s="1120"/>
      <c r="J10" s="1121"/>
      <c r="K10" s="267">
        <v>82676</v>
      </c>
      <c r="L10" s="268">
        <v>3553</v>
      </c>
      <c r="M10" s="269">
        <v>5376</v>
      </c>
      <c r="N10" s="270">
        <v>-33.9</v>
      </c>
    </row>
    <row r="11" spans="1:16" ht="13.5" customHeight="1">
      <c r="A11" s="248"/>
      <c r="B11" s="244"/>
      <c r="C11" s="244"/>
      <c r="D11" s="244"/>
      <c r="E11" s="244"/>
      <c r="F11" s="244"/>
      <c r="G11" s="1119" t="s">
        <v>474</v>
      </c>
      <c r="H11" s="1120"/>
      <c r="I11" s="1120"/>
      <c r="J11" s="1121"/>
      <c r="K11" s="267">
        <v>256271</v>
      </c>
      <c r="L11" s="268">
        <v>11012</v>
      </c>
      <c r="M11" s="269">
        <v>7786</v>
      </c>
      <c r="N11" s="270">
        <v>41.4</v>
      </c>
    </row>
    <row r="12" spans="1:16" ht="13.5" customHeight="1">
      <c r="A12" s="248"/>
      <c r="B12" s="244"/>
      <c r="C12" s="244"/>
      <c r="D12" s="244"/>
      <c r="E12" s="244"/>
      <c r="F12" s="244"/>
      <c r="G12" s="1119" t="s">
        <v>475</v>
      </c>
      <c r="H12" s="1120"/>
      <c r="I12" s="1120"/>
      <c r="J12" s="1121"/>
      <c r="K12" s="267" t="s">
        <v>476</v>
      </c>
      <c r="L12" s="268" t="s">
        <v>476</v>
      </c>
      <c r="M12" s="269">
        <v>131</v>
      </c>
      <c r="N12" s="270" t="s">
        <v>476</v>
      </c>
    </row>
    <row r="13" spans="1:16" ht="13.5" customHeight="1">
      <c r="A13" s="248"/>
      <c r="B13" s="244"/>
      <c r="C13" s="244"/>
      <c r="D13" s="244"/>
      <c r="E13" s="244"/>
      <c r="F13" s="244"/>
      <c r="G13" s="1119" t="s">
        <v>477</v>
      </c>
      <c r="H13" s="1120"/>
      <c r="I13" s="1120"/>
      <c r="J13" s="1121"/>
      <c r="K13" s="267" t="s">
        <v>476</v>
      </c>
      <c r="L13" s="268" t="s">
        <v>476</v>
      </c>
      <c r="M13" s="269">
        <v>5</v>
      </c>
      <c r="N13" s="270" t="s">
        <v>476</v>
      </c>
    </row>
    <row r="14" spans="1:16" ht="13.5" customHeight="1">
      <c r="A14" s="248"/>
      <c r="B14" s="244"/>
      <c r="C14" s="244"/>
      <c r="D14" s="244"/>
      <c r="E14" s="244"/>
      <c r="F14" s="244"/>
      <c r="G14" s="1119" t="s">
        <v>478</v>
      </c>
      <c r="H14" s="1120"/>
      <c r="I14" s="1120"/>
      <c r="J14" s="1121"/>
      <c r="K14" s="267">
        <v>55004</v>
      </c>
      <c r="L14" s="268">
        <v>2364</v>
      </c>
      <c r="M14" s="269">
        <v>2777</v>
      </c>
      <c r="N14" s="270">
        <v>-14.9</v>
      </c>
    </row>
    <row r="15" spans="1:16" ht="13.5" customHeight="1">
      <c r="A15" s="248"/>
      <c r="B15" s="244"/>
      <c r="C15" s="244"/>
      <c r="D15" s="244"/>
      <c r="E15" s="244"/>
      <c r="F15" s="244"/>
      <c r="G15" s="1119" t="s">
        <v>479</v>
      </c>
      <c r="H15" s="1120"/>
      <c r="I15" s="1120"/>
      <c r="J15" s="1121"/>
      <c r="K15" s="267" t="s">
        <v>476</v>
      </c>
      <c r="L15" s="268" t="s">
        <v>476</v>
      </c>
      <c r="M15" s="269">
        <v>1317</v>
      </c>
      <c r="N15" s="270" t="s">
        <v>476</v>
      </c>
    </row>
    <row r="16" spans="1:16">
      <c r="A16" s="248"/>
      <c r="B16" s="244"/>
      <c r="C16" s="244"/>
      <c r="D16" s="244"/>
      <c r="E16" s="244"/>
      <c r="F16" s="244"/>
      <c r="G16" s="1122" t="s">
        <v>480</v>
      </c>
      <c r="H16" s="1123"/>
      <c r="I16" s="1123"/>
      <c r="J16" s="1124"/>
      <c r="K16" s="268">
        <v>-220458</v>
      </c>
      <c r="L16" s="268">
        <v>-9474</v>
      </c>
      <c r="M16" s="269">
        <v>-6006</v>
      </c>
      <c r="N16" s="270">
        <v>57.7</v>
      </c>
    </row>
    <row r="17" spans="1:16">
      <c r="A17" s="248"/>
      <c r="B17" s="244"/>
      <c r="C17" s="244"/>
      <c r="D17" s="244"/>
      <c r="E17" s="244"/>
      <c r="F17" s="244"/>
      <c r="G17" s="1122" t="s">
        <v>169</v>
      </c>
      <c r="H17" s="1123"/>
      <c r="I17" s="1123"/>
      <c r="J17" s="1124"/>
      <c r="K17" s="268">
        <v>1787407</v>
      </c>
      <c r="L17" s="268">
        <v>76808</v>
      </c>
      <c r="M17" s="269">
        <v>70700</v>
      </c>
      <c r="N17" s="270">
        <v>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7.73</v>
      </c>
      <c r="L21" s="281">
        <v>6.73</v>
      </c>
      <c r="M21" s="282">
        <v>1</v>
      </c>
      <c r="N21" s="249"/>
      <c r="O21" s="283"/>
      <c r="P21" s="279"/>
    </row>
    <row r="22" spans="1:16" s="284" customFormat="1">
      <c r="A22" s="279"/>
      <c r="B22" s="249"/>
      <c r="C22" s="249"/>
      <c r="D22" s="249"/>
      <c r="E22" s="249"/>
      <c r="F22" s="249"/>
      <c r="G22" s="1114" t="s">
        <v>486</v>
      </c>
      <c r="H22" s="1115"/>
      <c r="I22" s="1115"/>
      <c r="J22" s="1116"/>
      <c r="K22" s="285">
        <v>90.1</v>
      </c>
      <c r="L22" s="286">
        <v>96.8</v>
      </c>
      <c r="M22" s="287">
        <v>-6.7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1300625</v>
      </c>
      <c r="L32" s="294">
        <v>55890</v>
      </c>
      <c r="M32" s="295">
        <v>33640</v>
      </c>
      <c r="N32" s="296">
        <v>66.099999999999994</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v>3</v>
      </c>
      <c r="N34" s="296" t="s">
        <v>476</v>
      </c>
    </row>
    <row r="35" spans="1:16" ht="27" customHeight="1">
      <c r="A35" s="248"/>
      <c r="B35" s="244"/>
      <c r="C35" s="244"/>
      <c r="D35" s="244"/>
      <c r="E35" s="244"/>
      <c r="F35" s="244"/>
      <c r="G35" s="1130" t="s">
        <v>492</v>
      </c>
      <c r="H35" s="1131"/>
      <c r="I35" s="1131"/>
      <c r="J35" s="1132"/>
      <c r="K35" s="294">
        <v>120792</v>
      </c>
      <c r="L35" s="294">
        <v>5191</v>
      </c>
      <c r="M35" s="295">
        <v>10374</v>
      </c>
      <c r="N35" s="296">
        <v>-50</v>
      </c>
    </row>
    <row r="36" spans="1:16" ht="27" customHeight="1">
      <c r="A36" s="248"/>
      <c r="B36" s="244"/>
      <c r="C36" s="244"/>
      <c r="D36" s="244"/>
      <c r="E36" s="244"/>
      <c r="F36" s="244"/>
      <c r="G36" s="1130" t="s">
        <v>493</v>
      </c>
      <c r="H36" s="1131"/>
      <c r="I36" s="1131"/>
      <c r="J36" s="1132"/>
      <c r="K36" s="294">
        <v>132174</v>
      </c>
      <c r="L36" s="294">
        <v>5680</v>
      </c>
      <c r="M36" s="295">
        <v>2665</v>
      </c>
      <c r="N36" s="296">
        <v>113.1</v>
      </c>
    </row>
    <row r="37" spans="1:16" ht="13.5" customHeight="1">
      <c r="A37" s="248"/>
      <c r="B37" s="244"/>
      <c r="C37" s="244"/>
      <c r="D37" s="244"/>
      <c r="E37" s="244"/>
      <c r="F37" s="244"/>
      <c r="G37" s="1130" t="s">
        <v>494</v>
      </c>
      <c r="H37" s="1131"/>
      <c r="I37" s="1131"/>
      <c r="J37" s="1132"/>
      <c r="K37" s="294" t="s">
        <v>476</v>
      </c>
      <c r="L37" s="294" t="s">
        <v>476</v>
      </c>
      <c r="M37" s="295">
        <v>1343</v>
      </c>
      <c r="N37" s="296" t="s">
        <v>476</v>
      </c>
    </row>
    <row r="38" spans="1:16" ht="27" customHeight="1">
      <c r="A38" s="248"/>
      <c r="B38" s="244"/>
      <c r="C38" s="244"/>
      <c r="D38" s="244"/>
      <c r="E38" s="244"/>
      <c r="F38" s="244"/>
      <c r="G38" s="1133" t="s">
        <v>495</v>
      </c>
      <c r="H38" s="1134"/>
      <c r="I38" s="1134"/>
      <c r="J38" s="1135"/>
      <c r="K38" s="297" t="s">
        <v>476</v>
      </c>
      <c r="L38" s="297" t="s">
        <v>476</v>
      </c>
      <c r="M38" s="298">
        <v>2</v>
      </c>
      <c r="N38" s="299" t="s">
        <v>476</v>
      </c>
      <c r="O38" s="293"/>
    </row>
    <row r="39" spans="1:16">
      <c r="A39" s="248"/>
      <c r="B39" s="244"/>
      <c r="C39" s="244"/>
      <c r="D39" s="244"/>
      <c r="E39" s="244"/>
      <c r="F39" s="244"/>
      <c r="G39" s="1133" t="s">
        <v>496</v>
      </c>
      <c r="H39" s="1134"/>
      <c r="I39" s="1134"/>
      <c r="J39" s="1135"/>
      <c r="K39" s="300">
        <v>-29864</v>
      </c>
      <c r="L39" s="300">
        <v>-1283</v>
      </c>
      <c r="M39" s="301">
        <v>-3110</v>
      </c>
      <c r="N39" s="302">
        <v>-58.7</v>
      </c>
      <c r="O39" s="293"/>
    </row>
    <row r="40" spans="1:16" ht="27" customHeight="1">
      <c r="A40" s="248"/>
      <c r="B40" s="244"/>
      <c r="C40" s="244"/>
      <c r="D40" s="244"/>
      <c r="E40" s="244"/>
      <c r="F40" s="244"/>
      <c r="G40" s="1130" t="s">
        <v>497</v>
      </c>
      <c r="H40" s="1131"/>
      <c r="I40" s="1131"/>
      <c r="J40" s="1132"/>
      <c r="K40" s="300">
        <v>-901812</v>
      </c>
      <c r="L40" s="300">
        <v>-38753</v>
      </c>
      <c r="M40" s="301">
        <v>-31707</v>
      </c>
      <c r="N40" s="302">
        <v>22.2</v>
      </c>
      <c r="O40" s="293"/>
    </row>
    <row r="41" spans="1:16">
      <c r="A41" s="248"/>
      <c r="B41" s="244"/>
      <c r="C41" s="244"/>
      <c r="D41" s="244"/>
      <c r="E41" s="244"/>
      <c r="F41" s="244"/>
      <c r="G41" s="1136" t="s">
        <v>281</v>
      </c>
      <c r="H41" s="1137"/>
      <c r="I41" s="1137"/>
      <c r="J41" s="1138"/>
      <c r="K41" s="294">
        <v>621915</v>
      </c>
      <c r="L41" s="300">
        <v>26725</v>
      </c>
      <c r="M41" s="301">
        <v>13210</v>
      </c>
      <c r="N41" s="302">
        <v>102.3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1280588</v>
      </c>
      <c r="J51" s="320">
        <v>53527</v>
      </c>
      <c r="K51" s="321">
        <v>296.2</v>
      </c>
      <c r="L51" s="322">
        <v>49426</v>
      </c>
      <c r="M51" s="323">
        <v>4.5999999999999996</v>
      </c>
      <c r="N51" s="324">
        <v>291.60000000000002</v>
      </c>
    </row>
    <row r="52" spans="1:14">
      <c r="A52" s="248"/>
      <c r="B52" s="244"/>
      <c r="C52" s="244"/>
      <c r="D52" s="244"/>
      <c r="E52" s="244"/>
      <c r="F52" s="244"/>
      <c r="G52" s="325"/>
      <c r="H52" s="326" t="s">
        <v>508</v>
      </c>
      <c r="I52" s="327">
        <v>683224</v>
      </c>
      <c r="J52" s="328">
        <v>28558</v>
      </c>
      <c r="K52" s="329">
        <v>114.5</v>
      </c>
      <c r="L52" s="330">
        <v>26568</v>
      </c>
      <c r="M52" s="331">
        <v>-4.5999999999999996</v>
      </c>
      <c r="N52" s="332">
        <v>119.1</v>
      </c>
    </row>
    <row r="53" spans="1:14">
      <c r="A53" s="248"/>
      <c r="B53" s="244"/>
      <c r="C53" s="244"/>
      <c r="D53" s="244"/>
      <c r="E53" s="244"/>
      <c r="F53" s="244"/>
      <c r="G53" s="310" t="s">
        <v>509</v>
      </c>
      <c r="H53" s="311"/>
      <c r="I53" s="319">
        <v>533365</v>
      </c>
      <c r="J53" s="320">
        <v>22405</v>
      </c>
      <c r="K53" s="321">
        <v>-58.1</v>
      </c>
      <c r="L53" s="322">
        <v>42839</v>
      </c>
      <c r="M53" s="323">
        <v>-13.3</v>
      </c>
      <c r="N53" s="324">
        <v>-44.8</v>
      </c>
    </row>
    <row r="54" spans="1:14">
      <c r="A54" s="248"/>
      <c r="B54" s="244"/>
      <c r="C54" s="244"/>
      <c r="D54" s="244"/>
      <c r="E54" s="244"/>
      <c r="F54" s="244"/>
      <c r="G54" s="325"/>
      <c r="H54" s="326" t="s">
        <v>508</v>
      </c>
      <c r="I54" s="327">
        <v>412508</v>
      </c>
      <c r="J54" s="328">
        <v>17328</v>
      </c>
      <c r="K54" s="329">
        <v>-39.299999999999997</v>
      </c>
      <c r="L54" s="330">
        <v>22027</v>
      </c>
      <c r="M54" s="331">
        <v>-17.100000000000001</v>
      </c>
      <c r="N54" s="332">
        <v>-22.2</v>
      </c>
    </row>
    <row r="55" spans="1:14">
      <c r="A55" s="248"/>
      <c r="B55" s="244"/>
      <c r="C55" s="244"/>
      <c r="D55" s="244"/>
      <c r="E55" s="244"/>
      <c r="F55" s="244"/>
      <c r="G55" s="310" t="s">
        <v>510</v>
      </c>
      <c r="H55" s="311"/>
      <c r="I55" s="319">
        <v>929700</v>
      </c>
      <c r="J55" s="320">
        <v>39234</v>
      </c>
      <c r="K55" s="321">
        <v>75.099999999999994</v>
      </c>
      <c r="L55" s="322">
        <v>46819</v>
      </c>
      <c r="M55" s="323">
        <v>9.3000000000000007</v>
      </c>
      <c r="N55" s="324">
        <v>65.8</v>
      </c>
    </row>
    <row r="56" spans="1:14">
      <c r="A56" s="248"/>
      <c r="B56" s="244"/>
      <c r="C56" s="244"/>
      <c r="D56" s="244"/>
      <c r="E56" s="244"/>
      <c r="F56" s="244"/>
      <c r="G56" s="325"/>
      <c r="H56" s="326" t="s">
        <v>508</v>
      </c>
      <c r="I56" s="327">
        <v>637326</v>
      </c>
      <c r="J56" s="328">
        <v>26896</v>
      </c>
      <c r="K56" s="329">
        <v>55.2</v>
      </c>
      <c r="L56" s="330">
        <v>24121</v>
      </c>
      <c r="M56" s="331">
        <v>9.5</v>
      </c>
      <c r="N56" s="332">
        <v>45.7</v>
      </c>
    </row>
    <row r="57" spans="1:14">
      <c r="A57" s="248"/>
      <c r="B57" s="244"/>
      <c r="C57" s="244"/>
      <c r="D57" s="244"/>
      <c r="E57" s="244"/>
      <c r="F57" s="244"/>
      <c r="G57" s="310" t="s">
        <v>511</v>
      </c>
      <c r="H57" s="311"/>
      <c r="I57" s="319">
        <v>1233049</v>
      </c>
      <c r="J57" s="320">
        <v>52488</v>
      </c>
      <c r="K57" s="321">
        <v>33.799999999999997</v>
      </c>
      <c r="L57" s="322">
        <v>53270</v>
      </c>
      <c r="M57" s="323">
        <v>13.8</v>
      </c>
      <c r="N57" s="324">
        <v>20</v>
      </c>
    </row>
    <row r="58" spans="1:14">
      <c r="A58" s="248"/>
      <c r="B58" s="244"/>
      <c r="C58" s="244"/>
      <c r="D58" s="244"/>
      <c r="E58" s="244"/>
      <c r="F58" s="244"/>
      <c r="G58" s="325"/>
      <c r="H58" s="326" t="s">
        <v>508</v>
      </c>
      <c r="I58" s="327">
        <v>309879</v>
      </c>
      <c r="J58" s="328">
        <v>13191</v>
      </c>
      <c r="K58" s="329">
        <v>-51</v>
      </c>
      <c r="L58" s="330">
        <v>24316</v>
      </c>
      <c r="M58" s="331">
        <v>0.8</v>
      </c>
      <c r="N58" s="332">
        <v>-51.8</v>
      </c>
    </row>
    <row r="59" spans="1:14">
      <c r="A59" s="248"/>
      <c r="B59" s="244"/>
      <c r="C59" s="244"/>
      <c r="D59" s="244"/>
      <c r="E59" s="244"/>
      <c r="F59" s="244"/>
      <c r="G59" s="310" t="s">
        <v>512</v>
      </c>
      <c r="H59" s="311"/>
      <c r="I59" s="319">
        <v>1087310</v>
      </c>
      <c r="J59" s="320">
        <v>46724</v>
      </c>
      <c r="K59" s="321">
        <v>-11</v>
      </c>
      <c r="L59" s="322">
        <v>53292</v>
      </c>
      <c r="M59" s="323">
        <v>0</v>
      </c>
      <c r="N59" s="324">
        <v>-11</v>
      </c>
    </row>
    <row r="60" spans="1:14">
      <c r="A60" s="248"/>
      <c r="B60" s="244"/>
      <c r="C60" s="244"/>
      <c r="D60" s="244"/>
      <c r="E60" s="244"/>
      <c r="F60" s="244"/>
      <c r="G60" s="325"/>
      <c r="H60" s="326" t="s">
        <v>508</v>
      </c>
      <c r="I60" s="333">
        <v>832776</v>
      </c>
      <c r="J60" s="328">
        <v>35786</v>
      </c>
      <c r="K60" s="329">
        <v>171.3</v>
      </c>
      <c r="L60" s="330">
        <v>28900</v>
      </c>
      <c r="M60" s="331">
        <v>18.899999999999999</v>
      </c>
      <c r="N60" s="332">
        <v>152.4</v>
      </c>
    </row>
    <row r="61" spans="1:14">
      <c r="A61" s="248"/>
      <c r="B61" s="244"/>
      <c r="C61" s="244"/>
      <c r="D61" s="244"/>
      <c r="E61" s="244"/>
      <c r="F61" s="244"/>
      <c r="G61" s="310" t="s">
        <v>513</v>
      </c>
      <c r="H61" s="334"/>
      <c r="I61" s="335">
        <v>1012802</v>
      </c>
      <c r="J61" s="336">
        <v>42876</v>
      </c>
      <c r="K61" s="337">
        <v>67.2</v>
      </c>
      <c r="L61" s="338">
        <v>49129</v>
      </c>
      <c r="M61" s="339">
        <v>2.9</v>
      </c>
      <c r="N61" s="324">
        <v>64.3</v>
      </c>
    </row>
    <row r="62" spans="1:14">
      <c r="A62" s="248"/>
      <c r="B62" s="244"/>
      <c r="C62" s="244"/>
      <c r="D62" s="244"/>
      <c r="E62" s="244"/>
      <c r="F62" s="244"/>
      <c r="G62" s="325"/>
      <c r="H62" s="326" t="s">
        <v>508</v>
      </c>
      <c r="I62" s="327">
        <v>575143</v>
      </c>
      <c r="J62" s="328">
        <v>24352</v>
      </c>
      <c r="K62" s="329">
        <v>50.1</v>
      </c>
      <c r="L62" s="330">
        <v>25186</v>
      </c>
      <c r="M62" s="331">
        <v>1.5</v>
      </c>
      <c r="N62" s="332">
        <v>48.6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7.8</v>
      </c>
      <c r="G47" s="12">
        <v>14.27</v>
      </c>
      <c r="H47" s="12">
        <v>14.17</v>
      </c>
      <c r="I47" s="12">
        <v>20.34</v>
      </c>
      <c r="J47" s="13">
        <v>21.68</v>
      </c>
    </row>
    <row r="48" spans="2:10" ht="57.75" customHeight="1">
      <c r="B48" s="14"/>
      <c r="C48" s="1141" t="s">
        <v>4</v>
      </c>
      <c r="D48" s="1141"/>
      <c r="E48" s="1142"/>
      <c r="F48" s="15">
        <v>2.73</v>
      </c>
      <c r="G48" s="16">
        <v>5.31</v>
      </c>
      <c r="H48" s="16">
        <v>5.16</v>
      </c>
      <c r="I48" s="16">
        <v>5.58</v>
      </c>
      <c r="J48" s="17">
        <v>6.02</v>
      </c>
    </row>
    <row r="49" spans="2:10" ht="57.75" customHeight="1" thickBot="1">
      <c r="B49" s="18"/>
      <c r="C49" s="1143" t="s">
        <v>5</v>
      </c>
      <c r="D49" s="1143"/>
      <c r="E49" s="1144"/>
      <c r="F49" s="19">
        <v>11.43</v>
      </c>
      <c r="G49" s="20">
        <v>10.34</v>
      </c>
      <c r="H49" s="20" t="s">
        <v>520</v>
      </c>
      <c r="I49" s="20">
        <v>6.74</v>
      </c>
      <c r="J49" s="21">
        <v>3.25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11.76</v>
      </c>
      <c r="G34" s="33">
        <v>13.71</v>
      </c>
      <c r="H34" s="33">
        <v>14.91</v>
      </c>
      <c r="I34" s="33">
        <v>16.3</v>
      </c>
      <c r="J34" s="34">
        <v>17.77</v>
      </c>
      <c r="K34" s="22"/>
      <c r="L34" s="22"/>
      <c r="M34" s="22"/>
      <c r="N34" s="22"/>
      <c r="O34" s="22"/>
      <c r="P34" s="22"/>
    </row>
    <row r="35" spans="1:16" ht="39" customHeight="1">
      <c r="A35" s="22"/>
      <c r="B35" s="35"/>
      <c r="C35" s="1145" t="s">
        <v>522</v>
      </c>
      <c r="D35" s="1146"/>
      <c r="E35" s="1147"/>
      <c r="F35" s="36">
        <v>2.72</v>
      </c>
      <c r="G35" s="37">
        <v>5.3</v>
      </c>
      <c r="H35" s="37">
        <v>5.15</v>
      </c>
      <c r="I35" s="37">
        <v>5.57</v>
      </c>
      <c r="J35" s="38">
        <v>6</v>
      </c>
      <c r="K35" s="22"/>
      <c r="L35" s="22"/>
      <c r="M35" s="22"/>
      <c r="N35" s="22"/>
      <c r="O35" s="22"/>
      <c r="P35" s="22"/>
    </row>
    <row r="36" spans="1:16" ht="39" customHeight="1">
      <c r="A36" s="22"/>
      <c r="B36" s="35"/>
      <c r="C36" s="1145" t="s">
        <v>523</v>
      </c>
      <c r="D36" s="1146"/>
      <c r="E36" s="1147"/>
      <c r="F36" s="36">
        <v>4.8499999999999996</v>
      </c>
      <c r="G36" s="37">
        <v>3.49</v>
      </c>
      <c r="H36" s="37">
        <v>2.95</v>
      </c>
      <c r="I36" s="37">
        <v>2.99</v>
      </c>
      <c r="J36" s="38">
        <v>2.6</v>
      </c>
      <c r="K36" s="22"/>
      <c r="L36" s="22"/>
      <c r="M36" s="22"/>
      <c r="N36" s="22"/>
      <c r="O36" s="22"/>
      <c r="P36" s="22"/>
    </row>
    <row r="37" spans="1:16" ht="39" customHeight="1">
      <c r="A37" s="22"/>
      <c r="B37" s="35"/>
      <c r="C37" s="1145" t="s">
        <v>524</v>
      </c>
      <c r="D37" s="1146"/>
      <c r="E37" s="1147"/>
      <c r="F37" s="36">
        <v>0.41</v>
      </c>
      <c r="G37" s="37">
        <v>0.13</v>
      </c>
      <c r="H37" s="37">
        <v>0.73</v>
      </c>
      <c r="I37" s="37">
        <v>0.7</v>
      </c>
      <c r="J37" s="38">
        <v>0.76</v>
      </c>
      <c r="K37" s="22"/>
      <c r="L37" s="22"/>
      <c r="M37" s="22"/>
      <c r="N37" s="22"/>
      <c r="O37" s="22"/>
      <c r="P37" s="22"/>
    </row>
    <row r="38" spans="1:16" ht="39" customHeight="1">
      <c r="A38" s="22"/>
      <c r="B38" s="35"/>
      <c r="C38" s="1145" t="s">
        <v>525</v>
      </c>
      <c r="D38" s="1146"/>
      <c r="E38" s="1147"/>
      <c r="F38" s="36">
        <v>0.06</v>
      </c>
      <c r="G38" s="37">
        <v>0.09</v>
      </c>
      <c r="H38" s="37">
        <v>0.02</v>
      </c>
      <c r="I38" s="37">
        <v>0.11</v>
      </c>
      <c r="J38" s="38">
        <v>0.19</v>
      </c>
      <c r="K38" s="22"/>
      <c r="L38" s="22"/>
      <c r="M38" s="22"/>
      <c r="N38" s="22"/>
      <c r="O38" s="22"/>
      <c r="P38" s="22"/>
    </row>
    <row r="39" spans="1:16" ht="39" customHeight="1">
      <c r="A39" s="22"/>
      <c r="B39" s="35"/>
      <c r="C39" s="1145" t="s">
        <v>526</v>
      </c>
      <c r="D39" s="1146"/>
      <c r="E39" s="1147"/>
      <c r="F39" s="36">
        <v>0.12</v>
      </c>
      <c r="G39" s="37">
        <v>0.17</v>
      </c>
      <c r="H39" s="37">
        <v>0.18</v>
      </c>
      <c r="I39" s="37">
        <v>0.14000000000000001</v>
      </c>
      <c r="J39" s="38">
        <v>0.11</v>
      </c>
      <c r="K39" s="22"/>
      <c r="L39" s="22"/>
      <c r="M39" s="22"/>
      <c r="N39" s="22"/>
      <c r="O39" s="22"/>
      <c r="P39" s="22"/>
    </row>
    <row r="40" spans="1:16" ht="39" customHeight="1">
      <c r="A40" s="22"/>
      <c r="B40" s="35"/>
      <c r="C40" s="1145" t="s">
        <v>527</v>
      </c>
      <c r="D40" s="1146"/>
      <c r="E40" s="1147"/>
      <c r="F40" s="36">
        <v>0.09</v>
      </c>
      <c r="G40" s="37">
        <v>0.16</v>
      </c>
      <c r="H40" s="37">
        <v>0.06</v>
      </c>
      <c r="I40" s="37">
        <v>0.12</v>
      </c>
      <c r="J40" s="38">
        <v>7.0000000000000007E-2</v>
      </c>
      <c r="K40" s="22"/>
      <c r="L40" s="22"/>
      <c r="M40" s="22"/>
      <c r="N40" s="22"/>
      <c r="O40" s="22"/>
      <c r="P40" s="22"/>
    </row>
    <row r="41" spans="1:16" ht="39" customHeight="1">
      <c r="A41" s="22"/>
      <c r="B41" s="35"/>
      <c r="C41" s="1145" t="s">
        <v>528</v>
      </c>
      <c r="D41" s="1146"/>
      <c r="E41" s="1147"/>
      <c r="F41" s="36">
        <v>0</v>
      </c>
      <c r="G41" s="37">
        <v>0</v>
      </c>
      <c r="H41" s="37">
        <v>0</v>
      </c>
      <c r="I41" s="37">
        <v>0</v>
      </c>
      <c r="J41" s="38">
        <v>0.01</v>
      </c>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1543</v>
      </c>
      <c r="L45" s="60">
        <v>1368</v>
      </c>
      <c r="M45" s="60">
        <v>1260</v>
      </c>
      <c r="N45" s="60">
        <v>1164</v>
      </c>
      <c r="O45" s="61">
        <v>1301</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123</v>
      </c>
      <c r="L48" s="64">
        <v>116</v>
      </c>
      <c r="M48" s="64">
        <v>118</v>
      </c>
      <c r="N48" s="64">
        <v>118</v>
      </c>
      <c r="O48" s="65">
        <v>121</v>
      </c>
      <c r="P48" s="48"/>
      <c r="Q48" s="48"/>
      <c r="R48" s="48"/>
      <c r="S48" s="48"/>
      <c r="T48" s="48"/>
      <c r="U48" s="48"/>
    </row>
    <row r="49" spans="1:21" ht="30.75" customHeight="1">
      <c r="A49" s="48"/>
      <c r="B49" s="1163"/>
      <c r="C49" s="1164"/>
      <c r="D49" s="62"/>
      <c r="E49" s="1155" t="s">
        <v>16</v>
      </c>
      <c r="F49" s="1155"/>
      <c r="G49" s="1155"/>
      <c r="H49" s="1155"/>
      <c r="I49" s="1155"/>
      <c r="J49" s="1156"/>
      <c r="K49" s="63">
        <v>137</v>
      </c>
      <c r="L49" s="64">
        <v>134</v>
      </c>
      <c r="M49" s="64">
        <v>134</v>
      </c>
      <c r="N49" s="64">
        <v>144</v>
      </c>
      <c r="O49" s="65">
        <v>132</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v>3</v>
      </c>
      <c r="L51" s="64">
        <v>1</v>
      </c>
      <c r="M51" s="64">
        <v>2</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987</v>
      </c>
      <c r="L52" s="64">
        <v>965</v>
      </c>
      <c r="M52" s="64">
        <v>967</v>
      </c>
      <c r="N52" s="64">
        <v>968</v>
      </c>
      <c r="O52" s="65">
        <v>932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819</v>
      </c>
      <c r="L53" s="69">
        <v>654</v>
      </c>
      <c r="M53" s="69">
        <v>547</v>
      </c>
      <c r="N53" s="69">
        <v>458</v>
      </c>
      <c r="O53" s="70">
        <v>622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2016-05-09T00:31:27Z</cp:lastPrinted>
  <dcterms:created xsi:type="dcterms:W3CDTF">2016-02-15T01:52:05Z</dcterms:created>
  <dcterms:modified xsi:type="dcterms:W3CDTF">2016-05-09T00:31:37Z</dcterms:modified>
</cp:coreProperties>
</file>