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AM34" i="9"/>
  <c r="C34" i="9"/>
  <c r="C35" i="9" s="1"/>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<sst xmlns="http://schemas.openxmlformats.org/spreadsheetml/2006/main" count="1040" uniqueCount="529">
  <si>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</si>
  <si>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</si>
  <si>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</si>
  <si>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</si>
  <si>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</si>
  <si>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</si>
  <si>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</si>
  <si>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</si>
  <si>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</si>
  <si>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</si>
  <si>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</si>
  <si>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</si>
  <si>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</si>
  <si>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</si>
  <si>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</si>
  <si>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</si>
  <si>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</si>
  <si>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</si>
  <si>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</si>
  <si>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</si>
  <si>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</si>
  <si>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</si>
  <si>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</si>
  <si>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</si>
  <si>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</si>
  <si>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</si>
  <si>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</si>
  <si>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</si>
  <si>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</si>
  <si>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</si>
  <si>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</si>
  <si>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</si>
  <si>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</si>
  <si>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</si>
  <si>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</si>
  <si>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</si>
  <si>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</si>
  <si>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</si>
  <si>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</si>
  <si>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</si>
  <si>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</si>
  <si>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</si>
  <si>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</si>
  <si>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</si>
  <si>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</si>
  <si>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</si>
  <si>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</si>
  <si>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</si>
  <si>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</si>
  <si>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</si>
  <si>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</si>
  <si>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</si>
  <si>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</si>
  <si>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</si>
  <si>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</si>
  <si>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</si>
  <si>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</si>
  <si>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</si>
  <si>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</si>
  <si>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</si>
  <si>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</si>
  <si>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</si>
  <si>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</si>
  <si>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</si>
  <si>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</si>
  <si>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</si>
  <si>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</si>
  <si>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</si>
  <si>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</si>
  <si>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</si>
  <si>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</si>
  <si>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</si>
  <si>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</si>
  <si>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</si>
  <si>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</si>
  <si>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</si>
  <si>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</si>
  <si>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</si>
  <si>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</si>
  <si>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</si>
  <si>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</si>
  <si>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</si>
  <si>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</si>
  <si>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</si>
  <si>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</si>
  <si>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</si>
  <si>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</si>
  <si>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</si>
  <si>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</si>
  <si>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</si>
  <si>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</si>
  <si>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</si>
  <si>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</si>
  <si>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</si>
  <si>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</si>
  <si>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</si>
  <si>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</si>
  <si>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</si>
  <si>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</si>
  <si>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</si>
  <si>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</si>
  <si>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</si>
  <si>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</si>
  <si>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</si>
  <si>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</si>
  <si>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</si>
  <si>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</si>
  <si>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</si>
  <si>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</si>
  <si>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</si>
  <si>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</si>
  <si>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</si>
  <si>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</si>
  <si>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</si>
  <si>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</si>
  <si>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</si>
  <si>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</si>
  <si>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</si>
  <si>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</si>
  <si>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</si>
  <si>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</si>
  <si>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</si>
  <si>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</si>
  <si>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</si>
  <si>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</si>
  <si>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</si>
  <si>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</si>
  <si>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</si>
  <si>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</si>
  <si>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</si>
  <si>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</si>
  <si>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</si>
  <si>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</si>
  <si>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</si>
  <si>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</si>
  <si>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</si>
  <si>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</si>
  <si>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</si>
  <si>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</si>
  <si>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</si>
  <si>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</si>
  <si>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</si>
  <si>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</si>
  <si>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</si>
  <si>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</si>
  <si>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</si>
  <si>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</si>
  <si>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</si>
  <si>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</si>
  <si>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</si>
  <si>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</si>
  <si>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</si>
  <si>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</si>
  <si>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</si>
  <si>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</si>
  <si>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</si>
  <si>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</si>
  <si>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</si>
  <si>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</si>
  <si>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</si>
  <si>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</si>
  <si>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</si>
  <si>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</si>
  <si>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</si>
  <si>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</si>
  <si>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</si>
  <si>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</si>
  <si>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</si>
  <si>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</si>
  <si>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</si>
  <si>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</si>
  <si>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</si>
  <si>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</si>
  <si>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</si>
  <si>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</si>
  <si>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</si>
  <si>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</si>
  <si>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</si>
  <si>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</si>
  <si>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</si>
  <si>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</si>
  <si>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</si>
  <si>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</si>
  <si>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</si>
  <si>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</si>
  <si>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</si>
  <si>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</si>
  <si>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</si>
  <si>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</si>
  <si>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</si>
  <si>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</si>
  <si>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</si>
  <si>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</si>
  <si>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</si>
  <si>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</si>
  <si>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奈良県野迫川村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</si>
  <si>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</si>
  <si>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</si>
  <si>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</si>
  <si>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</si>
  <si>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</si>
  <si>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</si>
  <si>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</si>
  <si>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</si>
  <si>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</si>
  <si>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</si>
  <si>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</si>
  <si>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</si>
  <si>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</si>
  <si>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</si>
  <si>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</si>
  <si>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</si>
  <si>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</si>
  <si>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</si>
  <si>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</si>
  <si>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</si>
  <si>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</si>
  <si>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</si>
  <si>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</si>
  <si>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</si>
  <si>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</si>
  <si>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</si>
  <si>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</si>
  <si>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</si>
  <si>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</si>
  <si>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</si>
  <si>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</si>
  <si>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</si>
  <si>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</si>
  <si>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</si>
  <si>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</si>
  <si>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</si>
  <si>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</si>
  <si>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</si>
  <si>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</si>
  <si>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</si>
  <si>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</si>
  <si>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</si>
  <si>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</si>
  <si>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</si>
  <si>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</si>
  <si>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</si>
  <si>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</si>
  <si>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</si>
  <si>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</si>
  <si>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</si>
  <si>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</si>
  <si>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</si>
  <si>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</si>
  <si>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</si>
  <si>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</si>
  <si>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</si>
  <si>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</si>
  <si>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</si>
  <si>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</si>
  <si>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</si>
  <si>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</si>
  <si>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</si>
  <si>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</si>
  <si>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</si>
  <si>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</si>
  <si>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</si>
  <si>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</si>
  <si>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</si>
  <si>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</si>
  <si>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</si>
  <si>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</si>
  <si>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</si>
  <si>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</si>
  <si>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</si>
  <si>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</si>
  <si>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</si>
  <si>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</si>
  <si>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</si>
  <si>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</si>
  <si>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</si>
  <si>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</si>
  <si>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</si>
  <si>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</si>
  <si>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</si>
  <si>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</si>
  <si>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</si>
  <si>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</si>
  <si>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</si>
  <si>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</si>
  <si>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</si>
  <si>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</si>
  <si>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</si>
  <si>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</si>
  <si>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</si>
  <si>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</si>
  <si>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</si>
  <si>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</si>
  <si>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</si>
  <si>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</si>
  <si>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</si>
  <si>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</si>
  <si>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</si>
  <si>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</si>
  <si>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</si>
  <si>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</si>
  <si>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</si>
  <si>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</si>
  <si>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</si>
  <si>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</si>
  <si>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</si>
  <si>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</si>
  <si>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</si>
  <si>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</si>
  <si>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</si>
  <si>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</si>
  <si>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</si>
  <si>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</si>
  <si>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</si>
  <si>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</si>
  <si>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</si>
  <si>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</si>
  <si>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</si>
  <si>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</si>
  <si>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</si>
  <si>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</si>
  <si>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</si>
  <si>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</si>
  <si>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</si>
  <si>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</si>
  <si>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</si>
  <si>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</si>
  <si>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</si>
  <si>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</si>
  <si>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</si>
  <si>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</si>
  <si>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</si>
  <si>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</si>
  <si>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</si>
  <si>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</si>
  <si>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</si>
  <si>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</si>
  <si>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</si>
  <si>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</si>
  <si>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</si>
  <si>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</si>
  <si>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</si>
  <si>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</si>
  <si>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奈良県野迫川村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</si>
  <si>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</si>
  <si>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</si>
  <si>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</si>
  <si>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</si>
  <si>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</si>
  <si>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</si>
  <si>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</si>
  <si>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</si>
  <si>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</si>
  <si>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</si>
  <si>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</si>
  <si>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</si>
  <si>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</si>
  <si>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</si>
  <si>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</si>
  <si>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</si>
  <si>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</si>
  <si>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</si>
  <si>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</si>
  <si>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</si>
  <si>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</si>
  <si>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</si>
  <si>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</si>
  <si>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</si>
  <si>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</si>
  <si>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</si>
  <si>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</si>
  <si>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</si>
  <si>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</si>
  <si>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</si>
  <si>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</si>
  <si>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</si>
  <si>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</si>
  <si>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</si>
  <si>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</si>
  <si>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</si>
  <si>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</si>
  <si>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</si>
  <si>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</si>
  <si>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</si>
  <si>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</si>
  <si>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</si>
  <si>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</si>
  <si>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</si>
  <si>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</si>
  <si>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</si>
  <si>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</si>
  <si>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</si>
  <si>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</si>
  <si>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</si>
  <si>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</si>
  <si>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</si>
  <si>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</si>
  <si>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</si>
  <si>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</si>
  <si>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</si>
  <si>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</si>
  <si>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</si>
  <si>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</si>
  <si>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</si>
  <si>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</si>
  <si>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</si>
  <si>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</si>
  <si>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</si>
  <si>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</si>
  <si>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</si>
  <si>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</si>
  <si>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</si>
  <si>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</si>
  <si>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</si>
  <si>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</si>
  <si>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</si>
  <si>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</si>
  <si>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</si>
  <si>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</si>
  <si>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</si>
  <si>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</si>
  <si>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</si>
  <si>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</si>
  <si>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</si>
  <si>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</si>
  <si>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</si>
  <si>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</si>
  <si>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</si>
  <si>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</si>
  <si>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</si>
  <si>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</si>
  <si>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</si>
  <si>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</si>
  <si>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</si>
  <si>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</si>
  <si>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</si>
  <si>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</si>
  <si>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</si>
  <si>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</si>
  <si>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</si>
  <si>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</si>
  <si>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</si>
  <si>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</si>
  <si>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</si>
  <si>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</si>
  <si>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</si>
  <si>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</si>
  <si>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</si>
  <si>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</si>
  <si>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</si>
  <si>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</si>
  <si>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</si>
  <si>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</si>
  <si>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</si>
  <si>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</si>
  <si>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</si>
  <si>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</si>
  <si>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</si>
  <si>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</si>
  <si>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</si>
  <si>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</si>
  <si>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</si>
  <si>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</si>
  <si>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</si>
  <si>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</si>
  <si>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</si>
  <si>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</si>
  <si>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</si>
  <si>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</si>
  <si>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</si>
  <si>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</si>
  <si>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</si>
  <si>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</si>
  <si>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</si>
  <si>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</si>
  <si>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</si>
  <si>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</si>
  <si>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</si>
  <si>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</si>
  <si>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</si>
  <si>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</si>
  <si>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</si>
  <si>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</si>
  <si>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</si>
  <si>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</si>
  <si>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</si>
  <si>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</si>
  <si>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</si>
  <si>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</si>
  <si>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</si>
  <si>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</si>
  <si>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</si>
  <si>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</si>
  <si>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</si>
  <si>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</si>
  <si>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</si>
  <si>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</si>
  <si>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</si>
  <si>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</si>
  <si>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</si>
  <si>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</si>
  <si>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</si>
  <si>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</si>
  <si>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</si>
  <si>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</si>
  <si>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</si>
  <si>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</si>
  <si>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</si>
  <si>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</si>
  <si>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</si>
  <si>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</si>
  <si>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</si>
  <si>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</si>
  <si>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</si>
  <si>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</si>
  <si>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</si>
  <si>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</si>
  <si>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</si>
  <si>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14.74</t>
  </si>
  <si>
    <t>一般会計</t>
  </si>
  <si>
    <t>国民健康保険事業（直診勘定）</t>
  </si>
  <si>
    <t>国民健康保険事業（事業勘定）</t>
  </si>
  <si>
    <t>代替バス</t>
  </si>
  <si>
    <t>後期高齢者医療事業</t>
  </si>
  <si>
    <t>簡易水道事業</t>
  </si>
  <si>
    <t>介護保険事業</t>
  </si>
  <si>
    <t>温泉事業</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</si>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</sst>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1517564</c:v>
                </c:pt>
                <c:pt idx="1">
                  <c:v>1161671</c:v>
                </c:pt>
                <c:pt idx="2">
                  <c:v>694422</c:v>
                </c:pt>
                <c:pt idx="3">
                  <c:v>845096</c:v>
                </c:pt>
                <c:pt idx="4">
                  <c:v>1151532</c:v>
                </c:pt>
              </c:numCache>
            </c:numRef>
          </c:val>
          <c:smooth val="0"/>
        </c:ser>
        <c:dLbls>
          <c:showLegendKey val="0"/>
          <c:showVal val="0"/>
          <c:showCatName val="0"/>
          <c:showSerName val="0"/>
          <c:showPercent val="0"/>
          <c:showBubbleSize val="0"/>
        </c:dLbls>
        <c:marker val="1"/>
        <c:smooth val="0"/>
        <c:axId val="42351232"/>
        <c:axId val="42365696"/>
      </c:lineChart>
      <c:catAx>
        <c:axId val="4235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5696"/>
        <c:crosses val="autoZero"/>
        <c:auto val="1"/>
        <c:lblAlgn val="ctr"/>
        <c:lblOffset val="100"/>
        <c:tickLblSkip val="1"/>
        <c:tickMarkSkip val="1"/>
        <c:noMultiLvlLbl val="0"/>
      </c:catAx>
      <c:valAx>
        <c:axId val="4236569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5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11.19</c:v>
                </c:pt>
                <c:pt idx="1">
                  <c:v>10.77</c:v>
                </c:pt>
                <c:pt idx="2">
                  <c:v>12.69</c:v>
                </c:pt>
                <c:pt idx="3">
                  <c:v>18.100000000000001</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37.26</c:v>
                </c:pt>
                <c:pt idx="1">
                  <c:v>50.62</c:v>
                </c:pt>
                <c:pt idx="2">
                  <c:v>53.08</c:v>
                </c:pt>
                <c:pt idx="3">
                  <c:v>57.97</c:v>
                </c:pt>
                <c:pt idx="4">
                  <c:v>69.31</c:v>
                </c:pt>
              </c:numCache>
            </c:numRef>
          </c:val>
        </c:ser>
        <c:dLbls>
          <c:showLegendKey val="0"/>
          <c:showVal val="0"/>
          <c:showCatName val="0"/>
          <c:showSerName val="0"/>
          <c:showPercent val="0"/>
          <c:showBubbleSize val="0"/>
        </c:dLbls>
        <c:gapWidth val="250"/>
        <c:overlap val="100"/>
        <c:axId val="98869248"/>
        <c:axId val="9887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14.81</c:v>
                </c:pt>
                <c:pt idx="1">
                  <c:v>8.73</c:v>
                </c:pt>
                <c:pt idx="2">
                  <c:v>21.04</c:v>
                </c:pt>
                <c:pt idx="3">
                  <c:v>7.07</c:v>
                </c:pt>
                <c:pt idx="4">
                  <c:v>-14.74</c:v>
                </c:pt>
              </c:numCache>
            </c:numRef>
          </c:val>
          <c:smooth val="0"/>
        </c:ser>
        <c:dLbls>
          <c:showLegendKey val="0"/>
          <c:showVal val="0"/>
          <c:showCatName val="0"/>
          <c:showSerName val="0"/>
          <c:showPercent val="0"/>
          <c:showBubbleSize val="0"/>
        </c:dLbls>
        <c:marker val="1"/>
        <c:smooth val="0"/>
        <c:axId val="98869248"/>
        <c:axId val="98871168"/>
      </c:lineChart>
      <c:catAx>
        <c:axId val="988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71168"/>
        <c:crosses val="autoZero"/>
        <c:auto val="1"/>
        <c:lblAlgn val="ctr"/>
        <c:lblOffset val="100"/>
        <c:tickLblSkip val="1"/>
        <c:tickMarkSkip val="1"/>
        <c:noMultiLvlLbl val="0"/>
      </c:catAx>
      <c:valAx>
        <c:axId val="988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1.18</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c:v>
                </c:pt>
                <c:pt idx="2">
                  <c:v>#N/A</c:v>
                </c:pt>
                <c:pt idx="3">
                  <c:v>2.1</c:v>
                </c:pt>
                <c:pt idx="4">
                  <c:v>#N/A</c:v>
                </c:pt>
                <c:pt idx="5">
                  <c:v>0.01</c:v>
                </c:pt>
                <c:pt idx="6">
                  <c:v>#N/A</c:v>
                </c:pt>
                <c:pt idx="7">
                  <c:v>0.06</c:v>
                </c:pt>
                <c:pt idx="8">
                  <c:v>#N/A</c:v>
                </c:pt>
                <c:pt idx="9">
                  <c:v>0.02</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0.01</c:v>
                </c:pt>
                <c:pt idx="4">
                  <c:v>#N/A</c:v>
                </c:pt>
                <c:pt idx="5">
                  <c:v>0.15</c:v>
                </c:pt>
                <c:pt idx="6">
                  <c:v>#N/A</c:v>
                </c:pt>
                <c:pt idx="7">
                  <c:v>0.59</c:v>
                </c:pt>
                <c:pt idx="8">
                  <c:v>#N/A</c:v>
                </c:pt>
                <c:pt idx="9">
                  <c:v>0.05</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0.27</c:v>
                </c:pt>
                <c:pt idx="4">
                  <c:v>#N/A</c:v>
                </c:pt>
                <c:pt idx="5">
                  <c:v>0.23</c:v>
                </c:pt>
                <c:pt idx="6">
                  <c:v>#N/A</c:v>
                </c:pt>
                <c:pt idx="7">
                  <c:v>0.21</c:v>
                </c:pt>
                <c:pt idx="8">
                  <c:v>#N/A</c:v>
                </c:pt>
                <c:pt idx="9">
                  <c:v>0.13</c:v>
                </c:pt>
              </c:numCache>
            </c:numRef>
          </c:val>
        </c:ser>
        <c:ser>
          <c:idx val="6"/>
          <c:order val="6"/>
          <c:tx>
            <c:strRef>
              <c:f>データシート!$A$33</c:f>
              <c:strCache>
                <c:ptCount val="1"/>
                <c:pt idx="0">
                  <c:v>代替バス</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0.25</c:v>
                </c:pt>
                <c:pt idx="4">
                  <c:v>#N/A</c:v>
                </c:pt>
                <c:pt idx="5">
                  <c:v>0.1</c:v>
                </c:pt>
                <c:pt idx="6">
                  <c:v>#N/A</c:v>
                </c:pt>
                <c:pt idx="7">
                  <c:v>0.15</c:v>
                </c:pt>
                <c:pt idx="8">
                  <c:v>#N/A</c:v>
                </c:pt>
                <c:pt idx="9">
                  <c:v>0.36</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3.43</c:v>
                </c:pt>
                <c:pt idx="2">
                  <c:v>#N/A</c:v>
                </c:pt>
                <c:pt idx="3">
                  <c:v>3.25</c:v>
                </c:pt>
                <c:pt idx="4">
                  <c:v>#N/A</c:v>
                </c:pt>
                <c:pt idx="5">
                  <c:v>0.82</c:v>
                </c:pt>
                <c:pt idx="6">
                  <c:v>#N/A</c:v>
                </c:pt>
                <c:pt idx="7">
                  <c:v>1.33</c:v>
                </c:pt>
                <c:pt idx="8">
                  <c:v>#N/A</c:v>
                </c:pt>
                <c:pt idx="9">
                  <c:v>1.32</c:v>
                </c:pt>
              </c:numCache>
            </c:numRef>
          </c:val>
        </c:ser>
        <c:ser>
          <c:idx val="8"/>
          <c:order val="8"/>
          <c:tx>
            <c:strRef>
              <c:f>データシート!$A$35</c:f>
              <c:strCache>
                <c:ptCount val="1"/>
                <c:pt idx="0">
                  <c:v>国民健康保険事業（直診勘定）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0.22</c:v>
                </c:pt>
                <c:pt idx="2">
                  <c:v>#N/A</c:v>
                </c:pt>
                <c:pt idx="3">
                  <c:v>0.9</c:v>
                </c:pt>
                <c:pt idx="4">
                  <c:v>#N/A</c:v>
                </c:pt>
                <c:pt idx="5">
                  <c:v>1.69</c:v>
                </c:pt>
                <c:pt idx="6">
                  <c:v>#N/A</c:v>
                </c:pt>
                <c:pt idx="7">
                  <c:v>0.25</c:v>
                </c:pt>
                <c:pt idx="8">
                  <c:v>#N/A</c:v>
                </c:pt>
                <c:pt idx="9">
                  <c:v>1.35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11.01</c:v>
                </c:pt>
                <c:pt idx="2">
                  <c:v>#N/A</c:v>
                </c:pt>
                <c:pt idx="3">
                  <c:v>10.52</c:v>
                </c:pt>
                <c:pt idx="4">
                  <c:v>#N/A</c:v>
                </c:pt>
                <c:pt idx="5">
                  <c:v>12.58</c:v>
                </c:pt>
                <c:pt idx="6">
                  <c:v>#N/A</c:v>
                </c:pt>
                <c:pt idx="7">
                  <c:v>17.940000000000001</c:v>
                </c:pt>
                <c:pt idx="8">
                  <c:v>#N/A</c:v>
                </c:pt>
                <c:pt idx="9">
                  <c:v>6.46</c:v>
                </c:pt>
              </c:numCache>
            </c:numRef>
          </c:val>
        </c:ser>
        <c:dLbls>
          <c:showLegendKey val="0"/>
          <c:showVal val="0"/>
          <c:showCatName val="0"/>
          <c:showSerName val="0"/>
          <c:showPercent val="0"/>
          <c:showBubbleSize val="0"/>
        </c:dLbls>
        <c:gapWidth val="150"/>
        <c:overlap val="100"/>
        <c:axId val="99325824"/>
        <c:axId val="99327360"/>
      </c:barChart>
      <c:catAx>
        <c:axId val="993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27360"/>
        <c:crosses val="autoZero"/>
        <c:auto val="1"/>
        <c:lblAlgn val="ctr"/>
        <c:lblOffset val="100"/>
        <c:tickLblSkip val="1"/>
        <c:tickMarkSkip val="1"/>
        <c:noMultiLvlLbl val="0"/>
      </c:catAx>
      <c:valAx>
        <c:axId val="9932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321</c:v>
                </c:pt>
                <c:pt idx="5">
                  <c:v>301</c:v>
                </c:pt>
                <c:pt idx="8">
                  <c:v>302</c:v>
                </c:pt>
                <c:pt idx="11">
                  <c:v>295</c:v>
                </c:pt>
                <c:pt idx="14">
                  <c:v>291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c:v>
                </c:pt>
                <c:pt idx="3">
                  <c:v>23</c:v>
                </c:pt>
                <c:pt idx="6">
                  <c:v>25</c:v>
                </c:pt>
                <c:pt idx="9">
                  <c:v>27</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397</c:v>
                </c:pt>
                <c:pt idx="3">
                  <c:v>369</c:v>
                </c:pt>
                <c:pt idx="6">
                  <c:v>364</c:v>
                </c:pt>
                <c:pt idx="9">
                  <c:v>353</c:v>
                </c:pt>
                <c:pt idx="12">
                  <c:v>346</c:v>
                </c:pt>
              </c:numCache>
            </c:numRef>
          </c:val>
        </c:ser>
        <c:dLbls>
          <c:showLegendKey val="0"/>
          <c:showVal val="0"/>
          <c:showCatName val="0"/>
          <c:showSerName val="0"/>
          <c:showPercent val="0"/>
          <c:showBubbleSize val="0"/>
        </c:dLbls>
        <c:gapWidth val="100"/>
        <c:overlap val="100"/>
        <c:axId val="98153600"/>
        <c:axId val="9815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c:v>
                </c:pt>
                <c:pt idx="2">
                  <c:v>#N/A</c:v>
                </c:pt>
                <c:pt idx="3">
                  <c:v>#N/A</c:v>
                </c:pt>
                <c:pt idx="4">
                  <c:v>91</c:v>
                </c:pt>
                <c:pt idx="5">
                  <c:v>#N/A</c:v>
                </c:pt>
                <c:pt idx="6">
                  <c:v>#N/A</c:v>
                </c:pt>
                <c:pt idx="7">
                  <c:v>87</c:v>
                </c:pt>
                <c:pt idx="8">
                  <c:v>#N/A</c:v>
                </c:pt>
                <c:pt idx="9">
                  <c:v>#N/A</c:v>
                </c:pt>
                <c:pt idx="10">
                  <c:v>85</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98153600"/>
        <c:axId val="98155520"/>
      </c:lineChart>
      <c:catAx>
        <c:axId val="981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55520"/>
        <c:crosses val="autoZero"/>
        <c:auto val="1"/>
        <c:lblAlgn val="ctr"/>
        <c:lblOffset val="100"/>
        <c:tickLblSkip val="1"/>
        <c:tickMarkSkip val="1"/>
        <c:noMultiLvlLbl val="0"/>
      </c:catAx>
      <c:valAx>
        <c:axId val="9815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5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2330</c:v>
                </c:pt>
                <c:pt idx="5">
                  <c:v>2007</c:v>
                </c:pt>
                <c:pt idx="8">
                  <c:v>2041</c:v>
                </c:pt>
                <c:pt idx="11">
                  <c:v>1923</c:v>
                </c:pt>
                <c:pt idx="14">
                  <c:v>1931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87</c:v>
                </c:pt>
                <c:pt idx="5">
                  <c:v>76</c:v>
                </c:pt>
                <c:pt idx="8">
                  <c:v>61</c:v>
                </c:pt>
                <c:pt idx="11">
                  <c:v>43</c:v>
                </c:pt>
                <c:pt idx="14">
                  <c:v>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641</c:v>
                </c:pt>
                <c:pt idx="5">
                  <c:v>734</c:v>
                </c:pt>
                <c:pt idx="8">
                  <c:v>934</c:v>
                </c:pt>
                <c:pt idx="11">
                  <c:v>836</c:v>
                </c:pt>
                <c:pt idx="14">
                  <c:v>836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317</c:v>
                </c:pt>
                <c:pt idx="3">
                  <c:v>326</c:v>
                </c:pt>
                <c:pt idx="6">
                  <c:v>326</c:v>
                </c:pt>
                <c:pt idx="9">
                  <c:v>293</c:v>
                </c:pt>
                <c:pt idx="12">
                  <c:v>317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1</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c:v>
                </c:pt>
                <c:pt idx="3">
                  <c:v>181</c:v>
                </c:pt>
                <c:pt idx="6">
                  <c:v>196</c:v>
                </c:pt>
                <c:pt idx="9">
                  <c:v>183</c:v>
                </c:pt>
                <c:pt idx="12">
                  <c:v>173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179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2726</c:v>
                </c:pt>
                <c:pt idx="3">
                  <c:v>2651</c:v>
                </c:pt>
                <c:pt idx="6">
                  <c:v>2510</c:v>
                </c:pt>
                <c:pt idx="9">
                  <c:v>2349</c:v>
                </c:pt>
                <c:pt idx="12">
                  <c:v>2379</c:v>
                </c:pt>
              </c:numCache>
            </c:numRef>
          </c:val>
        </c:ser>
        <c:dLbls>
          <c:showLegendKey val="0"/>
          <c:showVal val="0"/>
          <c:showCatName val="0"/>
          <c:showSerName val="0"/>
          <c:showPercent val="0"/>
          <c:showBubbleSize val="0"/>
        </c:dLbls>
        <c:gapWidth val="100"/>
        <c:overlap val="100"/>
        <c:axId val="99107584"/>
        <c:axId val="9910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115</c:v>
                </c:pt>
                <c:pt idx="2">
                  <c:v>#N/A</c:v>
                </c:pt>
                <c:pt idx="3">
                  <c:v>#N/A</c:v>
                </c:pt>
                <c:pt idx="4">
                  <c:v>341</c:v>
                </c:pt>
                <c:pt idx="5">
                  <c:v>#N/A</c:v>
                </c:pt>
                <c:pt idx="6">
                  <c:v>#N/A</c:v>
                </c:pt>
                <c:pt idx="7">
                  <c:v>0</c:v>
                </c:pt>
                <c:pt idx="8">
                  <c:v>#N/A</c:v>
                </c:pt>
                <c:pt idx="9">
                  <c:v>#N/A</c:v>
                </c:pt>
                <c:pt idx="10">
                  <c:v>205</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99107584"/>
        <c:axId val="99109504"/>
      </c:lineChart>
      <c:catAx>
        <c:axId val="991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09504"/>
        <c:crosses val="autoZero"/>
        <c:auto val="1"/>
        <c:lblAlgn val="ctr"/>
        <c:lblOffset val="100"/>
        <c:tickLblSkip val="1"/>
        <c:tickMarkSkip val="1"/>
        <c:noMultiLvlLbl val="0"/>
      </c:catAx>
      <c:valAx>
        <c:axId val="991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
483
154.90
2,521,242
2,112,979
66,249
968,997
2,379,374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基準財政収入額が少ない。企業が少なく労働人口も少ないことから税収が少なくなっている。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165100</xdr:rowOff>
    </xdr:to>
    <xdr:cxnSp macro="">
      <xdr:nvCxnSpPr>
        <xdr:cNvPr id="71" name="直線コネクタ 70"/>
        <xdr:cNvCxnSpPr/>
      </xdr:nvCxnSpPr>
      <xdr:spPr>
        <a:xfrm>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147865</xdr:rowOff>
    </xdr:to>
    <xdr:cxnSp macro="">
      <xdr:nvCxnSpPr>
        <xdr:cNvPr id="74" name="直線コネクタ 73"/>
        <xdr:cNvCxnSpPr/>
      </xdr:nvCxnSpPr>
      <xdr:spPr>
        <a:xfrm>
          <a:off x="2336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7" name="直線コネクタ 76"/>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0" name="フローチャート : 判断 79"/>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1" name="テキスト ボックス 80"/>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1" name="円/楕円 90"/>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2" name="テキスト ボックス 91"/>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3" name="円/楕円 92"/>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4" name="テキスト ボックス 93"/>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5" name="円/楕円 94"/>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6" name="テキスト ボックス 95"/>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年度は、過疎地域である村の普通交付税が大幅に増加したため良くなっていたが、平成</a:t>
          </a:r>
          <a:r>
            <a:rPr kumimoji="1" lang="en-US" altLang="ja-JP" sz="1300">
              <a:latin typeface="ＭＳ Ｐゴシック"/>
            </a:rPr>
            <a:t>25</a:t>
          </a:r>
          <a:r>
            <a:rPr kumimoji="1" lang="ja-JP" altLang="en-US" sz="1300">
              <a:latin typeface="ＭＳ Ｐゴシック"/>
            </a:rPr>
            <a:t>年度より交付税措置が減少したため、比率は悪くなった。また平成</a:t>
          </a:r>
          <a:r>
            <a:rPr kumimoji="1" lang="en-US" altLang="ja-JP" sz="1300">
              <a:latin typeface="ＭＳ Ｐゴシック"/>
            </a:rPr>
            <a:t>26</a:t>
          </a:r>
          <a:r>
            <a:rPr kumimoji="1" lang="ja-JP" altLang="en-US" sz="1300">
              <a:latin typeface="ＭＳ Ｐゴシック"/>
            </a:rPr>
            <a:t>年度より、奈良県広域消防組合に加入したため、負担金が増えた。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33201</xdr:rowOff>
    </xdr:from>
    <xdr:to>
      <xdr:col>7</xdr:col>
      <xdr:colOff>152400</xdr:colOff>
      <xdr:row>64</xdr:row>
      <xdr:rowOff>73841</xdr:rowOff>
    </xdr:to>
    <xdr:cxnSp macro="">
      <xdr:nvCxnSpPr>
        <xdr:cNvPr id="133" name="直線コネクタ 132"/>
        <xdr:cNvCxnSpPr/>
      </xdr:nvCxnSpPr>
      <xdr:spPr>
        <a:xfrm>
          <a:off x="4114800" y="10491651"/>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121013</xdr:rowOff>
    </xdr:from>
    <xdr:to>
      <xdr:col>6</xdr:col>
      <xdr:colOff>0</xdr:colOff>
      <xdr:row>61</xdr:row>
      <xdr:rowOff>33201</xdr:rowOff>
    </xdr:to>
    <xdr:cxnSp macro="">
      <xdr:nvCxnSpPr>
        <xdr:cNvPr id="136" name="直線コネクタ 135"/>
        <xdr:cNvCxnSpPr/>
      </xdr:nvCxnSpPr>
      <xdr:spPr>
        <a:xfrm>
          <a:off x="3225800" y="10236563"/>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121013</xdr:rowOff>
    </xdr:from>
    <xdr:to>
      <xdr:col>4</xdr:col>
      <xdr:colOff>482600</xdr:colOff>
      <xdr:row>63</xdr:row>
      <xdr:rowOff>145324</xdr:rowOff>
    </xdr:to>
    <xdr:cxnSp macro="">
      <xdr:nvCxnSpPr>
        <xdr:cNvPr id="139" name="直線コネクタ 138"/>
        <xdr:cNvCxnSpPr/>
      </xdr:nvCxnSpPr>
      <xdr:spPr>
        <a:xfrm flipV="1">
          <a:off x="2336800" y="10236563"/>
          <a:ext cx="889000" cy="7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79828</xdr:rowOff>
    </xdr:from>
    <xdr:to>
      <xdr:col>3</xdr:col>
      <xdr:colOff>279400</xdr:colOff>
      <xdr:row>63</xdr:row>
      <xdr:rowOff>145324</xdr:rowOff>
    </xdr:to>
    <xdr:cxnSp macro="">
      <xdr:nvCxnSpPr>
        <xdr:cNvPr id="142" name="直線コネクタ 141"/>
        <xdr:cNvCxnSpPr/>
      </xdr:nvCxnSpPr>
      <xdr:spPr>
        <a:xfrm>
          <a:off x="1447800" y="1088117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72027</xdr:rowOff>
    </xdr:from>
    <xdr:to>
      <xdr:col>2</xdr:col>
      <xdr:colOff>127000</xdr:colOff>
      <xdr:row>62</xdr:row>
      <xdr:rowOff>2177</xdr:rowOff>
    </xdr:to>
    <xdr:sp macro="" textlink="">
      <xdr:nvSpPr>
        <xdr:cNvPr id="145" name="フローチャート : 判断 144"/>
        <xdr:cNvSpPr/>
      </xdr:nvSpPr>
      <xdr:spPr>
        <a:xfrm>
          <a:off x="1397000" y="1053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12354</xdr:rowOff>
    </xdr:from>
    <xdr:ext cx="762000" cy="259045"/>
    <xdr:sp macro="" textlink="">
      <xdr:nvSpPr>
        <xdr:cNvPr id="146" name="テキスト ボックス 145"/>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23041</xdr:rowOff>
    </xdr:from>
    <xdr:to>
      <xdr:col>7</xdr:col>
      <xdr:colOff>203200</xdr:colOff>
      <xdr:row>64</xdr:row>
      <xdr:rowOff>124641</xdr:rowOff>
    </xdr:to>
    <xdr:sp macro="" textlink="">
      <xdr:nvSpPr>
        <xdr:cNvPr id="152" name="円/楕円 151"/>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166568</xdr:rowOff>
    </xdr:from>
    <xdr:ext cx="762000" cy="259045"/>
    <xdr:sp macro="" textlink="">
      <xdr:nvSpPr>
        <xdr:cNvPr id="153"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153851</xdr:rowOff>
    </xdr:from>
    <xdr:to>
      <xdr:col>6</xdr:col>
      <xdr:colOff>50800</xdr:colOff>
      <xdr:row>61</xdr:row>
      <xdr:rowOff>84001</xdr:rowOff>
    </xdr:to>
    <xdr:sp macro="" textlink="">
      <xdr:nvSpPr>
        <xdr:cNvPr id="154" name="円/楕円 153"/>
        <xdr:cNvSpPr/>
      </xdr:nvSpPr>
      <xdr:spPr>
        <a:xfrm>
          <a:off x="4064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94178</xdr:rowOff>
    </xdr:from>
    <xdr:ext cx="736600" cy="259045"/>
    <xdr:sp macro="" textlink="">
      <xdr:nvSpPr>
        <xdr:cNvPr id="155" name="テキスト ボックス 154"/>
        <xdr:cNvSpPr txBox="1"/>
      </xdr:nvSpPr>
      <xdr:spPr>
        <a:xfrm>
          <a:off x="3733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70213</xdr:rowOff>
    </xdr:from>
    <xdr:to>
      <xdr:col>4</xdr:col>
      <xdr:colOff>533400</xdr:colOff>
      <xdr:row>60</xdr:row>
      <xdr:rowOff>363</xdr:rowOff>
    </xdr:to>
    <xdr:sp macro="" textlink="">
      <xdr:nvSpPr>
        <xdr:cNvPr id="156" name="円/楕円 155"/>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10540</xdr:rowOff>
    </xdr:from>
    <xdr:ext cx="762000" cy="259045"/>
    <xdr:sp macro="" textlink="">
      <xdr:nvSpPr>
        <xdr:cNvPr id="157" name="テキスト ボックス 156"/>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94524</xdr:rowOff>
    </xdr:from>
    <xdr:to>
      <xdr:col>3</xdr:col>
      <xdr:colOff>330200</xdr:colOff>
      <xdr:row>64</xdr:row>
      <xdr:rowOff>24674</xdr:rowOff>
    </xdr:to>
    <xdr:sp macro="" textlink="">
      <xdr:nvSpPr>
        <xdr:cNvPr id="158" name="円/楕円 157"/>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9451</xdr:rowOff>
    </xdr:from>
    <xdr:ext cx="762000" cy="259045"/>
    <xdr:sp macro="" textlink="">
      <xdr:nvSpPr>
        <xdr:cNvPr id="159" name="テキスト ボックス 158"/>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29028</xdr:rowOff>
    </xdr:from>
    <xdr:to>
      <xdr:col>2</xdr:col>
      <xdr:colOff>127000</xdr:colOff>
      <xdr:row>63</xdr:row>
      <xdr:rowOff>130628</xdr:rowOff>
    </xdr:to>
    <xdr:sp macro="" textlink="">
      <xdr:nvSpPr>
        <xdr:cNvPr id="160" name="円/楕円 159"/>
        <xdr:cNvSpPr/>
      </xdr:nvSpPr>
      <xdr:spPr>
        <a:xfrm>
          <a:off x="1397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115405</xdr:rowOff>
    </xdr:from>
    <xdr:ext cx="762000" cy="259045"/>
    <xdr:sp macro="" textlink="">
      <xdr:nvSpPr>
        <xdr:cNvPr id="161" name="テキスト ボックス 160"/>
        <xdr:cNvSpPr txBox="1"/>
      </xdr:nvSpPr>
      <xdr:spPr>
        <a:xfrm>
          <a:off x="1066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村の人口は、過疎化・高齢化の影響で年々減少しているが、人件費・物件費の総決算額はあまり変化がないため、人口１人あたりの決算額は年々増加している。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128631</xdr:rowOff>
    </xdr:from>
    <xdr:to>
      <xdr:col>7</xdr:col>
      <xdr:colOff>152400</xdr:colOff>
      <xdr:row>89</xdr:row>
      <xdr:rowOff>36764</xdr:rowOff>
    </xdr:to>
    <xdr:cxnSp macro="">
      <xdr:nvCxnSpPr>
        <xdr:cNvPr id="195" name="直線コネクタ 194"/>
        <xdr:cNvCxnSpPr/>
      </xdr:nvCxnSpPr>
      <xdr:spPr>
        <a:xfrm>
          <a:off x="4114800" y="15216231"/>
          <a:ext cx="838200" cy="7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163401</xdr:rowOff>
    </xdr:from>
    <xdr:to>
      <xdr:col>6</xdr:col>
      <xdr:colOff>0</xdr:colOff>
      <xdr:row>88</xdr:row>
      <xdr:rowOff>128631</xdr:rowOff>
    </xdr:to>
    <xdr:cxnSp macro="">
      <xdr:nvCxnSpPr>
        <xdr:cNvPr id="198" name="直線コネクタ 197"/>
        <xdr:cNvCxnSpPr/>
      </xdr:nvCxnSpPr>
      <xdr:spPr>
        <a:xfrm>
          <a:off x="3225800" y="15079551"/>
          <a:ext cx="889000" cy="1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59488</xdr:rowOff>
    </xdr:from>
    <xdr:to>
      <xdr:col>4</xdr:col>
      <xdr:colOff>482600</xdr:colOff>
      <xdr:row>87</xdr:row>
      <xdr:rowOff>163401</xdr:rowOff>
    </xdr:to>
    <xdr:cxnSp macro="">
      <xdr:nvCxnSpPr>
        <xdr:cNvPr id="201" name="直線コネクタ 200"/>
        <xdr:cNvCxnSpPr/>
      </xdr:nvCxnSpPr>
      <xdr:spPr>
        <a:xfrm>
          <a:off x="2336800" y="14975638"/>
          <a:ext cx="889000" cy="10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122617</xdr:rowOff>
    </xdr:from>
    <xdr:to>
      <xdr:col>3</xdr:col>
      <xdr:colOff>279400</xdr:colOff>
      <xdr:row>87</xdr:row>
      <xdr:rowOff>59488</xdr:rowOff>
    </xdr:to>
    <xdr:cxnSp macro="">
      <xdr:nvCxnSpPr>
        <xdr:cNvPr id="204" name="直線コネクタ 203"/>
        <xdr:cNvCxnSpPr/>
      </xdr:nvCxnSpPr>
      <xdr:spPr>
        <a:xfrm>
          <a:off x="1447800" y="14867317"/>
          <a:ext cx="889000" cy="10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58493</xdr:rowOff>
    </xdr:from>
    <xdr:to>
      <xdr:col>2</xdr:col>
      <xdr:colOff>127000</xdr:colOff>
      <xdr:row>82</xdr:row>
      <xdr:rowOff>160093</xdr:rowOff>
    </xdr:to>
    <xdr:sp macro="" textlink="">
      <xdr:nvSpPr>
        <xdr:cNvPr id="207" name="フローチャート : 判断 206"/>
        <xdr:cNvSpPr/>
      </xdr:nvSpPr>
      <xdr:spPr>
        <a:xfrm>
          <a:off x="1397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170270</xdr:rowOff>
    </xdr:from>
    <xdr:ext cx="762000" cy="259045"/>
    <xdr:sp macro="" textlink="">
      <xdr:nvSpPr>
        <xdr:cNvPr id="208" name="テキスト ボックス 207"/>
        <xdr:cNvSpPr txBox="1"/>
      </xdr:nvSpPr>
      <xdr:spPr>
        <a:xfrm>
          <a:off x="1066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157414</xdr:rowOff>
    </xdr:from>
    <xdr:to>
      <xdr:col>7</xdr:col>
      <xdr:colOff>203200</xdr:colOff>
      <xdr:row>89</xdr:row>
      <xdr:rowOff>87564</xdr:rowOff>
    </xdr:to>
    <xdr:sp macro="" textlink="">
      <xdr:nvSpPr>
        <xdr:cNvPr id="214" name="円/楕円 213"/>
        <xdr:cNvSpPr/>
      </xdr:nvSpPr>
      <xdr:spPr>
        <a:xfrm>
          <a:off x="4902200" y="152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129491</xdr:rowOff>
    </xdr:from>
    <xdr:ext cx="762000" cy="259045"/>
    <xdr:sp macro="" textlink="">
      <xdr:nvSpPr>
        <xdr:cNvPr id="215" name="人件費・物件費等の状況該当値テキスト"/>
        <xdr:cNvSpPr txBox="1"/>
      </xdr:nvSpPr>
      <xdr:spPr>
        <a:xfrm>
          <a:off x="5041900" y="1521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1,115,319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77831</xdr:rowOff>
    </xdr:from>
    <xdr:to>
      <xdr:col>6</xdr:col>
      <xdr:colOff>50800</xdr:colOff>
      <xdr:row>89</xdr:row>
      <xdr:rowOff>7981</xdr:rowOff>
    </xdr:to>
    <xdr:sp macro="" textlink="">
      <xdr:nvSpPr>
        <xdr:cNvPr id="216" name="円/楕円 215"/>
        <xdr:cNvSpPr/>
      </xdr:nvSpPr>
      <xdr:spPr>
        <a:xfrm>
          <a:off x="4064000" y="151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164208</xdr:rowOff>
    </xdr:from>
    <xdr:ext cx="736600" cy="259045"/>
    <xdr:sp macro="" textlink="">
      <xdr:nvSpPr>
        <xdr:cNvPr id="217" name="テキスト ボックス 216"/>
        <xdr:cNvSpPr txBox="1"/>
      </xdr:nvSpPr>
      <xdr:spPr>
        <a:xfrm>
          <a:off x="3733800" y="1525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1,055,954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112601</xdr:rowOff>
    </xdr:from>
    <xdr:to>
      <xdr:col>4</xdr:col>
      <xdr:colOff>533400</xdr:colOff>
      <xdr:row>88</xdr:row>
      <xdr:rowOff>42751</xdr:rowOff>
    </xdr:to>
    <xdr:sp macro="" textlink="">
      <xdr:nvSpPr>
        <xdr:cNvPr id="218" name="円/楕円 217"/>
        <xdr:cNvSpPr/>
      </xdr:nvSpPr>
      <xdr:spPr>
        <a:xfrm>
          <a:off x="3175000" y="150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27528</xdr:rowOff>
    </xdr:from>
    <xdr:ext cx="762000" cy="259045"/>
    <xdr:sp macro="" textlink="">
      <xdr:nvSpPr>
        <xdr:cNvPr id="219" name="テキスト ボックス 218"/>
        <xdr:cNvSpPr txBox="1"/>
      </xdr:nvSpPr>
      <xdr:spPr>
        <a:xfrm>
          <a:off x="2844800" y="1511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8688</xdr:rowOff>
    </xdr:from>
    <xdr:to>
      <xdr:col>3</xdr:col>
      <xdr:colOff>330200</xdr:colOff>
      <xdr:row>87</xdr:row>
      <xdr:rowOff>110288</xdr:rowOff>
    </xdr:to>
    <xdr:sp macro="" textlink="">
      <xdr:nvSpPr>
        <xdr:cNvPr id="220" name="円/楕円 219"/>
        <xdr:cNvSpPr/>
      </xdr:nvSpPr>
      <xdr:spPr>
        <a:xfrm>
          <a:off x="2286000" y="149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95065</xdr:rowOff>
    </xdr:from>
    <xdr:ext cx="762000" cy="259045"/>
    <xdr:sp macro="" textlink="">
      <xdr:nvSpPr>
        <xdr:cNvPr id="221" name="テキスト ボックス 220"/>
        <xdr:cNvSpPr txBox="1"/>
      </xdr:nvSpPr>
      <xdr:spPr>
        <a:xfrm>
          <a:off x="1955800" y="150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876,481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71817</xdr:rowOff>
    </xdr:from>
    <xdr:to>
      <xdr:col>2</xdr:col>
      <xdr:colOff>127000</xdr:colOff>
      <xdr:row>87</xdr:row>
      <xdr:rowOff>1967</xdr:rowOff>
    </xdr:to>
    <xdr:sp macro="" textlink="">
      <xdr:nvSpPr>
        <xdr:cNvPr id="222" name="円/楕円 221"/>
        <xdr:cNvSpPr/>
      </xdr:nvSpPr>
      <xdr:spPr>
        <a:xfrm>
          <a:off x="1397000" y="148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158194</xdr:rowOff>
    </xdr:from>
    <xdr:ext cx="762000" cy="259045"/>
    <xdr:sp macro="" textlink="">
      <xdr:nvSpPr>
        <xdr:cNvPr id="223" name="テキスト ボックス 222"/>
        <xdr:cNvSpPr txBox="1"/>
      </xdr:nvSpPr>
      <xdr:spPr>
        <a:xfrm>
          <a:off x="1066800" y="149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年度の増加は、経験年数階層の高い職員の採用のため増加した。平成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年度の減少については、職員数の変化はないが経験年数階層の変化があったため。</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148379</xdr:rowOff>
    </xdr:from>
    <xdr:to>
      <xdr:col>24</xdr:col>
      <xdr:colOff>558800</xdr:colOff>
      <xdr:row>86</xdr:row>
      <xdr:rowOff>69427</xdr:rowOff>
    </xdr:to>
    <xdr:cxnSp macro="">
      <xdr:nvCxnSpPr>
        <xdr:cNvPr id="257" name="直線コネクタ 256"/>
        <xdr:cNvCxnSpPr/>
      </xdr:nvCxnSpPr>
      <xdr:spPr>
        <a:xfrm>
          <a:off x="16179800" y="14721629"/>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148379</xdr:rowOff>
    </xdr:from>
    <xdr:to>
      <xdr:col>23</xdr:col>
      <xdr:colOff>406400</xdr:colOff>
      <xdr:row>87</xdr:row>
      <xdr:rowOff>135255</xdr:rowOff>
    </xdr:to>
    <xdr:cxnSp macro="">
      <xdr:nvCxnSpPr>
        <xdr:cNvPr id="260" name="直線コネクタ 259"/>
        <xdr:cNvCxnSpPr/>
      </xdr:nvCxnSpPr>
      <xdr:spPr>
        <a:xfrm flipV="1">
          <a:off x="15290800" y="14721629"/>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169968</xdr:rowOff>
    </xdr:from>
    <xdr:to>
      <xdr:col>22</xdr:col>
      <xdr:colOff>203200</xdr:colOff>
      <xdr:row>87</xdr:row>
      <xdr:rowOff>135255</xdr:rowOff>
    </xdr:to>
    <xdr:cxnSp macro="">
      <xdr:nvCxnSpPr>
        <xdr:cNvPr id="263" name="直線コネクタ 262"/>
        <xdr:cNvCxnSpPr/>
      </xdr:nvCxnSpPr>
      <xdr:spPr>
        <a:xfrm>
          <a:off x="14401800" y="1491466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86</xdr:row>
      <xdr:rowOff>169968</xdr:rowOff>
    </xdr:to>
    <xdr:cxnSp macro="">
      <xdr:nvCxnSpPr>
        <xdr:cNvPr id="266" name="直線コネクタ 265"/>
        <xdr:cNvCxnSpPr/>
      </xdr:nvCxnSpPr>
      <xdr:spPr>
        <a:xfrm>
          <a:off x="13512800" y="1458891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69" name="フローチャート : 判断 268"/>
        <xdr:cNvSpPr/>
      </xdr:nvSpPr>
      <xdr:spPr>
        <a:xfrm>
          <a:off x="13462000" y="1466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0" name="テキスト ボックス 269"/>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6" name="円/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7"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97579</xdr:rowOff>
    </xdr:from>
    <xdr:to>
      <xdr:col>23</xdr:col>
      <xdr:colOff>457200</xdr:colOff>
      <xdr:row>86</xdr:row>
      <xdr:rowOff>27729</xdr:rowOff>
    </xdr:to>
    <xdr:sp macro="" textlink="">
      <xdr:nvSpPr>
        <xdr:cNvPr id="278" name="円/楕円 277"/>
        <xdr:cNvSpPr/>
      </xdr:nvSpPr>
      <xdr:spPr>
        <a:xfrm>
          <a:off x="16129000" y="146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37906</xdr:rowOff>
    </xdr:from>
    <xdr:ext cx="736600" cy="259045"/>
    <xdr:sp macro="" textlink="">
      <xdr:nvSpPr>
        <xdr:cNvPr id="279" name="テキスト ボックス 278"/>
        <xdr:cNvSpPr txBox="1"/>
      </xdr:nvSpPr>
      <xdr:spPr>
        <a:xfrm>
          <a:off x="15798800" y="1443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84455</xdr:rowOff>
    </xdr:from>
    <xdr:to>
      <xdr:col>22</xdr:col>
      <xdr:colOff>254000</xdr:colOff>
      <xdr:row>88</xdr:row>
      <xdr:rowOff>14605</xdr:rowOff>
    </xdr:to>
    <xdr:sp macro="" textlink="">
      <xdr:nvSpPr>
        <xdr:cNvPr id="280" name="円/楕円 279"/>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81" name="テキスト ボックス 280"/>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119168</xdr:rowOff>
    </xdr:from>
    <xdr:to>
      <xdr:col>21</xdr:col>
      <xdr:colOff>50800</xdr:colOff>
      <xdr:row>87</xdr:row>
      <xdr:rowOff>49318</xdr:rowOff>
    </xdr:to>
    <xdr:sp macro="" textlink="">
      <xdr:nvSpPr>
        <xdr:cNvPr id="282" name="円/楕円 281"/>
        <xdr:cNvSpPr/>
      </xdr:nvSpPr>
      <xdr:spPr>
        <a:xfrm>
          <a:off x="14351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59495</xdr:rowOff>
    </xdr:from>
    <xdr:ext cx="762000" cy="259045"/>
    <xdr:sp macro="" textlink="">
      <xdr:nvSpPr>
        <xdr:cNvPr id="283" name="テキスト ボックス 282"/>
        <xdr:cNvSpPr txBox="1"/>
      </xdr:nvSpPr>
      <xdr:spPr>
        <a:xfrm>
          <a:off x="14020800" y="146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4" name="円/楕円 283"/>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5" name="テキスト ボックス 284"/>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人口の少ない村なので、少しの職員の増加で変化しやすい。平成</a:t>
          </a:r>
          <a:r>
            <a:rPr kumimoji="1" lang="en-US" altLang="ja-JP" sz="1300">
              <a:latin typeface="ＭＳ Ｐゴシック"/>
            </a:rPr>
            <a:t>23</a:t>
          </a:r>
          <a:r>
            <a:rPr kumimoji="1" lang="ja-JP" altLang="en-US" sz="1300">
              <a:latin typeface="ＭＳ Ｐゴシック"/>
            </a:rPr>
            <a:t>年台風</a:t>
          </a:r>
          <a:r>
            <a:rPr kumimoji="1" lang="en-US" altLang="ja-JP" sz="1300">
              <a:latin typeface="ＭＳ Ｐゴシック"/>
            </a:rPr>
            <a:t>12</a:t>
          </a:r>
          <a:r>
            <a:rPr kumimoji="1" lang="ja-JP" altLang="en-US" sz="1300">
              <a:latin typeface="ＭＳ Ｐゴシック"/>
            </a:rPr>
            <a:t>号の災害復旧復興のため、平成</a:t>
          </a:r>
          <a:r>
            <a:rPr kumimoji="1" lang="en-US" altLang="ja-JP" sz="1300">
              <a:latin typeface="ＭＳ Ｐゴシック"/>
            </a:rPr>
            <a:t>24</a:t>
          </a:r>
          <a:r>
            <a:rPr kumimoji="1" lang="ja-JP" altLang="en-US" sz="1300">
              <a:latin typeface="ＭＳ Ｐゴシック"/>
            </a:rPr>
            <a:t>年度に職員を増員していたが、今度退職者の補充のみで現状維持に努める。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154216</xdr:rowOff>
    </xdr:from>
    <xdr:to>
      <xdr:col>24</xdr:col>
      <xdr:colOff>558800</xdr:colOff>
      <xdr:row>67</xdr:row>
      <xdr:rowOff>44780</xdr:rowOff>
    </xdr:to>
    <xdr:cxnSp macro="">
      <xdr:nvCxnSpPr>
        <xdr:cNvPr id="317" name="直線コネクタ 316"/>
        <xdr:cNvCxnSpPr/>
      </xdr:nvCxnSpPr>
      <xdr:spPr>
        <a:xfrm flipV="1">
          <a:off x="16179800" y="11469916"/>
          <a:ext cx="8382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44780</xdr:rowOff>
    </xdr:from>
    <xdr:to>
      <xdr:col>23</xdr:col>
      <xdr:colOff>406400</xdr:colOff>
      <xdr:row>67</xdr:row>
      <xdr:rowOff>58293</xdr:rowOff>
    </xdr:to>
    <xdr:cxnSp macro="">
      <xdr:nvCxnSpPr>
        <xdr:cNvPr id="320" name="直線コネクタ 319"/>
        <xdr:cNvCxnSpPr/>
      </xdr:nvCxnSpPr>
      <xdr:spPr>
        <a:xfrm flipV="1">
          <a:off x="15290800" y="11531930"/>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87020</xdr:rowOff>
    </xdr:from>
    <xdr:to>
      <xdr:col>22</xdr:col>
      <xdr:colOff>203200</xdr:colOff>
      <xdr:row>67</xdr:row>
      <xdr:rowOff>58293</xdr:rowOff>
    </xdr:to>
    <xdr:cxnSp macro="">
      <xdr:nvCxnSpPr>
        <xdr:cNvPr id="323" name="直線コネクタ 322"/>
        <xdr:cNvCxnSpPr/>
      </xdr:nvCxnSpPr>
      <xdr:spPr>
        <a:xfrm>
          <a:off x="14401800" y="11231270"/>
          <a:ext cx="889000" cy="3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11252</xdr:rowOff>
    </xdr:from>
    <xdr:to>
      <xdr:col>21</xdr:col>
      <xdr:colOff>0</xdr:colOff>
      <xdr:row>65</xdr:row>
      <xdr:rowOff>87020</xdr:rowOff>
    </xdr:to>
    <xdr:cxnSp macro="">
      <xdr:nvCxnSpPr>
        <xdr:cNvPr id="326" name="直線コネクタ 325"/>
        <xdr:cNvCxnSpPr/>
      </xdr:nvCxnSpPr>
      <xdr:spPr>
        <a:xfrm>
          <a:off x="13512800" y="11155502"/>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125413</xdr:rowOff>
    </xdr:from>
    <xdr:to>
      <xdr:col>19</xdr:col>
      <xdr:colOff>533400</xdr:colOff>
      <xdr:row>61</xdr:row>
      <xdr:rowOff>55563</xdr:rowOff>
    </xdr:to>
    <xdr:sp macro="" textlink="">
      <xdr:nvSpPr>
        <xdr:cNvPr id="329" name="フローチャート : 判断 328"/>
        <xdr:cNvSpPr/>
      </xdr:nvSpPr>
      <xdr:spPr>
        <a:xfrm>
          <a:off x="13462000" y="1041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65740</xdr:rowOff>
    </xdr:from>
    <xdr:ext cx="762000" cy="259045"/>
    <xdr:sp macro="" textlink="">
      <xdr:nvSpPr>
        <xdr:cNvPr id="330" name="テキスト ボックス 329"/>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103416</xdr:rowOff>
    </xdr:from>
    <xdr:to>
      <xdr:col>24</xdr:col>
      <xdr:colOff>609600</xdr:colOff>
      <xdr:row>67</xdr:row>
      <xdr:rowOff>33566</xdr:rowOff>
    </xdr:to>
    <xdr:sp macro="" textlink="">
      <xdr:nvSpPr>
        <xdr:cNvPr id="336" name="円/楕円 335"/>
        <xdr:cNvSpPr/>
      </xdr:nvSpPr>
      <xdr:spPr>
        <a:xfrm>
          <a:off x="16967200" y="114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170743</xdr:rowOff>
    </xdr:from>
    <xdr:ext cx="762000" cy="259045"/>
    <xdr:sp macro="" textlink="">
      <xdr:nvSpPr>
        <xdr:cNvPr id="337" name="定員管理の状況該当値テキスト"/>
        <xdr:cNvSpPr txBox="1"/>
      </xdr:nvSpPr>
      <xdr:spPr>
        <a:xfrm>
          <a:off x="17106900" y="1131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165430</xdr:rowOff>
    </xdr:from>
    <xdr:to>
      <xdr:col>23</xdr:col>
      <xdr:colOff>457200</xdr:colOff>
      <xdr:row>67</xdr:row>
      <xdr:rowOff>95580</xdr:rowOff>
    </xdr:to>
    <xdr:sp macro="" textlink="">
      <xdr:nvSpPr>
        <xdr:cNvPr id="338" name="円/楕円 337"/>
        <xdr:cNvSpPr/>
      </xdr:nvSpPr>
      <xdr:spPr>
        <a:xfrm>
          <a:off x="16129000" y="114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80357</xdr:rowOff>
    </xdr:from>
    <xdr:ext cx="736600" cy="259045"/>
    <xdr:sp macro="" textlink="">
      <xdr:nvSpPr>
        <xdr:cNvPr id="339" name="テキスト ボックス 338"/>
        <xdr:cNvSpPr txBox="1"/>
      </xdr:nvSpPr>
      <xdr:spPr>
        <a:xfrm>
          <a:off x="15798800" y="115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7493</xdr:rowOff>
    </xdr:from>
    <xdr:to>
      <xdr:col>22</xdr:col>
      <xdr:colOff>254000</xdr:colOff>
      <xdr:row>67</xdr:row>
      <xdr:rowOff>109093</xdr:rowOff>
    </xdr:to>
    <xdr:sp macro="" textlink="">
      <xdr:nvSpPr>
        <xdr:cNvPr id="340" name="円/楕円 339"/>
        <xdr:cNvSpPr/>
      </xdr:nvSpPr>
      <xdr:spPr>
        <a:xfrm>
          <a:off x="15240000" y="114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93870</xdr:rowOff>
    </xdr:from>
    <xdr:ext cx="762000" cy="259045"/>
    <xdr:sp macro="" textlink="">
      <xdr:nvSpPr>
        <xdr:cNvPr id="341" name="テキスト ボックス 340"/>
        <xdr:cNvSpPr txBox="1"/>
      </xdr:nvSpPr>
      <xdr:spPr>
        <a:xfrm>
          <a:off x="14909800" y="115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36220</xdr:rowOff>
    </xdr:from>
    <xdr:to>
      <xdr:col>21</xdr:col>
      <xdr:colOff>50800</xdr:colOff>
      <xdr:row>65</xdr:row>
      <xdr:rowOff>137820</xdr:rowOff>
    </xdr:to>
    <xdr:sp macro="" textlink="">
      <xdr:nvSpPr>
        <xdr:cNvPr id="342" name="円/楕円 341"/>
        <xdr:cNvSpPr/>
      </xdr:nvSpPr>
      <xdr:spPr>
        <a:xfrm>
          <a:off x="14351000" y="11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122597</xdr:rowOff>
    </xdr:from>
    <xdr:ext cx="762000" cy="259045"/>
    <xdr:sp macro="" textlink="">
      <xdr:nvSpPr>
        <xdr:cNvPr id="343" name="テキスト ボックス 342"/>
        <xdr:cNvSpPr txBox="1"/>
      </xdr:nvSpPr>
      <xdr:spPr>
        <a:xfrm>
          <a:off x="14020800" y="112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131902</xdr:rowOff>
    </xdr:from>
    <xdr:to>
      <xdr:col>19</xdr:col>
      <xdr:colOff>533400</xdr:colOff>
      <xdr:row>65</xdr:row>
      <xdr:rowOff>62052</xdr:rowOff>
    </xdr:to>
    <xdr:sp macro="" textlink="">
      <xdr:nvSpPr>
        <xdr:cNvPr id="344" name="円/楕円 343"/>
        <xdr:cNvSpPr/>
      </xdr:nvSpPr>
      <xdr:spPr>
        <a:xfrm>
          <a:off x="13462000" y="111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46829</xdr:rowOff>
    </xdr:from>
    <xdr:ext cx="762000" cy="259045"/>
    <xdr:sp macro="" textlink="">
      <xdr:nvSpPr>
        <xdr:cNvPr id="345" name="テキスト ボックス 344"/>
        <xdr:cNvSpPr txBox="1"/>
      </xdr:nvSpPr>
      <xdr:spPr>
        <a:xfrm>
          <a:off x="13131800" y="1119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公債費は横ばいであり、交付税に算入率の良い起債を借りるようにしているので、比率が改善してきている。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97790</xdr:rowOff>
    </xdr:to>
    <xdr:cxnSp macro="">
      <xdr:nvCxnSpPr>
        <xdr:cNvPr id="376" name="直線コネクタ 375"/>
        <xdr:cNvCxnSpPr/>
      </xdr:nvCxnSpPr>
      <xdr:spPr>
        <a:xfrm flipV="1">
          <a:off x="16179800" y="72263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27686</xdr:rowOff>
    </xdr:to>
    <xdr:cxnSp macro="">
      <xdr:nvCxnSpPr>
        <xdr:cNvPr id="379" name="直線コネクタ 378"/>
        <xdr:cNvCxnSpPr/>
      </xdr:nvCxnSpPr>
      <xdr:spPr>
        <a:xfrm flipV="1">
          <a:off x="15290800" y="72986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109728</xdr:rowOff>
    </xdr:to>
    <xdr:cxnSp macro="">
      <xdr:nvCxnSpPr>
        <xdr:cNvPr id="382" name="直線コネクタ 381"/>
        <xdr:cNvCxnSpPr/>
      </xdr:nvCxnSpPr>
      <xdr:spPr>
        <a:xfrm flipV="1">
          <a:off x="14401800" y="740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43</xdr:row>
      <xdr:rowOff>133858</xdr:rowOff>
    </xdr:to>
    <xdr:cxnSp macro="">
      <xdr:nvCxnSpPr>
        <xdr:cNvPr id="385" name="直線コネクタ 384"/>
        <xdr:cNvCxnSpPr/>
      </xdr:nvCxnSpPr>
      <xdr:spPr>
        <a:xfrm flipV="1">
          <a:off x="13512800" y="7482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8" name="フローチャート : 判断 387"/>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9" name="テキスト ボックス 388"/>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5" name="円/楕円 39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6"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7" name="円/楕円 396"/>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8" name="テキスト ボックス 397"/>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399" name="円/楕円 398"/>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0" name="テキスト ボックス 399"/>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401" name="円/楕円 400"/>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402" name="テキスト ボックス 401"/>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3" name="円/楕円 402"/>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4" name="テキスト ボックス 403"/>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年度より、南和広域医療組合にかかる市町村負担金が債務負担行為に基づく支出予算額として加わったため、将来負担比率が悪くなっている。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5362</xdr:rowOff>
    </xdr:from>
    <xdr:to>
      <xdr:col>24</xdr:col>
      <xdr:colOff>558800</xdr:colOff>
      <xdr:row>15</xdr:row>
      <xdr:rowOff>112607</xdr:rowOff>
    </xdr:to>
    <xdr:cxnSp macro="">
      <xdr:nvCxnSpPr>
        <xdr:cNvPr id="438" name="直線コネクタ 437"/>
        <xdr:cNvCxnSpPr/>
      </xdr:nvCxnSpPr>
      <xdr:spPr>
        <a:xfrm flipV="1">
          <a:off x="16179800" y="257711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34854</xdr:rowOff>
    </xdr:from>
    <xdr:to>
      <xdr:col>21</xdr:col>
      <xdr:colOff>0</xdr:colOff>
      <xdr:row>18</xdr:row>
      <xdr:rowOff>50024</xdr:rowOff>
    </xdr:to>
    <xdr:cxnSp macro="">
      <xdr:nvCxnSpPr>
        <xdr:cNvPr id="443" name="直線コネクタ 442"/>
        <xdr:cNvCxnSpPr/>
      </xdr:nvCxnSpPr>
      <xdr:spPr>
        <a:xfrm>
          <a:off x="13512800" y="2606604"/>
          <a:ext cx="889000" cy="5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126012</xdr:rowOff>
    </xdr:from>
    <xdr:to>
      <xdr:col>24</xdr:col>
      <xdr:colOff>609600</xdr:colOff>
      <xdr:row>15</xdr:row>
      <xdr:rowOff>56162</xdr:rowOff>
    </xdr:to>
    <xdr:sp macro="" textlink="">
      <xdr:nvSpPr>
        <xdr:cNvPr id="455" name="円/楕円 454"/>
        <xdr:cNvSpPr/>
      </xdr:nvSpPr>
      <xdr:spPr>
        <a:xfrm>
          <a:off x="16967200" y="25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98089</xdr:rowOff>
    </xdr:from>
    <xdr:ext cx="762000" cy="259045"/>
    <xdr:sp macro="" textlink="">
      <xdr:nvSpPr>
        <xdr:cNvPr id="456" name="将来負担の状況該当値テキスト"/>
        <xdr:cNvSpPr txBox="1"/>
      </xdr:nvSpPr>
      <xdr:spPr>
        <a:xfrm>
          <a:off x="17106900" y="249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61807</xdr:rowOff>
    </xdr:from>
    <xdr:to>
      <xdr:col>23</xdr:col>
      <xdr:colOff>457200</xdr:colOff>
      <xdr:row>15</xdr:row>
      <xdr:rowOff>163407</xdr:rowOff>
    </xdr:to>
    <xdr:sp macro="" textlink="">
      <xdr:nvSpPr>
        <xdr:cNvPr id="457" name="円/楕円 456"/>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8" name="テキスト ボックス 45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170674</xdr:rowOff>
    </xdr:from>
    <xdr:to>
      <xdr:col>21</xdr:col>
      <xdr:colOff>50800</xdr:colOff>
      <xdr:row>18</xdr:row>
      <xdr:rowOff>100824</xdr:rowOff>
    </xdr:to>
    <xdr:sp macro="" textlink="">
      <xdr:nvSpPr>
        <xdr:cNvPr id="459" name="円/楕円 458"/>
        <xdr:cNvSpPr/>
      </xdr:nvSpPr>
      <xdr:spPr>
        <a:xfrm>
          <a:off x="14351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85601</xdr:rowOff>
    </xdr:from>
    <xdr:ext cx="762000" cy="259045"/>
    <xdr:sp macro="" textlink="">
      <xdr:nvSpPr>
        <xdr:cNvPr id="460" name="テキスト ボックス 459"/>
        <xdr:cNvSpPr txBox="1"/>
      </xdr:nvSpPr>
      <xdr:spPr>
        <a:xfrm>
          <a:off x="14020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155504</xdr:rowOff>
    </xdr:from>
    <xdr:to>
      <xdr:col>19</xdr:col>
      <xdr:colOff>533400</xdr:colOff>
      <xdr:row>15</xdr:row>
      <xdr:rowOff>85654</xdr:rowOff>
    </xdr:to>
    <xdr:sp macro="" textlink="">
      <xdr:nvSpPr>
        <xdr:cNvPr id="461" name="円/楕円 460"/>
        <xdr:cNvSpPr/>
      </xdr:nvSpPr>
      <xdr:spPr>
        <a:xfrm>
          <a:off x="134620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70431</xdr:rowOff>
    </xdr:from>
    <xdr:ext cx="762000" cy="259045"/>
    <xdr:sp macro="" textlink="">
      <xdr:nvSpPr>
        <xdr:cNvPr id="462" name="テキスト ボックス 461"/>
        <xdr:cNvSpPr txBox="1"/>
      </xdr:nvSpPr>
      <xdr:spPr>
        <a:xfrm>
          <a:off x="13131800" y="26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
483
154.90
2,521,242
2,112,979
66,249
968,997
2,379,374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職員の増、管理職が増えたため、人件費が増加した。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146050</xdr:rowOff>
    </xdr:to>
    <xdr:cxnSp macro="">
      <xdr:nvCxnSpPr>
        <xdr:cNvPr id="64" name="直線コネクタ 63"/>
        <xdr:cNvCxnSpPr/>
      </xdr:nvCxnSpPr>
      <xdr:spPr>
        <a:xfrm>
          <a:off x="3987800" y="6127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5080</xdr:rowOff>
    </xdr:from>
    <xdr:to>
      <xdr:col>5</xdr:col>
      <xdr:colOff>549275</xdr:colOff>
      <xdr:row>35</xdr:row>
      <xdr:rowOff>127000</xdr:rowOff>
    </xdr:to>
    <xdr:cxnSp macro="">
      <xdr:nvCxnSpPr>
        <xdr:cNvPr id="67" name="直線コネクタ 66"/>
        <xdr:cNvCxnSpPr/>
      </xdr:nvCxnSpPr>
      <xdr:spPr>
        <a:xfrm>
          <a:off x="3098800" y="60058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5080</xdr:rowOff>
    </xdr:from>
    <xdr:to>
      <xdr:col>4</xdr:col>
      <xdr:colOff>346075</xdr:colOff>
      <xdr:row>36</xdr:row>
      <xdr:rowOff>46990</xdr:rowOff>
    </xdr:to>
    <xdr:cxnSp macro="">
      <xdr:nvCxnSpPr>
        <xdr:cNvPr id="70" name="直線コネクタ 69"/>
        <xdr:cNvCxnSpPr/>
      </xdr:nvCxnSpPr>
      <xdr:spPr>
        <a:xfrm flipV="1">
          <a:off x="2209800" y="60058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104140</xdr:rowOff>
    </xdr:from>
    <xdr:to>
      <xdr:col>3</xdr:col>
      <xdr:colOff>142875</xdr:colOff>
      <xdr:row>36</xdr:row>
      <xdr:rowOff>46990</xdr:rowOff>
    </xdr:to>
    <xdr:cxnSp macro="">
      <xdr:nvCxnSpPr>
        <xdr:cNvPr id="73" name="直線コネクタ 72"/>
        <xdr:cNvCxnSpPr/>
      </xdr:nvCxnSpPr>
      <xdr:spPr>
        <a:xfrm>
          <a:off x="1320800" y="61048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162577</xdr:rowOff>
    </xdr:from>
    <xdr:ext cx="762000" cy="259045"/>
    <xdr:sp macro="" textlink="">
      <xdr:nvSpPr>
        <xdr:cNvPr id="77" name="テキスト ボックス 76"/>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95250</xdr:rowOff>
    </xdr:from>
    <xdr:to>
      <xdr:col>7</xdr:col>
      <xdr:colOff>66675</xdr:colOff>
      <xdr:row>37</xdr:row>
      <xdr:rowOff>25400</xdr:rowOff>
    </xdr:to>
    <xdr:sp macro="" textlink="">
      <xdr:nvSpPr>
        <xdr:cNvPr id="83" name="円/楕円 82"/>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67327</xdr:rowOff>
    </xdr:from>
    <xdr:ext cx="762000" cy="259045"/>
    <xdr:sp macro="" textlink="">
      <xdr:nvSpPr>
        <xdr:cNvPr id="84" name="人件費該当値テキスト"/>
        <xdr:cNvSpPr txBox="1"/>
      </xdr:nvSpPr>
      <xdr:spPr>
        <a:xfrm>
          <a:off x="4914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5" name="円/楕円 84"/>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6" name="テキスト ボックス 85"/>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125730</xdr:rowOff>
    </xdr:from>
    <xdr:to>
      <xdr:col>4</xdr:col>
      <xdr:colOff>396875</xdr:colOff>
      <xdr:row>35</xdr:row>
      <xdr:rowOff>55880</xdr:rowOff>
    </xdr:to>
    <xdr:sp macro="" textlink="">
      <xdr:nvSpPr>
        <xdr:cNvPr id="87" name="円/楕円 86"/>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66057</xdr:rowOff>
    </xdr:from>
    <xdr:ext cx="762000" cy="259045"/>
    <xdr:sp macro="" textlink="">
      <xdr:nvSpPr>
        <xdr:cNvPr id="88" name="テキスト ボックス 87"/>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167640</xdr:rowOff>
    </xdr:from>
    <xdr:to>
      <xdr:col>3</xdr:col>
      <xdr:colOff>193675</xdr:colOff>
      <xdr:row>36</xdr:row>
      <xdr:rowOff>97790</xdr:rowOff>
    </xdr:to>
    <xdr:sp macro="" textlink="">
      <xdr:nvSpPr>
        <xdr:cNvPr id="89" name="円/楕円 88"/>
        <xdr:cNvSpPr/>
      </xdr:nvSpPr>
      <xdr:spPr>
        <a:xfrm>
          <a:off x="2159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82567</xdr:rowOff>
    </xdr:from>
    <xdr:ext cx="762000" cy="259045"/>
    <xdr:sp macro="" textlink="">
      <xdr:nvSpPr>
        <xdr:cNvPr id="90" name="テキスト ボックス 89"/>
        <xdr:cNvSpPr txBox="1"/>
      </xdr:nvSpPr>
      <xdr:spPr>
        <a:xfrm>
          <a:off x="1828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91" name="円/楕円 90"/>
        <xdr:cNvSpPr/>
      </xdr:nvSpPr>
      <xdr:spPr>
        <a:xfrm>
          <a:off x="1270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92" name="テキスト ボックス 91"/>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物件費は年々増加してきている。システムの保守等があり、また村内が広域なため、削減するのが難しい。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18</xdr:row>
      <xdr:rowOff>35560</xdr:rowOff>
    </xdr:to>
    <xdr:cxnSp macro="">
      <xdr:nvCxnSpPr>
        <xdr:cNvPr id="125" name="直線コネクタ 124"/>
        <xdr:cNvCxnSpPr/>
      </xdr:nvCxnSpPr>
      <xdr:spPr>
        <a:xfrm>
          <a:off x="15671800" y="29464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17</xdr:row>
      <xdr:rowOff>31750</xdr:rowOff>
    </xdr:to>
    <xdr:cxnSp macro="">
      <xdr:nvCxnSpPr>
        <xdr:cNvPr id="128" name="直線コネクタ 127"/>
        <xdr:cNvCxnSpPr/>
      </xdr:nvCxnSpPr>
      <xdr:spPr>
        <a:xfrm>
          <a:off x="14782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12700</xdr:rowOff>
    </xdr:to>
    <xdr:cxnSp macro="">
      <xdr:nvCxnSpPr>
        <xdr:cNvPr id="131" name="直線コネクタ 130"/>
        <xdr:cNvCxnSpPr/>
      </xdr:nvCxnSpPr>
      <xdr:spPr>
        <a:xfrm>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134620</xdr:rowOff>
    </xdr:to>
    <xdr:cxnSp macro="">
      <xdr:nvCxnSpPr>
        <xdr:cNvPr id="134" name="直線コネクタ 133"/>
        <xdr:cNvCxnSpPr/>
      </xdr:nvCxnSpPr>
      <xdr:spPr>
        <a:xfrm flipV="1">
          <a:off x="13004800" y="274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4" name="円/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乳幼児や子どもの数が全体的に少ないので扶助費が低くなっている。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20865</xdr:rowOff>
    </xdr:to>
    <xdr:cxnSp macro="">
      <xdr:nvCxnSpPr>
        <xdr:cNvPr id="187" name="直線コネクタ 186"/>
        <xdr:cNvCxnSpPr/>
      </xdr:nvCxnSpPr>
      <xdr:spPr>
        <a:xfrm>
          <a:off x="3987800" y="9107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20865</xdr:rowOff>
    </xdr:to>
    <xdr:cxnSp macro="">
      <xdr:nvCxnSpPr>
        <xdr:cNvPr id="190" name="直線コネクタ 189"/>
        <xdr:cNvCxnSpPr/>
      </xdr:nvCxnSpPr>
      <xdr:spPr>
        <a:xfrm>
          <a:off x="3098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69850</xdr:rowOff>
    </xdr:to>
    <xdr:cxnSp macro="">
      <xdr:nvCxnSpPr>
        <xdr:cNvPr id="193" name="直線コネクタ 192"/>
        <xdr:cNvCxnSpPr/>
      </xdr:nvCxnSpPr>
      <xdr:spPr>
        <a:xfrm flipV="1">
          <a:off x="2209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69850</xdr:rowOff>
    </xdr:to>
    <xdr:cxnSp macro="">
      <xdr:nvCxnSpPr>
        <xdr:cNvPr id="196" name="直線コネクタ 195"/>
        <xdr:cNvCxnSpPr/>
      </xdr:nvCxnSpPr>
      <xdr:spPr>
        <a:xfrm>
          <a:off x="1320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199" name="フローチャート : 判断 198"/>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0" name="テキスト ボックス 19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141515</xdr:rowOff>
    </xdr:from>
    <xdr:to>
      <xdr:col>7</xdr:col>
      <xdr:colOff>66675</xdr:colOff>
      <xdr:row>53</xdr:row>
      <xdr:rowOff>71665</xdr:rowOff>
    </xdr:to>
    <xdr:sp macro="" textlink="">
      <xdr:nvSpPr>
        <xdr:cNvPr id="206" name="円/楕円 205"/>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50092</xdr:rowOff>
    </xdr:from>
    <xdr:ext cx="762000" cy="259045"/>
    <xdr:sp macro="" textlink="">
      <xdr:nvSpPr>
        <xdr:cNvPr id="207" name="扶助費該当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08" name="円/楕円 207"/>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09" name="テキスト ボックス 208"/>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0" name="円/楕円 209"/>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1" name="テキスト ボックス 210"/>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2" name="円/楕円 211"/>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3" name="テキスト ボックス 212"/>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4" name="円/楕円 213"/>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5" name="テキスト ボックス 214"/>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道路の除雪対策等により維持費はかさんでいるが、他に大きな費用がないため、全国平均よりは低くなっている。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56134</xdr:rowOff>
    </xdr:from>
    <xdr:to>
      <xdr:col>24</xdr:col>
      <xdr:colOff>31750</xdr:colOff>
      <xdr:row>55</xdr:row>
      <xdr:rowOff>161290</xdr:rowOff>
    </xdr:to>
    <xdr:cxnSp macro="">
      <xdr:nvCxnSpPr>
        <xdr:cNvPr id="245" name="直線コネクタ 244"/>
        <xdr:cNvCxnSpPr/>
      </xdr:nvCxnSpPr>
      <xdr:spPr>
        <a:xfrm>
          <a:off x="15671800" y="94858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56134</xdr:rowOff>
    </xdr:to>
    <xdr:cxnSp macro="">
      <xdr:nvCxnSpPr>
        <xdr:cNvPr id="248" name="直線コネクタ 247"/>
        <xdr:cNvCxnSpPr/>
      </xdr:nvCxnSpPr>
      <xdr:spPr>
        <a:xfrm>
          <a:off x="14782800" y="9408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124714</xdr:rowOff>
    </xdr:to>
    <xdr:cxnSp macro="">
      <xdr:nvCxnSpPr>
        <xdr:cNvPr id="251" name="直線コネクタ 250"/>
        <xdr:cNvCxnSpPr/>
      </xdr:nvCxnSpPr>
      <xdr:spPr>
        <a:xfrm flipV="1">
          <a:off x="13893800" y="94081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124714</xdr:rowOff>
    </xdr:to>
    <xdr:cxnSp macro="">
      <xdr:nvCxnSpPr>
        <xdr:cNvPr id="254" name="直線コネクタ 253"/>
        <xdr:cNvCxnSpPr/>
      </xdr:nvCxnSpPr>
      <xdr:spPr>
        <a:xfrm>
          <a:off x="13004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7" name="フローチャート : 判断 25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8" name="テキスト ボックス 25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4" name="円/楕円 26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5334</xdr:rowOff>
    </xdr:from>
    <xdr:to>
      <xdr:col>22</xdr:col>
      <xdr:colOff>615950</xdr:colOff>
      <xdr:row>55</xdr:row>
      <xdr:rowOff>106934</xdr:rowOff>
    </xdr:to>
    <xdr:sp macro="" textlink="">
      <xdr:nvSpPr>
        <xdr:cNvPr id="266" name="円/楕円 265"/>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117111</xdr:rowOff>
    </xdr:from>
    <xdr:ext cx="736600" cy="259045"/>
    <xdr:sp macro="" textlink="">
      <xdr:nvSpPr>
        <xdr:cNvPr id="267" name="テキスト ボックス 266"/>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8" name="円/楕円 267"/>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69" name="テキスト ボックス 268"/>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各種団体等の補助金を減らしたり、補助金制度を減らしていったため、低い傾向で推移していたが、奈良県広域消防組合加入に伴い、負担金が増加したため比率も高くなった。</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34</xdr:row>
      <xdr:rowOff>85852</xdr:rowOff>
    </xdr:to>
    <xdr:cxnSp macro="">
      <xdr:nvCxnSpPr>
        <xdr:cNvPr id="303" name="直線コネクタ 302"/>
        <xdr:cNvCxnSpPr/>
      </xdr:nvCxnSpPr>
      <xdr:spPr>
        <a:xfrm>
          <a:off x="15671800" y="58191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34</xdr:row>
      <xdr:rowOff>8128</xdr:rowOff>
    </xdr:to>
    <xdr:cxnSp macro="">
      <xdr:nvCxnSpPr>
        <xdr:cNvPr id="306" name="直線コネクタ 305"/>
        <xdr:cNvCxnSpPr/>
      </xdr:nvCxnSpPr>
      <xdr:spPr>
        <a:xfrm flipV="1">
          <a:off x="14782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xdr:rowOff>
    </xdr:from>
    <xdr:to>
      <xdr:col>21</xdr:col>
      <xdr:colOff>361950</xdr:colOff>
      <xdr:row>34</xdr:row>
      <xdr:rowOff>17272</xdr:rowOff>
    </xdr:to>
    <xdr:cxnSp macro="">
      <xdr:nvCxnSpPr>
        <xdr:cNvPr id="309" name="直線コネクタ 308"/>
        <xdr:cNvCxnSpPr/>
      </xdr:nvCxnSpPr>
      <xdr:spPr>
        <a:xfrm flipV="1">
          <a:off x="13893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34</xdr:row>
      <xdr:rowOff>40132</xdr:rowOff>
    </xdr:to>
    <xdr:cxnSp macro="">
      <xdr:nvCxnSpPr>
        <xdr:cNvPr id="312" name="直線コネクタ 311"/>
        <xdr:cNvCxnSpPr/>
      </xdr:nvCxnSpPr>
      <xdr:spPr>
        <a:xfrm flipV="1">
          <a:off x="13004800" y="5846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16" name="テキスト ボックス 315"/>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2" name="円/楕円 321"/>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115079</xdr:rowOff>
    </xdr:from>
    <xdr:ext cx="762000" cy="259045"/>
    <xdr:sp macro="" textlink="">
      <xdr:nvSpPr>
        <xdr:cNvPr id="323"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24" name="円/楕円 323"/>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25" name="テキスト ボックス 324"/>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128778</xdr:rowOff>
    </xdr:from>
    <xdr:to>
      <xdr:col>21</xdr:col>
      <xdr:colOff>412750</xdr:colOff>
      <xdr:row>34</xdr:row>
      <xdr:rowOff>58928</xdr:rowOff>
    </xdr:to>
    <xdr:sp macro="" textlink="">
      <xdr:nvSpPr>
        <xdr:cNvPr id="326" name="円/楕円 325"/>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69105</xdr:rowOff>
    </xdr:from>
    <xdr:ext cx="762000" cy="259045"/>
    <xdr:sp macro="" textlink="">
      <xdr:nvSpPr>
        <xdr:cNvPr id="327" name="テキスト ボックス 326"/>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137922</xdr:rowOff>
    </xdr:from>
    <xdr:to>
      <xdr:col>20</xdr:col>
      <xdr:colOff>209550</xdr:colOff>
      <xdr:row>34</xdr:row>
      <xdr:rowOff>68072</xdr:rowOff>
    </xdr:to>
    <xdr:sp macro="" textlink="">
      <xdr:nvSpPr>
        <xdr:cNvPr id="328" name="円/楕円 327"/>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78249</xdr:rowOff>
    </xdr:from>
    <xdr:ext cx="762000" cy="259045"/>
    <xdr:sp macro="" textlink="">
      <xdr:nvSpPr>
        <xdr:cNvPr id="329" name="テキスト ボックス 328"/>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160782</xdr:rowOff>
    </xdr:from>
    <xdr:to>
      <xdr:col>19</xdr:col>
      <xdr:colOff>6350</xdr:colOff>
      <xdr:row>34</xdr:row>
      <xdr:rowOff>90932</xdr:rowOff>
    </xdr:to>
    <xdr:sp macro="" textlink="">
      <xdr:nvSpPr>
        <xdr:cNvPr id="330" name="円/楕円 329"/>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101109</xdr:rowOff>
    </xdr:from>
    <xdr:ext cx="762000" cy="259045"/>
    <xdr:sp macro="" textlink="">
      <xdr:nvSpPr>
        <xdr:cNvPr id="331" name="テキスト ボックス 330"/>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公債費は、年々減少しているが、交付税が減少しているため、経常収支比率における割合が高くなってきている。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88900</xdr:rowOff>
    </xdr:from>
    <xdr:to>
      <xdr:col>7</xdr:col>
      <xdr:colOff>15875</xdr:colOff>
      <xdr:row>80</xdr:row>
      <xdr:rowOff>85089</xdr:rowOff>
    </xdr:to>
    <xdr:cxnSp macro="">
      <xdr:nvCxnSpPr>
        <xdr:cNvPr id="363" name="直線コネクタ 362"/>
        <xdr:cNvCxnSpPr/>
      </xdr:nvCxnSpPr>
      <xdr:spPr>
        <a:xfrm>
          <a:off x="3987800" y="136334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73661</xdr:rowOff>
    </xdr:from>
    <xdr:to>
      <xdr:col>5</xdr:col>
      <xdr:colOff>549275</xdr:colOff>
      <xdr:row>79</xdr:row>
      <xdr:rowOff>88900</xdr:rowOff>
    </xdr:to>
    <xdr:cxnSp macro="">
      <xdr:nvCxnSpPr>
        <xdr:cNvPr id="366" name="直線コネクタ 365"/>
        <xdr:cNvCxnSpPr/>
      </xdr:nvCxnSpPr>
      <xdr:spPr>
        <a:xfrm>
          <a:off x="3098800" y="136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73661</xdr:rowOff>
    </xdr:from>
    <xdr:to>
      <xdr:col>4</xdr:col>
      <xdr:colOff>346075</xdr:colOff>
      <xdr:row>81</xdr:row>
      <xdr:rowOff>165100</xdr:rowOff>
    </xdr:to>
    <xdr:cxnSp macro="">
      <xdr:nvCxnSpPr>
        <xdr:cNvPr id="369" name="直線コネクタ 368"/>
        <xdr:cNvCxnSpPr/>
      </xdr:nvCxnSpPr>
      <xdr:spPr>
        <a:xfrm flipV="1">
          <a:off x="2209800" y="1361821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153670</xdr:rowOff>
    </xdr:from>
    <xdr:to>
      <xdr:col>3</xdr:col>
      <xdr:colOff>142875</xdr:colOff>
      <xdr:row>81</xdr:row>
      <xdr:rowOff>165100</xdr:rowOff>
    </xdr:to>
    <xdr:cxnSp macro="">
      <xdr:nvCxnSpPr>
        <xdr:cNvPr id="372" name="直線コネクタ 371"/>
        <xdr:cNvCxnSpPr/>
      </xdr:nvCxnSpPr>
      <xdr:spPr>
        <a:xfrm>
          <a:off x="1320800" y="14041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75" name="フローチャート : 判断 374"/>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76" name="テキスト ボックス 37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34289</xdr:rowOff>
    </xdr:from>
    <xdr:to>
      <xdr:col>7</xdr:col>
      <xdr:colOff>66675</xdr:colOff>
      <xdr:row>80</xdr:row>
      <xdr:rowOff>135889</xdr:rowOff>
    </xdr:to>
    <xdr:sp macro="" textlink="">
      <xdr:nvSpPr>
        <xdr:cNvPr id="382" name="円/楕円 381"/>
        <xdr:cNvSpPr/>
      </xdr:nvSpPr>
      <xdr:spPr>
        <a:xfrm>
          <a:off x="4775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6366</xdr:rowOff>
    </xdr:from>
    <xdr:ext cx="762000" cy="259045"/>
    <xdr:sp macro="" textlink="">
      <xdr:nvSpPr>
        <xdr:cNvPr id="383" name="公債費該当値テキスト"/>
        <xdr:cNvSpPr txBox="1"/>
      </xdr:nvSpPr>
      <xdr:spPr>
        <a:xfrm>
          <a:off x="49149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38100</xdr:rowOff>
    </xdr:from>
    <xdr:to>
      <xdr:col>5</xdr:col>
      <xdr:colOff>600075</xdr:colOff>
      <xdr:row>79</xdr:row>
      <xdr:rowOff>139700</xdr:rowOff>
    </xdr:to>
    <xdr:sp macro="" textlink="">
      <xdr:nvSpPr>
        <xdr:cNvPr id="384" name="円/楕円 383"/>
        <xdr:cNvSpPr/>
      </xdr:nvSpPr>
      <xdr:spPr>
        <a:xfrm>
          <a:off x="3937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124477</xdr:rowOff>
    </xdr:from>
    <xdr:ext cx="736600" cy="259045"/>
    <xdr:sp macro="" textlink="">
      <xdr:nvSpPr>
        <xdr:cNvPr id="385" name="テキスト ボックス 384"/>
        <xdr:cNvSpPr txBox="1"/>
      </xdr:nvSpPr>
      <xdr:spPr>
        <a:xfrm>
          <a:off x="3606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22861</xdr:rowOff>
    </xdr:from>
    <xdr:to>
      <xdr:col>4</xdr:col>
      <xdr:colOff>396875</xdr:colOff>
      <xdr:row>79</xdr:row>
      <xdr:rowOff>124461</xdr:rowOff>
    </xdr:to>
    <xdr:sp macro="" textlink="">
      <xdr:nvSpPr>
        <xdr:cNvPr id="386" name="円/楕円 385"/>
        <xdr:cNvSpPr/>
      </xdr:nvSpPr>
      <xdr:spPr>
        <a:xfrm>
          <a:off x="3048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109238</xdr:rowOff>
    </xdr:from>
    <xdr:ext cx="762000" cy="259045"/>
    <xdr:sp macro="" textlink="">
      <xdr:nvSpPr>
        <xdr:cNvPr id="387" name="テキスト ボックス 386"/>
        <xdr:cNvSpPr txBox="1"/>
      </xdr:nvSpPr>
      <xdr:spPr>
        <a:xfrm>
          <a:off x="2717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114300</xdr:rowOff>
    </xdr:from>
    <xdr:to>
      <xdr:col>3</xdr:col>
      <xdr:colOff>193675</xdr:colOff>
      <xdr:row>82</xdr:row>
      <xdr:rowOff>44450</xdr:rowOff>
    </xdr:to>
    <xdr:sp macro="" textlink="">
      <xdr:nvSpPr>
        <xdr:cNvPr id="388" name="円/楕円 387"/>
        <xdr:cNvSpPr/>
      </xdr:nvSpPr>
      <xdr:spPr>
        <a:xfrm>
          <a:off x="2159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29227</xdr:rowOff>
    </xdr:from>
    <xdr:ext cx="762000" cy="259045"/>
    <xdr:sp macro="" textlink="">
      <xdr:nvSpPr>
        <xdr:cNvPr id="389" name="テキスト ボックス 388"/>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102870</xdr:rowOff>
    </xdr:from>
    <xdr:to>
      <xdr:col>1</xdr:col>
      <xdr:colOff>676275</xdr:colOff>
      <xdr:row>82</xdr:row>
      <xdr:rowOff>33020</xdr:rowOff>
    </xdr:to>
    <xdr:sp macro="" textlink="">
      <xdr:nvSpPr>
        <xdr:cNvPr id="390" name="円/楕円 389"/>
        <xdr:cNvSpPr/>
      </xdr:nvSpPr>
      <xdr:spPr>
        <a:xfrm>
          <a:off x="1270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17797</xdr:rowOff>
    </xdr:from>
    <xdr:ext cx="762000" cy="259045"/>
    <xdr:sp macro="" textlink="">
      <xdr:nvSpPr>
        <xdr:cNvPr id="391" name="テキスト ボックス 390"/>
        <xdr:cNvSpPr txBox="1"/>
      </xdr:nvSpPr>
      <xdr:spPr>
        <a:xfrm>
          <a:off x="939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公債費の償還額が決算に占める割合が高いため、このような割合になっていたが、近年物件費等が増加しているため、率が高くなってきている。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158024</xdr:rowOff>
    </xdr:from>
    <xdr:to>
      <xdr:col>24</xdr:col>
      <xdr:colOff>31750</xdr:colOff>
      <xdr:row>76</xdr:row>
      <xdr:rowOff>25763</xdr:rowOff>
    </xdr:to>
    <xdr:cxnSp macro="">
      <xdr:nvCxnSpPr>
        <xdr:cNvPr id="426" name="直線コネクタ 425"/>
        <xdr:cNvCxnSpPr/>
      </xdr:nvCxnSpPr>
      <xdr:spPr>
        <a:xfrm>
          <a:off x="15671800" y="12673874"/>
          <a:ext cx="8382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100874</xdr:rowOff>
    </xdr:from>
    <xdr:to>
      <xdr:col>22</xdr:col>
      <xdr:colOff>565150</xdr:colOff>
      <xdr:row>73</xdr:row>
      <xdr:rowOff>158024</xdr:rowOff>
    </xdr:to>
    <xdr:cxnSp macro="">
      <xdr:nvCxnSpPr>
        <xdr:cNvPr id="429" name="直線コネクタ 428"/>
        <xdr:cNvCxnSpPr/>
      </xdr:nvCxnSpPr>
      <xdr:spPr>
        <a:xfrm>
          <a:off x="14782800" y="1244527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100874</xdr:rowOff>
    </xdr:from>
    <xdr:to>
      <xdr:col>21</xdr:col>
      <xdr:colOff>361950</xdr:colOff>
      <xdr:row>74</xdr:row>
      <xdr:rowOff>58420</xdr:rowOff>
    </xdr:to>
    <xdr:cxnSp macro="">
      <xdr:nvCxnSpPr>
        <xdr:cNvPr id="432" name="直線コネクタ 431"/>
        <xdr:cNvCxnSpPr/>
      </xdr:nvCxnSpPr>
      <xdr:spPr>
        <a:xfrm flipV="1">
          <a:off x="13893800" y="12445274"/>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6169</xdr:rowOff>
    </xdr:from>
    <xdr:to>
      <xdr:col>20</xdr:col>
      <xdr:colOff>158750</xdr:colOff>
      <xdr:row>74</xdr:row>
      <xdr:rowOff>58420</xdr:rowOff>
    </xdr:to>
    <xdr:cxnSp macro="">
      <xdr:nvCxnSpPr>
        <xdr:cNvPr id="435" name="直線コネクタ 434"/>
        <xdr:cNvCxnSpPr/>
      </xdr:nvCxnSpPr>
      <xdr:spPr>
        <a:xfrm>
          <a:off x="13004800" y="126934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8" name="フローチャート : 判断 437"/>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9" name="テキスト ボックス 43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146413</xdr:rowOff>
    </xdr:from>
    <xdr:to>
      <xdr:col>24</xdr:col>
      <xdr:colOff>82550</xdr:colOff>
      <xdr:row>76</xdr:row>
      <xdr:rowOff>76563</xdr:rowOff>
    </xdr:to>
    <xdr:sp macro="" textlink="">
      <xdr:nvSpPr>
        <xdr:cNvPr id="445" name="円/楕円 444"/>
        <xdr:cNvSpPr/>
      </xdr:nvSpPr>
      <xdr:spPr>
        <a:xfrm>
          <a:off x="16459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162940</xdr:rowOff>
    </xdr:from>
    <xdr:ext cx="762000" cy="259045"/>
    <xdr:sp macro="" textlink="">
      <xdr:nvSpPr>
        <xdr:cNvPr id="446" name="公債費以外該当値テキスト"/>
        <xdr:cNvSpPr txBox="1"/>
      </xdr:nvSpPr>
      <xdr:spPr>
        <a:xfrm>
          <a:off x="16598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107224</xdr:rowOff>
    </xdr:from>
    <xdr:to>
      <xdr:col>22</xdr:col>
      <xdr:colOff>615950</xdr:colOff>
      <xdr:row>74</xdr:row>
      <xdr:rowOff>37374</xdr:rowOff>
    </xdr:to>
    <xdr:sp macro="" textlink="">
      <xdr:nvSpPr>
        <xdr:cNvPr id="447" name="円/楕円 446"/>
        <xdr:cNvSpPr/>
      </xdr:nvSpPr>
      <xdr:spPr>
        <a:xfrm>
          <a:off x="15621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47551</xdr:rowOff>
    </xdr:from>
    <xdr:ext cx="736600" cy="259045"/>
    <xdr:sp macro="" textlink="">
      <xdr:nvSpPr>
        <xdr:cNvPr id="448" name="テキスト ボックス 447"/>
        <xdr:cNvSpPr txBox="1"/>
      </xdr:nvSpPr>
      <xdr:spPr>
        <a:xfrm>
          <a:off x="15290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50074</xdr:rowOff>
    </xdr:from>
    <xdr:to>
      <xdr:col>21</xdr:col>
      <xdr:colOff>412750</xdr:colOff>
      <xdr:row>72</xdr:row>
      <xdr:rowOff>151674</xdr:rowOff>
    </xdr:to>
    <xdr:sp macro="" textlink="">
      <xdr:nvSpPr>
        <xdr:cNvPr id="449" name="円/楕円 448"/>
        <xdr:cNvSpPr/>
      </xdr:nvSpPr>
      <xdr:spPr>
        <a:xfrm>
          <a:off x="14732000" y="123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70</xdr:row>
      <xdr:rowOff>161851</xdr:rowOff>
    </xdr:from>
    <xdr:ext cx="762000" cy="259045"/>
    <xdr:sp macro="" textlink="">
      <xdr:nvSpPr>
        <xdr:cNvPr id="450" name="テキスト ボックス 449"/>
        <xdr:cNvSpPr txBox="1"/>
      </xdr:nvSpPr>
      <xdr:spPr>
        <a:xfrm>
          <a:off x="14401800" y="121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1" name="円/楕円 450"/>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2" name="テキスト ボックス 451"/>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126819</xdr:rowOff>
    </xdr:from>
    <xdr:to>
      <xdr:col>19</xdr:col>
      <xdr:colOff>6350</xdr:colOff>
      <xdr:row>74</xdr:row>
      <xdr:rowOff>56969</xdr:rowOff>
    </xdr:to>
    <xdr:sp macro="" textlink="">
      <xdr:nvSpPr>
        <xdr:cNvPr id="453" name="円/楕円 452"/>
        <xdr:cNvSpPr/>
      </xdr:nvSpPr>
      <xdr:spPr>
        <a:xfrm>
          <a:off x="12954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67146</xdr:rowOff>
    </xdr:from>
    <xdr:ext cx="762000" cy="259045"/>
    <xdr:sp macro="" textlink="">
      <xdr:nvSpPr>
        <xdr:cNvPr id="454" name="テキスト ボックス 453"/>
        <xdr:cNvSpPr txBox="1"/>
      </xdr:nvSpPr>
      <xdr:spPr>
        <a:xfrm>
          <a:off x="12623800" y="124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奈良県野迫川村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124235</xdr:rowOff>
    </xdr:from>
    <xdr:to>
      <xdr:col>4</xdr:col>
      <xdr:colOff>1117600</xdr:colOff>
      <xdr:row>11</xdr:row>
      <xdr:rowOff>168702</xdr:rowOff>
    </xdr:to>
    <xdr:cxnSp macro="">
      <xdr:nvCxnSpPr>
        <xdr:cNvPr id="47" name="直線コネクタ 46"/>
        <xdr:cNvCxnSpPr/>
      </xdr:nvCxnSpPr>
      <xdr:spPr bwMode="auto">
        <a:xfrm flipV="1">
          <a:off x="5003800" y="2057810"/>
          <a:ext cx="647700" cy="4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168702</xdr:rowOff>
    </xdr:from>
    <xdr:to>
      <xdr:col>4</xdr:col>
      <xdr:colOff>469900</xdr:colOff>
      <xdr:row>12</xdr:row>
      <xdr:rowOff>113127</xdr:rowOff>
    </xdr:to>
    <xdr:cxnSp macro="">
      <xdr:nvCxnSpPr>
        <xdr:cNvPr id="50" name="直線コネクタ 49"/>
        <xdr:cNvCxnSpPr/>
      </xdr:nvCxnSpPr>
      <xdr:spPr bwMode="auto">
        <a:xfrm flipV="1">
          <a:off x="4305300" y="2102277"/>
          <a:ext cx="698500" cy="11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113127</xdr:rowOff>
    </xdr:from>
    <xdr:to>
      <xdr:col>3</xdr:col>
      <xdr:colOff>904875</xdr:colOff>
      <xdr:row>12</xdr:row>
      <xdr:rowOff>154081</xdr:rowOff>
    </xdr:to>
    <xdr:cxnSp macro="">
      <xdr:nvCxnSpPr>
        <xdr:cNvPr id="53" name="直線コネクタ 52"/>
        <xdr:cNvCxnSpPr/>
      </xdr:nvCxnSpPr>
      <xdr:spPr bwMode="auto">
        <a:xfrm flipV="1">
          <a:off x="3606800" y="2218152"/>
          <a:ext cx="698500" cy="4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154081</xdr:rowOff>
    </xdr:from>
    <xdr:to>
      <xdr:col>3</xdr:col>
      <xdr:colOff>206375</xdr:colOff>
      <xdr:row>13</xdr:row>
      <xdr:rowOff>157960</xdr:rowOff>
    </xdr:to>
    <xdr:cxnSp macro="">
      <xdr:nvCxnSpPr>
        <xdr:cNvPr id="56" name="直線コネクタ 55"/>
        <xdr:cNvCxnSpPr/>
      </xdr:nvCxnSpPr>
      <xdr:spPr bwMode="auto">
        <a:xfrm flipV="1">
          <a:off x="2908300" y="2259106"/>
          <a:ext cx="698500" cy="17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57931</xdr:rowOff>
    </xdr:from>
    <xdr:to>
      <xdr:col>2</xdr:col>
      <xdr:colOff>692150</xdr:colOff>
      <xdr:row>17</xdr:row>
      <xdr:rowOff>159531</xdr:rowOff>
    </xdr:to>
    <xdr:sp macro="" textlink="">
      <xdr:nvSpPr>
        <xdr:cNvPr id="59" name="フローチャート : 判断 58"/>
        <xdr:cNvSpPr/>
      </xdr:nvSpPr>
      <xdr:spPr bwMode="auto">
        <a:xfrm>
          <a:off x="2857500" y="3020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144308</xdr:rowOff>
    </xdr:from>
    <xdr:ext cx="762000" cy="259045"/>
    <xdr:sp macro="" textlink="">
      <xdr:nvSpPr>
        <xdr:cNvPr id="60" name="テキスト ボックス 59"/>
        <xdr:cNvSpPr txBox="1"/>
      </xdr:nvSpPr>
      <xdr:spPr>
        <a:xfrm>
          <a:off x="2527300" y="31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73435</xdr:rowOff>
    </xdr:from>
    <xdr:to>
      <xdr:col>5</xdr:col>
      <xdr:colOff>34925</xdr:colOff>
      <xdr:row>12</xdr:row>
      <xdr:rowOff>3585</xdr:rowOff>
    </xdr:to>
    <xdr:sp macro="" textlink="">
      <xdr:nvSpPr>
        <xdr:cNvPr id="66" name="円/楕円 65"/>
        <xdr:cNvSpPr/>
      </xdr:nvSpPr>
      <xdr:spPr bwMode="auto">
        <a:xfrm>
          <a:off x="5600700" y="200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20112</xdr:rowOff>
    </xdr:from>
    <xdr:ext cx="762000" cy="259045"/>
    <xdr:sp macro="" textlink="">
      <xdr:nvSpPr>
        <xdr:cNvPr id="67" name="人口1人当たり決算額の推移該当値テキスト130"/>
        <xdr:cNvSpPr txBox="1"/>
      </xdr:nvSpPr>
      <xdr:spPr>
        <a:xfrm>
          <a:off x="5740400" y="19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622,043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117902</xdr:rowOff>
    </xdr:from>
    <xdr:to>
      <xdr:col>4</xdr:col>
      <xdr:colOff>520700</xdr:colOff>
      <xdr:row>12</xdr:row>
      <xdr:rowOff>48052</xdr:rowOff>
    </xdr:to>
    <xdr:sp macro="" textlink="">
      <xdr:nvSpPr>
        <xdr:cNvPr id="68" name="円/楕円 67"/>
        <xdr:cNvSpPr/>
      </xdr:nvSpPr>
      <xdr:spPr bwMode="auto">
        <a:xfrm>
          <a:off x="4953000" y="205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58229</xdr:rowOff>
    </xdr:from>
    <xdr:ext cx="736600" cy="259045"/>
    <xdr:sp macro="" textlink="">
      <xdr:nvSpPr>
        <xdr:cNvPr id="69" name="テキスト ボックス 68"/>
        <xdr:cNvSpPr txBox="1"/>
      </xdr:nvSpPr>
      <xdr:spPr>
        <a:xfrm>
          <a:off x="4622800" y="182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602,591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62327</xdr:rowOff>
    </xdr:from>
    <xdr:to>
      <xdr:col>3</xdr:col>
      <xdr:colOff>955675</xdr:colOff>
      <xdr:row>12</xdr:row>
      <xdr:rowOff>163927</xdr:rowOff>
    </xdr:to>
    <xdr:sp macro="" textlink="">
      <xdr:nvSpPr>
        <xdr:cNvPr id="70" name="円/楕円 69"/>
        <xdr:cNvSpPr/>
      </xdr:nvSpPr>
      <xdr:spPr bwMode="auto">
        <a:xfrm>
          <a:off x="4254500" y="216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2654</xdr:rowOff>
    </xdr:from>
    <xdr:ext cx="762000" cy="259045"/>
    <xdr:sp macro="" textlink="">
      <xdr:nvSpPr>
        <xdr:cNvPr id="71" name="テキスト ボックス 70"/>
        <xdr:cNvSpPr txBox="1"/>
      </xdr:nvSpPr>
      <xdr:spPr>
        <a:xfrm>
          <a:off x="3924300" y="193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551,902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103281</xdr:rowOff>
    </xdr:from>
    <xdr:to>
      <xdr:col>3</xdr:col>
      <xdr:colOff>257175</xdr:colOff>
      <xdr:row>13</xdr:row>
      <xdr:rowOff>33431</xdr:rowOff>
    </xdr:to>
    <xdr:sp macro="" textlink="">
      <xdr:nvSpPr>
        <xdr:cNvPr id="72" name="円/楕円 71"/>
        <xdr:cNvSpPr/>
      </xdr:nvSpPr>
      <xdr:spPr bwMode="auto">
        <a:xfrm>
          <a:off x="3556000" y="22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43608</xdr:rowOff>
    </xdr:from>
    <xdr:ext cx="762000" cy="259045"/>
    <xdr:sp macro="" textlink="">
      <xdr:nvSpPr>
        <xdr:cNvPr id="73" name="テキスト ボックス 72"/>
        <xdr:cNvSpPr txBox="1"/>
      </xdr:nvSpPr>
      <xdr:spPr>
        <a:xfrm>
          <a:off x="3225800" y="19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533,987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107160</xdr:rowOff>
    </xdr:from>
    <xdr:to>
      <xdr:col>2</xdr:col>
      <xdr:colOff>692150</xdr:colOff>
      <xdr:row>14</xdr:row>
      <xdr:rowOff>37310</xdr:rowOff>
    </xdr:to>
    <xdr:sp macro="" textlink="">
      <xdr:nvSpPr>
        <xdr:cNvPr id="74" name="円/楕円 73"/>
        <xdr:cNvSpPr/>
      </xdr:nvSpPr>
      <xdr:spPr bwMode="auto">
        <a:xfrm>
          <a:off x="2857500" y="238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47487</xdr:rowOff>
    </xdr:from>
    <xdr:ext cx="762000" cy="259045"/>
    <xdr:sp macro="" textlink="">
      <xdr:nvSpPr>
        <xdr:cNvPr id="75" name="テキスト ボックス 74"/>
        <xdr:cNvSpPr txBox="1"/>
      </xdr:nvSpPr>
      <xdr:spPr>
        <a:xfrm>
          <a:off x="2527300" y="215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48289</xdr:rowOff>
    </xdr:from>
    <xdr:to>
      <xdr:col>4</xdr:col>
      <xdr:colOff>1117600</xdr:colOff>
      <xdr:row>37</xdr:row>
      <xdr:rowOff>19819</xdr:rowOff>
    </xdr:to>
    <xdr:cxnSp macro="">
      <xdr:nvCxnSpPr>
        <xdr:cNvPr id="101" name="直線コネクタ 100"/>
        <xdr:cNvCxnSpPr/>
      </xdr:nvCxnSpPr>
      <xdr:spPr bwMode="auto">
        <a:xfrm flipV="1">
          <a:off x="5651500" y="6315739"/>
          <a:ext cx="0" cy="828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36</xdr:row>
      <xdr:rowOff>163346</xdr:rowOff>
    </xdr:from>
    <xdr:ext cx="762000" cy="259045"/>
    <xdr:sp macro="" textlink="">
      <xdr:nvSpPr>
        <xdr:cNvPr id="102" name="人口1人当たり決算額の推移最小値テキスト445"/>
        <xdr:cNvSpPr txBox="1"/>
      </xdr:nvSpPr>
      <xdr:spPr>
        <a:xfrm>
          <a:off x="5740400" y="711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19819</xdr:rowOff>
    </xdr:from>
    <xdr:to>
      <xdr:col>5</xdr:col>
      <xdr:colOff>73025</xdr:colOff>
      <xdr:row>37</xdr:row>
      <xdr:rowOff>19819</xdr:rowOff>
    </xdr:to>
    <xdr:cxnSp macro="">
      <xdr:nvCxnSpPr>
        <xdr:cNvPr id="103" name="直線コネクタ 102"/>
        <xdr:cNvCxnSpPr/>
      </xdr:nvCxnSpPr>
      <xdr:spPr bwMode="auto">
        <a:xfrm>
          <a:off x="5562600" y="7144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134666</xdr:rowOff>
    </xdr:from>
    <xdr:ext cx="762000" cy="259045"/>
    <xdr:sp macro="" textlink="">
      <xdr:nvSpPr>
        <xdr:cNvPr id="104" name="人口1人当たり決算額の推移最大値テキスト445"/>
        <xdr:cNvSpPr txBox="1"/>
      </xdr:nvSpPr>
      <xdr:spPr>
        <a:xfrm>
          <a:off x="5740400" y="605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34</xdr:row>
      <xdr:rowOff>48289</xdr:rowOff>
    </xdr:from>
    <xdr:to>
      <xdr:col>5</xdr:col>
      <xdr:colOff>73025</xdr:colOff>
      <xdr:row>34</xdr:row>
      <xdr:rowOff>48289</xdr:rowOff>
    </xdr:to>
    <xdr:cxnSp macro="">
      <xdr:nvCxnSpPr>
        <xdr:cNvPr id="105" name="直線コネクタ 104"/>
        <xdr:cNvCxnSpPr/>
      </xdr:nvCxnSpPr>
      <xdr:spPr bwMode="auto">
        <a:xfrm>
          <a:off x="5562600" y="631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283303</xdr:rowOff>
    </xdr:from>
    <xdr:to>
      <xdr:col>4</xdr:col>
      <xdr:colOff>1117600</xdr:colOff>
      <xdr:row>34</xdr:row>
      <xdr:rowOff>48289</xdr:rowOff>
    </xdr:to>
    <xdr:cxnSp macro="">
      <xdr:nvCxnSpPr>
        <xdr:cNvPr id="106" name="直線コネクタ 105"/>
        <xdr:cNvCxnSpPr/>
      </xdr:nvCxnSpPr>
      <xdr:spPr bwMode="auto">
        <a:xfrm>
          <a:off x="5003800" y="6207853"/>
          <a:ext cx="647700" cy="10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125896</xdr:rowOff>
    </xdr:from>
    <xdr:ext cx="762000" cy="259045"/>
    <xdr:sp macro="" textlink="">
      <xdr:nvSpPr>
        <xdr:cNvPr id="107" name="人口1人当たり決算額の推移平均値テキスト445"/>
        <xdr:cNvSpPr txBox="1"/>
      </xdr:nvSpPr>
      <xdr:spPr>
        <a:xfrm>
          <a:off x="5740400" y="6736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153819</xdr:rowOff>
    </xdr:from>
    <xdr:to>
      <xdr:col>5</xdr:col>
      <xdr:colOff>34925</xdr:colOff>
      <xdr:row>35</xdr:row>
      <xdr:rowOff>255419</xdr:rowOff>
    </xdr:to>
    <xdr:sp macro="" textlink="">
      <xdr:nvSpPr>
        <xdr:cNvPr id="108" name="フローチャート : 判断 107"/>
        <xdr:cNvSpPr/>
      </xdr:nvSpPr>
      <xdr:spPr bwMode="auto">
        <a:xfrm>
          <a:off x="56007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281598</xdr:rowOff>
    </xdr:from>
    <xdr:to>
      <xdr:col>4</xdr:col>
      <xdr:colOff>469900</xdr:colOff>
      <xdr:row>33</xdr:row>
      <xdr:rowOff>283303</xdr:rowOff>
    </xdr:to>
    <xdr:cxnSp macro="">
      <xdr:nvCxnSpPr>
        <xdr:cNvPr id="109" name="直線コネクタ 108"/>
        <xdr:cNvCxnSpPr/>
      </xdr:nvCxnSpPr>
      <xdr:spPr bwMode="auto">
        <a:xfrm>
          <a:off x="4305300" y="6206148"/>
          <a:ext cx="698500" cy="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130552</xdr:rowOff>
    </xdr:from>
    <xdr:to>
      <xdr:col>4</xdr:col>
      <xdr:colOff>520700</xdr:colOff>
      <xdr:row>35</xdr:row>
      <xdr:rowOff>232152</xdr:rowOff>
    </xdr:to>
    <xdr:sp macro="" textlink="">
      <xdr:nvSpPr>
        <xdr:cNvPr id="110" name="フローチャート : 判断 109"/>
        <xdr:cNvSpPr/>
      </xdr:nvSpPr>
      <xdr:spPr bwMode="auto">
        <a:xfrm>
          <a:off x="4953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216929</xdr:rowOff>
    </xdr:from>
    <xdr:ext cx="736600" cy="259045"/>
    <xdr:sp macro="" textlink="">
      <xdr:nvSpPr>
        <xdr:cNvPr id="111" name="テキスト ボックス 110"/>
        <xdr:cNvSpPr txBox="1"/>
      </xdr:nvSpPr>
      <xdr:spPr>
        <a:xfrm>
          <a:off x="4622800" y="682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281598</xdr:rowOff>
    </xdr:from>
    <xdr:to>
      <xdr:col>3</xdr:col>
      <xdr:colOff>904875</xdr:colOff>
      <xdr:row>33</xdr:row>
      <xdr:rowOff>285251</xdr:rowOff>
    </xdr:to>
    <xdr:cxnSp macro="">
      <xdr:nvCxnSpPr>
        <xdr:cNvPr id="112" name="直線コネクタ 111"/>
        <xdr:cNvCxnSpPr/>
      </xdr:nvCxnSpPr>
      <xdr:spPr bwMode="auto">
        <a:xfrm flipV="1">
          <a:off x="3606800" y="6206148"/>
          <a:ext cx="698500" cy="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120448</xdr:rowOff>
    </xdr:from>
    <xdr:to>
      <xdr:col>3</xdr:col>
      <xdr:colOff>955675</xdr:colOff>
      <xdr:row>35</xdr:row>
      <xdr:rowOff>222048</xdr:rowOff>
    </xdr:to>
    <xdr:sp macro="" textlink="">
      <xdr:nvSpPr>
        <xdr:cNvPr id="113" name="フローチャート : 判断 112"/>
        <xdr:cNvSpPr/>
      </xdr:nvSpPr>
      <xdr:spPr bwMode="auto">
        <a:xfrm>
          <a:off x="4254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206825</xdr:rowOff>
    </xdr:from>
    <xdr:ext cx="762000" cy="259045"/>
    <xdr:sp macro="" textlink="">
      <xdr:nvSpPr>
        <xdr:cNvPr id="114" name="テキスト ボックス 113"/>
        <xdr:cNvSpPr txBox="1"/>
      </xdr:nvSpPr>
      <xdr:spPr>
        <a:xfrm>
          <a:off x="3924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209735</xdr:rowOff>
    </xdr:from>
    <xdr:to>
      <xdr:col>3</xdr:col>
      <xdr:colOff>206375</xdr:colOff>
      <xdr:row>33</xdr:row>
      <xdr:rowOff>285251</xdr:rowOff>
    </xdr:to>
    <xdr:cxnSp macro="">
      <xdr:nvCxnSpPr>
        <xdr:cNvPr id="115" name="直線コネクタ 114"/>
        <xdr:cNvCxnSpPr/>
      </xdr:nvCxnSpPr>
      <xdr:spPr bwMode="auto">
        <a:xfrm>
          <a:off x="2908300" y="6134285"/>
          <a:ext cx="698500" cy="7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91219</xdr:rowOff>
    </xdr:from>
    <xdr:to>
      <xdr:col>3</xdr:col>
      <xdr:colOff>257175</xdr:colOff>
      <xdr:row>35</xdr:row>
      <xdr:rowOff>192819</xdr:rowOff>
    </xdr:to>
    <xdr:sp macro="" textlink="">
      <xdr:nvSpPr>
        <xdr:cNvPr id="116" name="フローチャート : 判断 115"/>
        <xdr:cNvSpPr/>
      </xdr:nvSpPr>
      <xdr:spPr bwMode="auto">
        <a:xfrm>
          <a:off x="3556000" y="670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177596</xdr:rowOff>
    </xdr:from>
    <xdr:ext cx="762000" cy="259045"/>
    <xdr:sp macro="" textlink="">
      <xdr:nvSpPr>
        <xdr:cNvPr id="117" name="テキスト ボックス 116"/>
        <xdr:cNvSpPr txBox="1"/>
      </xdr:nvSpPr>
      <xdr:spPr>
        <a:xfrm>
          <a:off x="3225800" y="678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18" name="フローチャート : 判断 117"/>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244407</xdr:rowOff>
    </xdr:from>
    <xdr:ext cx="762000" cy="259045"/>
    <xdr:sp macro="" textlink="">
      <xdr:nvSpPr>
        <xdr:cNvPr id="119" name="テキスト ボックス 118"/>
        <xdr:cNvSpPr txBox="1"/>
      </xdr:nvSpPr>
      <xdr:spPr>
        <a:xfrm>
          <a:off x="2527300" y="68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340389</xdr:rowOff>
    </xdr:from>
    <xdr:to>
      <xdr:col>5</xdr:col>
      <xdr:colOff>34925</xdr:colOff>
      <xdr:row>34</xdr:row>
      <xdr:rowOff>99089</xdr:rowOff>
    </xdr:to>
    <xdr:sp macro="" textlink="">
      <xdr:nvSpPr>
        <xdr:cNvPr id="125" name="円/楕円 124"/>
        <xdr:cNvSpPr/>
      </xdr:nvSpPr>
      <xdr:spPr bwMode="auto">
        <a:xfrm>
          <a:off x="5600700" y="626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287066</xdr:rowOff>
    </xdr:from>
    <xdr:ext cx="762000" cy="259045"/>
    <xdr:sp macro="" textlink="">
      <xdr:nvSpPr>
        <xdr:cNvPr id="126" name="人口1人当たり決算額の推移該当値テキスト445"/>
        <xdr:cNvSpPr txBox="1"/>
      </xdr:nvSpPr>
      <xdr:spPr>
        <a:xfrm>
          <a:off x="5740400" y="621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154,716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232503</xdr:rowOff>
    </xdr:from>
    <xdr:to>
      <xdr:col>4</xdr:col>
      <xdr:colOff>520700</xdr:colOff>
      <xdr:row>33</xdr:row>
      <xdr:rowOff>334103</xdr:rowOff>
    </xdr:to>
    <xdr:sp macro="" textlink="">
      <xdr:nvSpPr>
        <xdr:cNvPr id="127" name="円/楕円 126"/>
        <xdr:cNvSpPr/>
      </xdr:nvSpPr>
      <xdr:spPr bwMode="auto">
        <a:xfrm>
          <a:off x="4953000" y="615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1380</xdr:rowOff>
    </xdr:from>
    <xdr:ext cx="736600" cy="259045"/>
    <xdr:sp macro="" textlink="">
      <xdr:nvSpPr>
        <xdr:cNvPr id="128" name="テキスト ボックス 127"/>
        <xdr:cNvSpPr txBox="1"/>
      </xdr:nvSpPr>
      <xdr:spPr>
        <a:xfrm>
          <a:off x="4622800" y="59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178,313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230798</xdr:rowOff>
    </xdr:from>
    <xdr:to>
      <xdr:col>3</xdr:col>
      <xdr:colOff>955675</xdr:colOff>
      <xdr:row>33</xdr:row>
      <xdr:rowOff>332398</xdr:rowOff>
    </xdr:to>
    <xdr:sp macro="" textlink="">
      <xdr:nvSpPr>
        <xdr:cNvPr id="129" name="円/楕円 128"/>
        <xdr:cNvSpPr/>
      </xdr:nvSpPr>
      <xdr:spPr bwMode="auto">
        <a:xfrm>
          <a:off x="4254500" y="615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171125</xdr:rowOff>
    </xdr:from>
    <xdr:ext cx="762000" cy="259045"/>
    <xdr:sp macro="" textlink="">
      <xdr:nvSpPr>
        <xdr:cNvPr id="130" name="テキスト ボックス 129"/>
        <xdr:cNvSpPr txBox="1"/>
      </xdr:nvSpPr>
      <xdr:spPr>
        <a:xfrm>
          <a:off x="3924300" y="59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234451</xdr:rowOff>
    </xdr:from>
    <xdr:to>
      <xdr:col>3</xdr:col>
      <xdr:colOff>257175</xdr:colOff>
      <xdr:row>33</xdr:row>
      <xdr:rowOff>336051</xdr:rowOff>
    </xdr:to>
    <xdr:sp macro="" textlink="">
      <xdr:nvSpPr>
        <xdr:cNvPr id="131" name="円/楕円 130"/>
        <xdr:cNvSpPr/>
      </xdr:nvSpPr>
      <xdr:spPr bwMode="auto">
        <a:xfrm>
          <a:off x="3556000" y="615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3328</xdr:rowOff>
    </xdr:from>
    <xdr:ext cx="762000" cy="259045"/>
    <xdr:sp macro="" textlink="">
      <xdr:nvSpPr>
        <xdr:cNvPr id="132" name="テキスト ボックス 131"/>
        <xdr:cNvSpPr txBox="1"/>
      </xdr:nvSpPr>
      <xdr:spPr>
        <a:xfrm>
          <a:off x="3225800" y="59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158935</xdr:rowOff>
    </xdr:from>
    <xdr:to>
      <xdr:col>2</xdr:col>
      <xdr:colOff>692150</xdr:colOff>
      <xdr:row>33</xdr:row>
      <xdr:rowOff>260535</xdr:rowOff>
    </xdr:to>
    <xdr:sp macro="" textlink="">
      <xdr:nvSpPr>
        <xdr:cNvPr id="133" name="円/楕円 132"/>
        <xdr:cNvSpPr/>
      </xdr:nvSpPr>
      <xdr:spPr bwMode="auto">
        <a:xfrm>
          <a:off x="2857500" y="608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99262</xdr:rowOff>
    </xdr:from>
    <xdr:ext cx="762000" cy="259045"/>
    <xdr:sp macro="" textlink="">
      <xdr:nvSpPr>
        <xdr:cNvPr id="134" name="テキスト ボックス 133"/>
        <xdr:cNvSpPr txBox="1"/>
      </xdr:nvSpPr>
      <xdr:spPr>
        <a:xfrm>
          <a:off x="2527300" y="58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毎年、コスト削減による歳出の減分を財政調整基金に積み立てる努力をしており、年々増加している。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特別会計の歳入は、一般会計からの繰出金が多く占めており、どの会計も黒字となり、財政が安定している。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公債費の償還額は年々減少している。過疎債・辺地債等交付税算入率の高い起債を借りるようにしているので、実質公債比率の分子が低くなっている。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ここ数年、借入総額は横ばい又は減少傾向にある。基準財政需要額算入見込額は、過疎債・辺地債等算入率の高い起債しか借入していないため、横ばいであったが、近年減少傾向にある。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2521242</v>
      </c>
      <c r="BO4" s="379"/>
      <c r="BP4" s="379"/>
      <c r="BQ4" s="379"/>
      <c r="BR4" s="379"/>
      <c r="BS4" s="379"/>
      <c r="BT4" s="379"/>
      <c r="BU4" s="380"/>
      <c r="BV4" s="378">
        <v>2114966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6.8</v>
      </c>
      <c r="CU4" s="556"/>
      <c r="CV4" s="556"/>
      <c r="CW4" s="556"/>
      <c r="CX4" s="556"/>
      <c r="CY4" s="556"/>
      <c r="CZ4" s="556"/>
      <c r="DA4" s="557"/>
      <c r="DB4" s="555">
        <v>18.100000000000001</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2112979</v>
      </c>
      <c r="BO5" s="384"/>
      <c r="BP5" s="384"/>
      <c r="BQ5" s="384"/>
      <c r="BR5" s="384"/>
      <c r="BS5" s="384"/>
      <c r="BT5" s="384"/>
      <c r="BU5" s="385"/>
      <c r="BV5" s="383">
        <v>1713515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92.3</v>
      </c>
      <c r="CU5" s="354"/>
      <c r="CV5" s="354"/>
      <c r="CW5" s="354"/>
      <c r="CX5" s="354"/>
      <c r="CY5" s="354"/>
      <c r="CZ5" s="354"/>
      <c r="DA5" s="355"/>
      <c r="DB5" s="353">
        <v>76.2</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408263</v>
      </c>
      <c r="BO6" s="384"/>
      <c r="BP6" s="384"/>
      <c r="BQ6" s="384"/>
      <c r="BR6" s="384"/>
      <c r="BS6" s="384"/>
      <c r="BT6" s="384"/>
      <c r="BU6" s="385"/>
      <c r="BV6" s="383">
        <v>401451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v>
      </c>
      <c r="CU6" s="530"/>
      <c r="CV6" s="530"/>
      <c r="CW6" s="530"/>
      <c r="CX6" s="530"/>
      <c r="CY6" s="530"/>
      <c r="CZ6" s="530"/>
      <c r="DA6" s="531"/>
      <c r="DB6" s="529">
        <v>80.099999999999994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342014</v>
      </c>
      <c r="BO7" s="384"/>
      <c r="BP7" s="384"/>
      <c r="BQ7" s="384"/>
      <c r="BR7" s="384"/>
      <c r="BS7" s="384"/>
      <c r="BT7" s="384"/>
      <c r="BU7" s="385"/>
      <c r="BV7" s="383">
        <v>191883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968997</v>
      </c>
      <c r="CU7" s="384"/>
      <c r="CV7" s="384"/>
      <c r="CW7" s="384"/>
      <c r="CX7" s="384"/>
      <c r="CY7" s="384"/>
      <c r="CZ7" s="384"/>
      <c r="DA7" s="385"/>
      <c r="DB7" s="383">
        <v>1157836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66249</v>
      </c>
      <c r="BO8" s="384"/>
      <c r="BP8" s="384"/>
      <c r="BQ8" s="384"/>
      <c r="BR8" s="384"/>
      <c r="BS8" s="384"/>
      <c r="BT8" s="384"/>
      <c r="BU8" s="385"/>
      <c r="BV8" s="383">
        <v>209568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0.08</v>
      </c>
      <c r="CU8" s="493"/>
      <c r="CV8" s="493"/>
      <c r="CW8" s="493"/>
      <c r="CX8" s="493"/>
      <c r="CY8" s="493"/>
      <c r="CZ8" s="493"/>
      <c r="DA8" s="494"/>
      <c r="DB8" s="492">
        <v>0.08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524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-143319</v>
      </c>
      <c r="BO9" s="384"/>
      <c r="BP9" s="384"/>
      <c r="BQ9" s="384"/>
      <c r="BR9" s="384"/>
      <c r="BS9" s="384"/>
      <c r="BT9" s="384"/>
      <c r="BU9" s="385"/>
      <c r="BV9" s="383">
        <v>55385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21.7</v>
      </c>
      <c r="CU9" s="354"/>
      <c r="CV9" s="354"/>
      <c r="CW9" s="354"/>
      <c r="CX9" s="354"/>
      <c r="CY9" s="354"/>
      <c r="CZ9" s="354"/>
      <c r="DA9" s="355"/>
      <c r="DB9" s="353">
        <v>22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743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485</v>
      </c>
      <c r="BO10" s="384"/>
      <c r="BP10" s="384"/>
      <c r="BQ10" s="384"/>
      <c r="BR10" s="384"/>
      <c r="BS10" s="384"/>
      <c r="BT10" s="384"/>
      <c r="BU10" s="385"/>
      <c r="BV10" s="383">
        <v>26501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483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483</v>
      </c>
      <c r="S13" s="485"/>
      <c r="T13" s="485"/>
      <c r="U13" s="485"/>
      <c r="V13" s="486"/>
      <c r="W13" s="472" t="s">
        <v>124</v>
      </c>
      <c r="X13" s="398"/>
      <c r="Y13" s="398"/>
      <c r="Z13" s="398"/>
      <c r="AA13" s="398"/>
      <c r="AB13" s="399"/>
      <c r="AC13" s="359">
        <v>45</v>
      </c>
      <c r="AD13" s="360"/>
      <c r="AE13" s="360"/>
      <c r="AF13" s="360"/>
      <c r="AG13" s="361"/>
      <c r="AH13" s="359">
        <v>26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-142834</v>
      </c>
      <c r="BO13" s="384"/>
      <c r="BP13" s="384"/>
      <c r="BQ13" s="384"/>
      <c r="BR13" s="384"/>
      <c r="BS13" s="384"/>
      <c r="BT13" s="384"/>
      <c r="BU13" s="385"/>
      <c r="BV13" s="383">
        <v>81886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479</v>
      </c>
      <c r="S14" s="485"/>
      <c r="T14" s="485"/>
      <c r="U14" s="485"/>
      <c r="V14" s="486"/>
      <c r="W14" s="487"/>
      <c r="X14" s="401"/>
      <c r="Y14" s="401"/>
      <c r="Z14" s="401"/>
      <c r="AA14" s="401"/>
      <c r="AB14" s="402"/>
      <c r="AC14" s="477">
        <v>18.399999999999999</v>
      </c>
      <c r="AD14" s="478"/>
      <c r="AE14" s="478"/>
      <c r="AF14" s="478"/>
      <c r="AG14" s="479"/>
      <c r="AH14" s="477">
        <v>8.4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15.4</v>
      </c>
      <c r="CU14" s="456"/>
      <c r="CV14" s="456"/>
      <c r="CW14" s="456"/>
      <c r="CX14" s="456"/>
      <c r="CY14" s="456"/>
      <c r="CZ14" s="456"/>
      <c r="DA14" s="457"/>
      <c r="DB14" s="488">
        <v>23.4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479</v>
      </c>
      <c r="S15" s="485"/>
      <c r="T15" s="485"/>
      <c r="U15" s="485"/>
      <c r="V15" s="486"/>
      <c r="W15" s="472" t="s">
        <v>130</v>
      </c>
      <c r="X15" s="398"/>
      <c r="Y15" s="398"/>
      <c r="Z15" s="398"/>
      <c r="AA15" s="398"/>
      <c r="AB15" s="399"/>
      <c r="AC15" s="359">
        <v>71</v>
      </c>
      <c r="AD15" s="360"/>
      <c r="AE15" s="360"/>
      <c r="AF15" s="360"/>
      <c r="AG15" s="361"/>
      <c r="AH15" s="359">
        <v>125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77532</v>
      </c>
      <c r="BO15" s="379"/>
      <c r="BP15" s="379"/>
      <c r="BQ15" s="379"/>
      <c r="BR15" s="379"/>
      <c r="BS15" s="379"/>
      <c r="BT15" s="379"/>
      <c r="BU15" s="380"/>
      <c r="BV15" s="378">
        <v>77839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29</v>
      </c>
      <c r="AD16" s="478"/>
      <c r="AE16" s="478"/>
      <c r="AF16" s="478"/>
      <c r="AG16" s="479"/>
      <c r="AH16" s="477">
        <v>40.5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908476</v>
      </c>
      <c r="BO16" s="384"/>
      <c r="BP16" s="384"/>
      <c r="BQ16" s="384"/>
      <c r="BR16" s="384"/>
      <c r="BS16" s="384"/>
      <c r="BT16" s="384"/>
      <c r="BU16" s="385"/>
      <c r="BV16" s="383">
        <v>1079911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8"/>
      <c r="Y17" s="398"/>
      <c r="Z17" s="398"/>
      <c r="AA17" s="398"/>
      <c r="AB17" s="399"/>
      <c r="AC17" s="359">
        <v>129</v>
      </c>
      <c r="AD17" s="360"/>
      <c r="AE17" s="360"/>
      <c r="AF17" s="360"/>
      <c r="AG17" s="361"/>
      <c r="AH17" s="359">
        <v>158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98857</v>
      </c>
      <c r="BO17" s="384"/>
      <c r="BP17" s="384"/>
      <c r="BQ17" s="384"/>
      <c r="BR17" s="384"/>
      <c r="BS17" s="384"/>
      <c r="BT17" s="384"/>
      <c r="BU17" s="385"/>
      <c r="BV17" s="383">
        <v>98228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154.9</v>
      </c>
      <c r="M18" s="448"/>
      <c r="N18" s="448"/>
      <c r="O18" s="448"/>
      <c r="P18" s="448"/>
      <c r="Q18" s="448"/>
      <c r="R18" s="449"/>
      <c r="S18" s="449"/>
      <c r="T18" s="449"/>
      <c r="U18" s="449"/>
      <c r="V18" s="450"/>
      <c r="W18" s="464"/>
      <c r="X18" s="465"/>
      <c r="Y18" s="465"/>
      <c r="Z18" s="465"/>
      <c r="AA18" s="465"/>
      <c r="AB18" s="473"/>
      <c r="AC18" s="347">
        <v>52.7</v>
      </c>
      <c r="AD18" s="348"/>
      <c r="AE18" s="348"/>
      <c r="AF18" s="348"/>
      <c r="AG18" s="451"/>
      <c r="AH18" s="347">
        <v>51.1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909015</v>
      </c>
      <c r="BO18" s="384"/>
      <c r="BP18" s="384"/>
      <c r="BQ18" s="384"/>
      <c r="BR18" s="384"/>
      <c r="BS18" s="384"/>
      <c r="BT18" s="384"/>
      <c r="BU18" s="385"/>
      <c r="BV18" s="383">
        <v>882429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1542812</v>
      </c>
      <c r="BO19" s="384"/>
      <c r="BP19" s="384"/>
      <c r="BQ19" s="384"/>
      <c r="BR19" s="384"/>
      <c r="BS19" s="384"/>
      <c r="BT19" s="384"/>
      <c r="BU19" s="385"/>
      <c r="BV19" s="383">
        <v>1559385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2379374</v>
      </c>
      <c r="BO23" s="384"/>
      <c r="BP23" s="384"/>
      <c r="BQ23" s="384"/>
      <c r="BR23" s="384"/>
      <c r="BS23" s="384"/>
      <c r="BT23" s="384"/>
      <c r="BU23" s="385"/>
      <c r="BV23" s="383">
        <v>2349222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6300</v>
      </c>
      <c r="R24" s="360"/>
      <c r="S24" s="360"/>
      <c r="T24" s="360"/>
      <c r="U24" s="360"/>
      <c r="V24" s="361"/>
      <c r="W24" s="427"/>
      <c r="X24" s="418"/>
      <c r="Y24" s="419"/>
      <c r="Z24" s="356" t="s">
        <v>153</v>
      </c>
      <c r="AA24" s="357"/>
      <c r="AB24" s="357"/>
      <c r="AC24" s="357"/>
      <c r="AD24" s="357"/>
      <c r="AE24" s="357"/>
      <c r="AF24" s="357"/>
      <c r="AG24" s="358"/>
      <c r="AH24" s="359">
        <v>28</v>
      </c>
      <c r="AI24" s="360"/>
      <c r="AJ24" s="360"/>
      <c r="AK24" s="360"/>
      <c r="AL24" s="361"/>
      <c r="AM24" s="359">
        <v>73080</v>
      </c>
      <c r="AN24" s="360"/>
      <c r="AO24" s="360"/>
      <c r="AP24" s="360"/>
      <c r="AQ24" s="360"/>
      <c r="AR24" s="361"/>
      <c r="AS24" s="359">
        <v>2610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2333231</v>
      </c>
      <c r="BO24" s="384"/>
      <c r="BP24" s="384"/>
      <c r="BQ24" s="384"/>
      <c r="BR24" s="384"/>
      <c r="BS24" s="384"/>
      <c r="BT24" s="384"/>
      <c r="BU24" s="385"/>
      <c r="BV24" s="383">
        <v>2299194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5500</v>
      </c>
      <c r="R25" s="360"/>
      <c r="S25" s="360"/>
      <c r="T25" s="360"/>
      <c r="U25" s="360"/>
      <c r="V25" s="361"/>
      <c r="W25" s="427"/>
      <c r="X25" s="418"/>
      <c r="Y25" s="419"/>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110564</v>
      </c>
      <c r="BO25" s="379"/>
      <c r="BP25" s="379"/>
      <c r="BQ25" s="379"/>
      <c r="BR25" s="379"/>
      <c r="BS25" s="379"/>
      <c r="BT25" s="379"/>
      <c r="BU25" s="380"/>
      <c r="BV25" s="378">
        <v>140364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5100</v>
      </c>
      <c r="R26" s="360"/>
      <c r="S26" s="360"/>
      <c r="T26" s="360"/>
      <c r="U26" s="360"/>
      <c r="V26" s="361"/>
      <c r="W26" s="427"/>
      <c r="X26" s="418"/>
      <c r="Y26" s="419"/>
      <c r="Z26" s="356" t="s">
        <v>159</v>
      </c>
      <c r="AA26" s="395"/>
      <c r="AB26" s="395"/>
      <c r="AC26" s="395"/>
      <c r="AD26" s="395"/>
      <c r="AE26" s="395"/>
      <c r="AF26" s="395"/>
      <c r="AG26" s="396"/>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2100</v>
      </c>
      <c r="R27" s="360"/>
      <c r="S27" s="360"/>
      <c r="T27" s="360"/>
      <c r="U27" s="360"/>
      <c r="V27" s="361"/>
      <c r="W27" s="427"/>
      <c r="X27" s="418"/>
      <c r="Y27" s="419"/>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25366</v>
      </c>
      <c r="BO27" s="387"/>
      <c r="BP27" s="387"/>
      <c r="BQ27" s="387"/>
      <c r="BR27" s="387"/>
      <c r="BS27" s="387"/>
      <c r="BT27" s="387"/>
      <c r="BU27" s="388"/>
      <c r="BV27" s="386">
        <v>25366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1900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671650</v>
      </c>
      <c r="BO28" s="379"/>
      <c r="BP28" s="379"/>
      <c r="BQ28" s="379"/>
      <c r="BR28" s="379"/>
      <c r="BS28" s="379"/>
      <c r="BT28" s="379"/>
      <c r="BU28" s="380"/>
      <c r="BV28" s="378">
        <v>671165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5</v>
      </c>
      <c r="M29" s="360"/>
      <c r="N29" s="360"/>
      <c r="O29" s="360"/>
      <c r="P29" s="361"/>
      <c r="Q29" s="359">
        <v>1700</v>
      </c>
      <c r="R29" s="360"/>
      <c r="S29" s="360"/>
      <c r="T29" s="360"/>
      <c r="U29" s="360"/>
      <c r="V29" s="361"/>
      <c r="W29" s="428"/>
      <c r="X29" s="429"/>
      <c r="Y29" s="430"/>
      <c r="Z29" s="356" t="s">
        <v>170</v>
      </c>
      <c r="AA29" s="357"/>
      <c r="AB29" s="357"/>
      <c r="AC29" s="357"/>
      <c r="AD29" s="357"/>
      <c r="AE29" s="357"/>
      <c r="AF29" s="357"/>
      <c r="AG29" s="358"/>
      <c r="AH29" s="359">
        <v>28</v>
      </c>
      <c r="AI29" s="360"/>
      <c r="AJ29" s="360"/>
      <c r="AK29" s="360"/>
      <c r="AL29" s="361"/>
      <c r="AM29" s="359">
        <v>73080</v>
      </c>
      <c r="AN29" s="360"/>
      <c r="AO29" s="360"/>
      <c r="AP29" s="360"/>
      <c r="AQ29" s="360"/>
      <c r="AR29" s="361"/>
      <c r="AS29" s="359">
        <v>2610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164839</v>
      </c>
      <c r="BO29" s="384"/>
      <c r="BP29" s="384"/>
      <c r="BQ29" s="384"/>
      <c r="BR29" s="384"/>
      <c r="BS29" s="384"/>
      <c r="BT29" s="384"/>
      <c r="BU29" s="385"/>
      <c r="BV29" s="383">
        <v>164339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103909</v>
      </c>
      <c r="BO30" s="387"/>
      <c r="BP30" s="387"/>
      <c r="BQ30" s="387"/>
      <c r="BR30" s="387"/>
      <c r="BS30" s="387"/>
      <c r="BT30" s="387"/>
      <c r="BU30" s="388"/>
      <c r="BV30" s="386">
        <v>101316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代替バス</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温泉事業</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2726</v>
      </c>
      <c r="J41" s="83">
        <v>2651</v>
      </c>
      <c r="K41" s="83">
        <v>2510</v>
      </c>
      <c r="L41" s="83">
        <v>2349</v>
      </c>
      <c r="M41" s="84">
        <v>2379</v>
      </c>
    </row>
    <row r="42" spans="2:13" ht="27.75" customHeight="1">
      <c r="B42" s="1171"/>
      <c r="C42" s="1172"/>
      <c r="D42" s="85"/>
      <c r="E42" s="1175" t="s">
        <v>26</v>
      </c>
      <c r="F42" s="1175"/>
      <c r="G42" s="1175"/>
      <c r="H42" s="1176"/>
      <c r="I42" s="86" t="s">
        <v>474</v>
      </c>
      <c r="J42" s="87" t="s">
        <v>474</v>
      </c>
      <c r="K42" s="87" t="s">
        <v>474</v>
      </c>
      <c r="L42" s="87">
        <v>179</v>
      </c>
      <c r="M42" s="88" t="s">
        <v>474</v>
      </c>
    </row>
    <row r="43" spans="2:13" ht="27.75" customHeight="1">
      <c r="B43" s="1171"/>
      <c r="C43" s="1172"/>
      <c r="D43" s="85"/>
      <c r="E43" s="1175" t="s">
        <v>27</v>
      </c>
      <c r="F43" s="1175"/>
      <c r="G43" s="1175"/>
      <c r="H43" s="1176"/>
      <c r="I43" s="86">
        <v>130</v>
      </c>
      <c r="J43" s="87">
        <v>181</v>
      </c>
      <c r="K43" s="87">
        <v>196</v>
      </c>
      <c r="L43" s="87">
        <v>183</v>
      </c>
      <c r="M43" s="88">
        <v>173</v>
      </c>
    </row>
    <row r="44" spans="2:13" ht="27.75" customHeight="1">
      <c r="B44" s="1171"/>
      <c r="C44" s="1172"/>
      <c r="D44" s="85"/>
      <c r="E44" s="1175" t="s">
        <v>28</v>
      </c>
      <c r="F44" s="1175"/>
      <c r="G44" s="1175"/>
      <c r="H44" s="1176"/>
      <c r="I44" s="86" t="s">
        <v>474</v>
      </c>
      <c r="J44" s="87" t="s">
        <v>474</v>
      </c>
      <c r="K44" s="87" t="s">
        <v>474</v>
      </c>
      <c r="L44" s="87">
        <v>1</v>
      </c>
      <c r="M44" s="88">
        <v>39</v>
      </c>
    </row>
    <row r="45" spans="2:13" ht="27.75" customHeight="1">
      <c r="B45" s="1171"/>
      <c r="C45" s="1172"/>
      <c r="D45" s="85"/>
      <c r="E45" s="1175" t="s">
        <v>29</v>
      </c>
      <c r="F45" s="1175"/>
      <c r="G45" s="1175"/>
      <c r="H45" s="1176"/>
      <c r="I45" s="86">
        <v>317</v>
      </c>
      <c r="J45" s="87">
        <v>326</v>
      </c>
      <c r="K45" s="87">
        <v>326</v>
      </c>
      <c r="L45" s="87">
        <v>293</v>
      </c>
      <c r="M45" s="88">
        <v>317</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641</v>
      </c>
      <c r="J49" s="87">
        <v>734</v>
      </c>
      <c r="K49" s="87">
        <v>934</v>
      </c>
      <c r="L49" s="87">
        <v>836</v>
      </c>
      <c r="M49" s="88">
        <v>836</v>
      </c>
    </row>
    <row r="50" spans="2:13" ht="27.75" customHeight="1">
      <c r="B50" s="1171"/>
      <c r="C50" s="1172"/>
      <c r="D50" s="85"/>
      <c r="E50" s="1175" t="s">
        <v>35</v>
      </c>
      <c r="F50" s="1175"/>
      <c r="G50" s="1175"/>
      <c r="H50" s="1176"/>
      <c r="I50" s="86">
        <v>87</v>
      </c>
      <c r="J50" s="87">
        <v>76</v>
      </c>
      <c r="K50" s="87">
        <v>61</v>
      </c>
      <c r="L50" s="87">
        <v>43</v>
      </c>
      <c r="M50" s="88">
        <v>34</v>
      </c>
    </row>
    <row r="51" spans="2:13" ht="27.75" customHeight="1">
      <c r="B51" s="1173"/>
      <c r="C51" s="1174"/>
      <c r="D51" s="85"/>
      <c r="E51" s="1175" t="s">
        <v>36</v>
      </c>
      <c r="F51" s="1175"/>
      <c r="G51" s="1175"/>
      <c r="H51" s="1176"/>
      <c r="I51" s="86">
        <v>2330</v>
      </c>
      <c r="J51" s="87">
        <v>2007</v>
      </c>
      <c r="K51" s="87">
        <v>2041</v>
      </c>
      <c r="L51" s="87">
        <v>1923</v>
      </c>
      <c r="M51" s="88">
        <v>1931</v>
      </c>
    </row>
    <row r="52" spans="2:13" ht="27.75" customHeight="1" thickBot="1">
      <c r="B52" s="1177" t="s">
        <v>37</v>
      </c>
      <c r="C52" s="1178"/>
      <c r="D52" s="90"/>
      <c r="E52" s="1179" t="s">
        <v>38</v>
      </c>
      <c r="F52" s="1179"/>
      <c r="G52" s="1179"/>
      <c r="H52" s="1180"/>
      <c r="I52" s="91">
        <v>115</v>
      </c>
      <c r="J52" s="92">
        <v>341</v>
      </c>
      <c r="K52" s="92">
        <v>-3</v>
      </c>
      <c r="L52" s="92">
        <v>205</v>
      </c>
      <c r="M52" s="93">
        <v>107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1517564</v>
      </c>
      <c r="E3" s="116"/>
      <c r="F3" s="117">
        <v>220780</v>
      </c>
      <c r="G3" s="118"/>
      <c r="H3" s="119"/>
    </row>
    <row r="4" spans="1:8">
      <c r="A4" s="120"/>
      <c r="B4" s="121"/>
      <c r="C4" s="122"/>
      <c r="D4" s="123">
        <v>597963</v>
      </c>
      <c r="E4" s="124"/>
      <c r="F4" s="125">
        <v>105334</v>
      </c>
      <c r="G4" s="126"/>
      <c r="H4" s="127"/>
    </row>
    <row r="5" spans="1:8">
      <c r="A5" s="108" t="s">
        <v>507</v>
      </c>
      <c r="B5" s="113"/>
      <c r="C5" s="114"/>
      <c r="D5" s="115">
        <v>1161671</v>
      </c>
      <c r="E5" s="116"/>
      <c r="F5" s="117">
        <v>216155</v>
      </c>
      <c r="G5" s="118"/>
      <c r="H5" s="119"/>
    </row>
    <row r="6" spans="1:8">
      <c r="A6" s="120"/>
      <c r="B6" s="121"/>
      <c r="C6" s="122"/>
      <c r="D6" s="123">
        <v>912431</v>
      </c>
      <c r="E6" s="124"/>
      <c r="F6" s="125">
        <v>108827</v>
      </c>
      <c r="G6" s="126"/>
      <c r="H6" s="127"/>
    </row>
    <row r="7" spans="1:8">
      <c r="A7" s="108" t="s">
        <v>508</v>
      </c>
      <c r="B7" s="113"/>
      <c r="C7" s="114"/>
      <c r="D7" s="115">
        <v>694422</v>
      </c>
      <c r="E7" s="116"/>
      <c r="F7" s="117">
        <v>228305</v>
      </c>
      <c r="G7" s="118"/>
      <c r="H7" s="119"/>
    </row>
    <row r="8" spans="1:8">
      <c r="A8" s="120"/>
      <c r="B8" s="121"/>
      <c r="C8" s="122"/>
      <c r="D8" s="123">
        <v>226807</v>
      </c>
      <c r="E8" s="124"/>
      <c r="F8" s="125">
        <v>86611</v>
      </c>
      <c r="G8" s="126"/>
      <c r="H8" s="127"/>
    </row>
    <row r="9" spans="1:8">
      <c r="A9" s="108" t="s">
        <v>509</v>
      </c>
      <c r="B9" s="113"/>
      <c r="C9" s="114"/>
      <c r="D9" s="115">
        <v>845096</v>
      </c>
      <c r="E9" s="116"/>
      <c r="F9" s="117">
        <v>316331</v>
      </c>
      <c r="G9" s="118"/>
      <c r="H9" s="119"/>
    </row>
    <row r="10" spans="1:8">
      <c r="A10" s="120"/>
      <c r="B10" s="121"/>
      <c r="C10" s="122"/>
      <c r="D10" s="123">
        <v>430860</v>
      </c>
      <c r="E10" s="124"/>
      <c r="F10" s="125">
        <v>106387</v>
      </c>
      <c r="G10" s="126"/>
      <c r="H10" s="127"/>
    </row>
    <row r="11" spans="1:8">
      <c r="A11" s="108" t="s">
        <v>510</v>
      </c>
      <c r="B11" s="113"/>
      <c r="C11" s="114"/>
      <c r="D11" s="115">
        <v>1151532</v>
      </c>
      <c r="E11" s="116"/>
      <c r="F11" s="117">
        <v>333013</v>
      </c>
      <c r="G11" s="118"/>
      <c r="H11" s="119"/>
    </row>
    <row r="12" spans="1:8">
      <c r="A12" s="120"/>
      <c r="B12" s="121"/>
      <c r="C12" s="128"/>
      <c r="D12" s="123">
        <v>535052</v>
      </c>
      <c r="E12" s="124"/>
      <c r="F12" s="125">
        <v>126732</v>
      </c>
      <c r="G12" s="126"/>
      <c r="H12" s="127"/>
    </row>
    <row r="13" spans="1:8">
      <c r="A13" s="108"/>
      <c r="B13" s="113"/>
      <c r="C13" s="129"/>
      <c r="D13" s="130">
        <v>1074057</v>
      </c>
      <c r="E13" s="131"/>
      <c r="F13" s="132">
        <v>262917</v>
      </c>
      <c r="G13" s="133"/>
      <c r="H13" s="119"/>
    </row>
    <row r="14" spans="1:8">
      <c r="A14" s="120"/>
      <c r="B14" s="121"/>
      <c r="C14" s="122"/>
      <c r="D14" s="123">
        <v>540623</v>
      </c>
      <c r="E14" s="124"/>
      <c r="F14" s="125">
        <v>106778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11.19</v>
      </c>
      <c r="C19" s="134">
        <f>ROUND(VALUE(SUBSTITUTE(実質収支比率等に係る経年分析!G$48,"▲","-")),2)</f>
        <v>10.77</v>
      </c>
      <c r="D19" s="134">
        <f>ROUND(VALUE(SUBSTITUTE(実質収支比率等に係る経年分析!H$48,"▲","-")),2)</f>
        <v>12.69</v>
      </c>
      <c r="E19" s="134">
        <f>ROUND(VALUE(SUBSTITUTE(実質収支比率等に係る経年分析!I$48,"▲","-")),2)</f>
        <v>18.100000000000001</v>
      </c>
      <c r="F19" s="134">
        <f>ROUND(VALUE(SUBSTITUTE(実質収支比率等に係る経年分析!J$48,"▲","-")),2)</f>
        <v>6.84</v>
      </c>
    </row>
    <row r="20" spans="1:11">
      <c r="A20" s="134" t="s">
        <v>43</v>
      </c>
      <c r="B20" s="134">
        <f>ROUND(VALUE(SUBSTITUTE(実質収支比率等に係る経年分析!F$47,"▲","-")),2)</f>
        <v>37.26</v>
      </c>
      <c r="C20" s="134">
        <f>ROUND(VALUE(SUBSTITUTE(実質収支比率等に係る経年分析!G$47,"▲","-")),2)</f>
        <v>50.62</v>
      </c>
      <c r="D20" s="134">
        <f>ROUND(VALUE(SUBSTITUTE(実質収支比率等に係る経年分析!H$47,"▲","-")),2)</f>
        <v>53.08</v>
      </c>
      <c r="E20" s="134">
        <f>ROUND(VALUE(SUBSTITUTE(実質収支比率等に係る経年分析!I$47,"▲","-")),2)</f>
        <v>57.97</v>
      </c>
      <c r="F20" s="134">
        <f>ROUND(VALUE(SUBSTITUTE(実質収支比率等に係る経年分析!J$47,"▲","-")),2)</f>
        <v>69.31</v>
      </c>
    </row>
    <row r="21" spans="1:11">
      <c r="A21" s="134" t="s">
        <v>44</v>
      </c>
      <c r="B21" s="134">
        <f>IF(ISNUMBER(VALUE(SUBSTITUTE(実質収支比率等に係る経年分析!F$49,"▲","-"))),ROUND(VALUE(SUBSTITUTE(実質収支比率等に係る経年分析!F$49,"▲","-")),2),NA())</f>
        <v>14.81</v>
      </c>
      <c r="C21" s="134">
        <f>IF(ISNUMBER(VALUE(SUBSTITUTE(実質収支比率等に係る経年分析!G$49,"▲","-"))),ROUND(VALUE(SUBSTITUTE(実質収支比率等に係る経年分析!G$49,"▲","-")),2),NA())</f>
        <v>8.73</v>
      </c>
      <c r="D21" s="134">
        <f>IF(ISNUMBER(VALUE(SUBSTITUTE(実質収支比率等に係る経年分析!H$49,"▲","-"))),ROUND(VALUE(SUBSTITUTE(実質収支比率等に係る経年分析!H$49,"▲","-")),2),NA())</f>
        <v>21.04</v>
      </c>
      <c r="E21" s="134">
        <f>IF(ISNUMBER(VALUE(SUBSTITUTE(実質収支比率等に係る経年分析!I$49,"▲","-"))),ROUND(VALUE(SUBSTITUTE(実質収支比率等に係る経年分析!I$49,"▲","-")),2),NA())</f>
        <v>7.07</v>
      </c>
      <c r="F21" s="134">
        <f>IF(ISNUMBER(VALUE(SUBSTITUTE(実質収支比率等に係る経年分析!J$49,"▲","-"))),ROUND(VALUE(SUBSTITUTE(実質収支比率等に係る経年分析!J$49,"▲","-")),2),NA())</f>
        <v>-14.74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1.18</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代替バス</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国民健康保険事業（直診勘定）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v>
      </c>
      <c r="E42" s="136"/>
      <c r="F42" s="136"/>
      <c r="G42" s="136">
        <f>'実質公債費比率（分子）の構造'!L$52</f>
        <v>301</v>
      </c>
      <c r="H42" s="136"/>
      <c r="I42" s="136"/>
      <c r="J42" s="136">
        <f>'実質公債費比率（分子）の構造'!M$52</f>
        <v>302</v>
      </c>
      <c r="K42" s="136"/>
      <c r="L42" s="136"/>
      <c r="M42" s="136">
        <f>'実質公債費比率（分子）の構造'!N$52</f>
        <v>295</v>
      </c>
      <c r="N42" s="136"/>
      <c r="O42" s="136"/>
      <c r="P42" s="136">
        <f>'実質公債費比率（分子）の構造'!O$52</f>
        <v>291</v>
      </c>
    </row>
    <row r="43" spans="1:16">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26</v>
      </c>
      <c r="C46" s="136"/>
      <c r="D46" s="136"/>
      <c r="E46" s="136">
        <f>'実質公債費比率（分子）の構造'!L$48</f>
        <v>23</v>
      </c>
      <c r="F46" s="136"/>
      <c r="G46" s="136"/>
      <c r="H46" s="136">
        <f>'実質公債費比率（分子）の構造'!M$48</f>
        <v>25</v>
      </c>
      <c r="I46" s="136"/>
      <c r="J46" s="136"/>
      <c r="K46" s="136">
        <f>'実質公債費比率（分子）の構造'!N$48</f>
        <v>27</v>
      </c>
      <c r="L46" s="136"/>
      <c r="M46" s="136"/>
      <c r="N46" s="136">
        <f>'実質公債費比率（分子）の構造'!O$48</f>
        <v>20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397</v>
      </c>
      <c r="C49" s="136"/>
      <c r="D49" s="136"/>
      <c r="E49" s="136">
        <f>'実質公債費比率（分子）の構造'!L$45</f>
        <v>369</v>
      </c>
      <c r="F49" s="136"/>
      <c r="G49" s="136"/>
      <c r="H49" s="136">
        <f>'実質公債費比率（分子）の構造'!M$45</f>
        <v>364</v>
      </c>
      <c r="I49" s="136"/>
      <c r="J49" s="136"/>
      <c r="K49" s="136">
        <f>'実質公債費比率（分子）の構造'!N$45</f>
        <v>353</v>
      </c>
      <c r="L49" s="136"/>
      <c r="M49" s="136"/>
      <c r="N49" s="136">
        <f>'実質公債費比率（分子）の構造'!O$45</f>
        <v>346</v>
      </c>
      <c r="O49" s="136"/>
      <c r="P49" s="136"/>
    </row>
    <row r="50" spans="1:16">
      <c r="A50" s="136" t="s">
        <v>58</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75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2330</v>
      </c>
      <c r="E56" s="135"/>
      <c r="F56" s="135"/>
      <c r="G56" s="135">
        <f>'将来負担比率（分子）の構造'!J$51</f>
        <v>2007</v>
      </c>
      <c r="H56" s="135"/>
      <c r="I56" s="135"/>
      <c r="J56" s="135">
        <f>'将来負担比率（分子）の構造'!K$51</f>
        <v>2041</v>
      </c>
      <c r="K56" s="135"/>
      <c r="L56" s="135"/>
      <c r="M56" s="135">
        <f>'将来負担比率（分子）の構造'!L$51</f>
        <v>1923</v>
      </c>
      <c r="N56" s="135"/>
      <c r="O56" s="135"/>
      <c r="P56" s="135">
        <f>'将来負担比率（分子）の構造'!M$51</f>
        <v>1931</v>
      </c>
    </row>
    <row r="57" spans="1:16">
      <c r="A57" s="135" t="s">
        <v>35</v>
      </c>
      <c r="B57" s="135"/>
      <c r="C57" s="135"/>
      <c r="D57" s="135">
        <f>'将来負担比率（分子）の構造'!I$50</f>
        <v>87</v>
      </c>
      <c r="E57" s="135"/>
      <c r="F57" s="135"/>
      <c r="G57" s="135">
        <f>'将来負担比率（分子）の構造'!J$50</f>
        <v>76</v>
      </c>
      <c r="H57" s="135"/>
      <c r="I57" s="135"/>
      <c r="J57" s="135">
        <f>'将来負担比率（分子）の構造'!K$50</f>
        <v>61</v>
      </c>
      <c r="K57" s="135"/>
      <c r="L57" s="135"/>
      <c r="M57" s="135">
        <f>'将来負担比率（分子）の構造'!L$50</f>
        <v>43</v>
      </c>
      <c r="N57" s="135"/>
      <c r="O57" s="135"/>
      <c r="P57" s="135">
        <f>'将来負担比率（分子）の構造'!M$50</f>
        <v>34</v>
      </c>
    </row>
    <row r="58" spans="1:16">
      <c r="A58" s="135" t="s">
        <v>34</v>
      </c>
      <c r="B58" s="135"/>
      <c r="C58" s="135"/>
      <c r="D58" s="135">
        <f>'将来負担比率（分子）の構造'!I$49</f>
        <v>641</v>
      </c>
      <c r="E58" s="135"/>
      <c r="F58" s="135"/>
      <c r="G58" s="135">
        <f>'将来負担比率（分子）の構造'!J$49</f>
        <v>734</v>
      </c>
      <c r="H58" s="135"/>
      <c r="I58" s="135"/>
      <c r="J58" s="135">
        <f>'将来負担比率（分子）の構造'!K$49</f>
        <v>934</v>
      </c>
      <c r="K58" s="135"/>
      <c r="L58" s="135"/>
      <c r="M58" s="135">
        <f>'将来負担比率（分子）の構造'!L$49</f>
        <v>836</v>
      </c>
      <c r="N58" s="135"/>
      <c r="O58" s="135"/>
      <c r="P58" s="135">
        <f>'将来負担比率（分子）の構造'!M$49</f>
        <v>836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317</v>
      </c>
      <c r="C62" s="135"/>
      <c r="D62" s="135"/>
      <c r="E62" s="135">
        <f>'将来負担比率（分子）の構造'!J$45</f>
        <v>326</v>
      </c>
      <c r="F62" s="135"/>
      <c r="G62" s="135"/>
      <c r="H62" s="135">
        <f>'将来負担比率（分子）の構造'!K$45</f>
        <v>326</v>
      </c>
      <c r="I62" s="135"/>
      <c r="J62" s="135"/>
      <c r="K62" s="135">
        <f>'将来負担比率（分子）の構造'!L$45</f>
        <v>293</v>
      </c>
      <c r="L62" s="135"/>
      <c r="M62" s="135"/>
      <c r="N62" s="135">
        <f>'将来負担比率（分子）の構造'!M$45</f>
        <v>317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v>
      </c>
      <c r="L63" s="135"/>
      <c r="M63" s="135"/>
      <c r="N63" s="135">
        <f>'将来負担比率（分子）の構造'!M$44</f>
        <v>39</v>
      </c>
      <c r="O63" s="135"/>
      <c r="P63" s="135"/>
    </row>
    <row r="64" spans="1:16">
      <c r="A64" s="135" t="s">
        <v>27</v>
      </c>
      <c r="B64" s="135">
        <f>'将来負担比率（分子）の構造'!I$43</f>
        <v>130</v>
      </c>
      <c r="C64" s="135"/>
      <c r="D64" s="135"/>
      <c r="E64" s="135">
        <f>'将来負担比率（分子）の構造'!J$43</f>
        <v>181</v>
      </c>
      <c r="F64" s="135"/>
      <c r="G64" s="135"/>
      <c r="H64" s="135">
        <f>'将来負担比率（分子）の構造'!K$43</f>
        <v>196</v>
      </c>
      <c r="I64" s="135"/>
      <c r="J64" s="135"/>
      <c r="K64" s="135">
        <f>'将来負担比率（分子）の構造'!L$43</f>
        <v>183</v>
      </c>
      <c r="L64" s="135"/>
      <c r="M64" s="135"/>
      <c r="N64" s="135">
        <f>'将来負担比率（分子）の構造'!M$43</f>
        <v>173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179</v>
      </c>
      <c r="L65" s="135"/>
      <c r="M65" s="135"/>
      <c r="N65" s="135" t="str">
        <f>'将来負担比率（分子）の構造'!M$42</f>
        <v>-</v>
      </c>
      <c r="O65" s="135"/>
      <c r="P65" s="135"/>
    </row>
    <row r="66" spans="1:16">
      <c r="A66" s="135" t="s">
        <v>25</v>
      </c>
      <c r="B66" s="135">
        <f>'将来負担比率（分子）の構造'!I$41</f>
        <v>2726</v>
      </c>
      <c r="C66" s="135"/>
      <c r="D66" s="135"/>
      <c r="E66" s="135">
        <f>'将来負担比率（分子）の構造'!J$41</f>
        <v>2651</v>
      </c>
      <c r="F66" s="135"/>
      <c r="G66" s="135"/>
      <c r="H66" s="135">
        <f>'将来負担比率（分子）の構造'!K$41</f>
        <v>2510</v>
      </c>
      <c r="I66" s="135"/>
      <c r="J66" s="135"/>
      <c r="K66" s="135">
        <f>'将来負担比率（分子）の構造'!L$41</f>
        <v>2349</v>
      </c>
      <c r="L66" s="135"/>
      <c r="M66" s="135"/>
      <c r="N66" s="135">
        <f>'将来負担比率（分子）の構造'!M$41</f>
        <v>2379</v>
      </c>
      <c r="O66" s="135"/>
      <c r="P66" s="135"/>
    </row>
    <row r="67" spans="1:16">
      <c r="A67" s="135" t="s">
        <v>62</v>
      </c>
      <c r="B67" s="135" t="e">
        <f>NA()</f>
        <v>#N/A</v>
      </c>
      <c r="C67" s="135">
        <f>IF(ISNUMBER('将来負担比率（分子）の構造'!I$52), IF('将来負担比率（分子）の構造'!I$52 &lt; 0, 0, '将来負担比率（分子）の構造'!I$52), NA())</f>
        <v>115</v>
      </c>
      <c r="D67" s="135" t="e">
        <f>NA()</f>
        <v>#N/A</v>
      </c>
      <c r="E67" s="135" t="e">
        <f>NA()</f>
        <v>#N/A</v>
      </c>
      <c r="F67" s="135">
        <f>IF(ISNUMBER('将来負担比率（分子）の構造'!J$52), IF('将来負担比率（分子）の構造'!J$52 &lt; 0, 0, '将来負担比率（分子）の構造'!J$52), NA())</f>
        <v>341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205</v>
      </c>
      <c r="M67" s="135" t="e">
        <f>NA()</f>
        <v>#N/A</v>
      </c>
      <c r="N67" s="135" t="e">
        <f>NA()</f>
        <v>#N/A</v>
      </c>
      <c r="O67" s="135">
        <f>IF(ISNUMBER('将来負担比率（分子）の構造'!M$52), IF('将来負担比率（分子）の構造'!M$52 &lt; 0, 0, '将来負担比率（分子）の構造'!M$52), NA())</f>
        <v>107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78493</v>
      </c>
      <c r="S5" s="639"/>
      <c r="T5" s="639"/>
      <c r="U5" s="639"/>
      <c r="V5" s="639"/>
      <c r="W5" s="639"/>
      <c r="X5" s="639"/>
      <c r="Y5" s="686"/>
      <c r="Z5" s="699">
        <v>3.1</v>
      </c>
      <c r="AA5" s="699"/>
      <c r="AB5" s="699"/>
      <c r="AC5" s="699"/>
      <c r="AD5" s="700">
        <v>78493</v>
      </c>
      <c r="AE5" s="700"/>
      <c r="AF5" s="700"/>
      <c r="AG5" s="700"/>
      <c r="AH5" s="700"/>
      <c r="AI5" s="700"/>
      <c r="AJ5" s="700"/>
      <c r="AK5" s="700"/>
      <c r="AL5" s="687">
        <v>8.4</v>
      </c>
      <c r="AM5" s="656"/>
      <c r="AN5" s="656"/>
      <c r="AO5" s="688"/>
      <c r="AP5" s="673" t="s">
        <v>208</v>
      </c>
      <c r="AQ5" s="674"/>
      <c r="AR5" s="674"/>
      <c r="AS5" s="674"/>
      <c r="AT5" s="674"/>
      <c r="AU5" s="674"/>
      <c r="AV5" s="674"/>
      <c r="AW5" s="674"/>
      <c r="AX5" s="674"/>
      <c r="AY5" s="674"/>
      <c r="AZ5" s="674"/>
      <c r="BA5" s="674"/>
      <c r="BB5" s="674"/>
      <c r="BC5" s="674"/>
      <c r="BD5" s="674"/>
      <c r="BE5" s="674"/>
      <c r="BF5" s="675"/>
      <c r="BG5" s="588">
        <v>78493</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10186</v>
      </c>
      <c r="S6" s="589"/>
      <c r="T6" s="589"/>
      <c r="U6" s="589"/>
      <c r="V6" s="589"/>
      <c r="W6" s="589"/>
      <c r="X6" s="589"/>
      <c r="Y6" s="590"/>
      <c r="Z6" s="641">
        <v>0.4</v>
      </c>
      <c r="AA6" s="641"/>
      <c r="AB6" s="641"/>
      <c r="AC6" s="641"/>
      <c r="AD6" s="642">
        <v>10186</v>
      </c>
      <c r="AE6" s="642"/>
      <c r="AF6" s="642"/>
      <c r="AG6" s="642"/>
      <c r="AH6" s="642"/>
      <c r="AI6" s="642"/>
      <c r="AJ6" s="642"/>
      <c r="AK6" s="642"/>
      <c r="AL6" s="611">
        <v>1.1000000000000001</v>
      </c>
      <c r="AM6" s="643"/>
      <c r="AN6" s="643"/>
      <c r="AO6" s="644"/>
      <c r="AP6" s="585" t="s">
        <v>214</v>
      </c>
      <c r="AQ6" s="586"/>
      <c r="AR6" s="586"/>
      <c r="AS6" s="586"/>
      <c r="AT6" s="586"/>
      <c r="AU6" s="586"/>
      <c r="AV6" s="586"/>
      <c r="AW6" s="586"/>
      <c r="AX6" s="586"/>
      <c r="AY6" s="586"/>
      <c r="AZ6" s="586"/>
      <c r="BA6" s="586"/>
      <c r="BB6" s="586"/>
      <c r="BC6" s="586"/>
      <c r="BD6" s="586"/>
      <c r="BE6" s="586"/>
      <c r="BF6" s="587"/>
      <c r="BG6" s="588">
        <v>78493</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36949</v>
      </c>
      <c r="CS6" s="589"/>
      <c r="CT6" s="589"/>
      <c r="CU6" s="589"/>
      <c r="CV6" s="589"/>
      <c r="CW6" s="589"/>
      <c r="CX6" s="589"/>
      <c r="CY6" s="590"/>
      <c r="CZ6" s="641">
        <v>1.7</v>
      </c>
      <c r="DA6" s="641"/>
      <c r="DB6" s="641"/>
      <c r="DC6" s="641"/>
      <c r="DD6" s="594" t="s">
        <v>209</v>
      </c>
      <c r="DE6" s="589"/>
      <c r="DF6" s="589"/>
      <c r="DG6" s="589"/>
      <c r="DH6" s="589"/>
      <c r="DI6" s="589"/>
      <c r="DJ6" s="589"/>
      <c r="DK6" s="589"/>
      <c r="DL6" s="589"/>
      <c r="DM6" s="589"/>
      <c r="DN6" s="589"/>
      <c r="DO6" s="589"/>
      <c r="DP6" s="590"/>
      <c r="DQ6" s="594">
        <v>36949</v>
      </c>
      <c r="DR6" s="589"/>
      <c r="DS6" s="589"/>
      <c r="DT6" s="589"/>
      <c r="DU6" s="589"/>
      <c r="DV6" s="589"/>
      <c r="DW6" s="589"/>
      <c r="DX6" s="589"/>
      <c r="DY6" s="589"/>
      <c r="DZ6" s="589"/>
      <c r="EA6" s="589"/>
      <c r="EB6" s="589"/>
      <c r="EC6" s="620"/>
    </row>
    <row r="7" spans="2:143" ht="11.25" customHeight="1">
      <c r="B7" s="585" t="s">
        <v>216</v>
      </c>
      <c r="C7" s="586"/>
      <c r="D7" s="586"/>
      <c r="E7" s="586"/>
      <c r="F7" s="586"/>
      <c r="G7" s="586"/>
      <c r="H7" s="586"/>
      <c r="I7" s="586"/>
      <c r="J7" s="586"/>
      <c r="K7" s="586"/>
      <c r="L7" s="586"/>
      <c r="M7" s="586"/>
      <c r="N7" s="586"/>
      <c r="O7" s="586"/>
      <c r="P7" s="586"/>
      <c r="Q7" s="587"/>
      <c r="R7" s="588">
        <v>130</v>
      </c>
      <c r="S7" s="589"/>
      <c r="T7" s="589"/>
      <c r="U7" s="589"/>
      <c r="V7" s="589"/>
      <c r="W7" s="589"/>
      <c r="X7" s="589"/>
      <c r="Y7" s="590"/>
      <c r="Z7" s="641">
        <v>0</v>
      </c>
      <c r="AA7" s="641"/>
      <c r="AB7" s="641"/>
      <c r="AC7" s="641"/>
      <c r="AD7" s="642">
        <v>130</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20985</v>
      </c>
      <c r="BH7" s="589"/>
      <c r="BI7" s="589"/>
      <c r="BJ7" s="589"/>
      <c r="BK7" s="589"/>
      <c r="BL7" s="589"/>
      <c r="BM7" s="589"/>
      <c r="BN7" s="590"/>
      <c r="BO7" s="641">
        <v>26.7</v>
      </c>
      <c r="BP7" s="641"/>
      <c r="BQ7" s="641"/>
      <c r="BR7" s="641"/>
      <c r="BS7" s="642" t="s">
        <v>209</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292386</v>
      </c>
      <c r="CS7" s="589"/>
      <c r="CT7" s="589"/>
      <c r="CU7" s="589"/>
      <c r="CV7" s="589"/>
      <c r="CW7" s="589"/>
      <c r="CX7" s="589"/>
      <c r="CY7" s="590"/>
      <c r="CZ7" s="641">
        <v>13.8</v>
      </c>
      <c r="DA7" s="641"/>
      <c r="DB7" s="641"/>
      <c r="DC7" s="641"/>
      <c r="DD7" s="594">
        <v>4675</v>
      </c>
      <c r="DE7" s="589"/>
      <c r="DF7" s="589"/>
      <c r="DG7" s="589"/>
      <c r="DH7" s="589"/>
      <c r="DI7" s="589"/>
      <c r="DJ7" s="589"/>
      <c r="DK7" s="589"/>
      <c r="DL7" s="589"/>
      <c r="DM7" s="589"/>
      <c r="DN7" s="589"/>
      <c r="DO7" s="589"/>
      <c r="DP7" s="590"/>
      <c r="DQ7" s="594">
        <v>254545</v>
      </c>
      <c r="DR7" s="589"/>
      <c r="DS7" s="589"/>
      <c r="DT7" s="589"/>
      <c r="DU7" s="589"/>
      <c r="DV7" s="589"/>
      <c r="DW7" s="589"/>
      <c r="DX7" s="589"/>
      <c r="DY7" s="589"/>
      <c r="DZ7" s="589"/>
      <c r="EA7" s="589"/>
      <c r="EB7" s="589"/>
      <c r="EC7" s="620"/>
    </row>
    <row r="8" spans="2:143" ht="11.25" customHeight="1">
      <c r="B8" s="585" t="s">
        <v>219</v>
      </c>
      <c r="C8" s="586"/>
      <c r="D8" s="586"/>
      <c r="E8" s="586"/>
      <c r="F8" s="586"/>
      <c r="G8" s="586"/>
      <c r="H8" s="586"/>
      <c r="I8" s="586"/>
      <c r="J8" s="586"/>
      <c r="K8" s="586"/>
      <c r="L8" s="586"/>
      <c r="M8" s="586"/>
      <c r="N8" s="586"/>
      <c r="O8" s="586"/>
      <c r="P8" s="586"/>
      <c r="Q8" s="587"/>
      <c r="R8" s="588">
        <v>582</v>
      </c>
      <c r="S8" s="589"/>
      <c r="T8" s="589"/>
      <c r="U8" s="589"/>
      <c r="V8" s="589"/>
      <c r="W8" s="589"/>
      <c r="X8" s="589"/>
      <c r="Y8" s="590"/>
      <c r="Z8" s="641">
        <v>0</v>
      </c>
      <c r="AA8" s="641"/>
      <c r="AB8" s="641"/>
      <c r="AC8" s="641"/>
      <c r="AD8" s="642">
        <v>582</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640</v>
      </c>
      <c r="BH8" s="589"/>
      <c r="BI8" s="589"/>
      <c r="BJ8" s="589"/>
      <c r="BK8" s="589"/>
      <c r="BL8" s="589"/>
      <c r="BM8" s="589"/>
      <c r="BN8" s="590"/>
      <c r="BO8" s="641">
        <v>0.8</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167789</v>
      </c>
      <c r="CS8" s="589"/>
      <c r="CT8" s="589"/>
      <c r="CU8" s="589"/>
      <c r="CV8" s="589"/>
      <c r="CW8" s="589"/>
      <c r="CX8" s="589"/>
      <c r="CY8" s="590"/>
      <c r="CZ8" s="641">
        <v>7.9</v>
      </c>
      <c r="DA8" s="641"/>
      <c r="DB8" s="641"/>
      <c r="DC8" s="641"/>
      <c r="DD8" s="594">
        <v>20631</v>
      </c>
      <c r="DE8" s="589"/>
      <c r="DF8" s="589"/>
      <c r="DG8" s="589"/>
      <c r="DH8" s="589"/>
      <c r="DI8" s="589"/>
      <c r="DJ8" s="589"/>
      <c r="DK8" s="589"/>
      <c r="DL8" s="589"/>
      <c r="DM8" s="589"/>
      <c r="DN8" s="589"/>
      <c r="DO8" s="589"/>
      <c r="DP8" s="590"/>
      <c r="DQ8" s="594">
        <v>126474</v>
      </c>
      <c r="DR8" s="589"/>
      <c r="DS8" s="589"/>
      <c r="DT8" s="589"/>
      <c r="DU8" s="589"/>
      <c r="DV8" s="589"/>
      <c r="DW8" s="589"/>
      <c r="DX8" s="589"/>
      <c r="DY8" s="589"/>
      <c r="DZ8" s="589"/>
      <c r="EA8" s="589"/>
      <c r="EB8" s="589"/>
      <c r="EC8" s="620"/>
    </row>
    <row r="9" spans="2:143" ht="11.25" customHeight="1">
      <c r="B9" s="585" t="s">
        <v>222</v>
      </c>
      <c r="C9" s="586"/>
      <c r="D9" s="586"/>
      <c r="E9" s="586"/>
      <c r="F9" s="586"/>
      <c r="G9" s="586"/>
      <c r="H9" s="586"/>
      <c r="I9" s="586"/>
      <c r="J9" s="586"/>
      <c r="K9" s="586"/>
      <c r="L9" s="586"/>
      <c r="M9" s="586"/>
      <c r="N9" s="586"/>
      <c r="O9" s="586"/>
      <c r="P9" s="586"/>
      <c r="Q9" s="587"/>
      <c r="R9" s="588">
        <v>318</v>
      </c>
      <c r="S9" s="589"/>
      <c r="T9" s="589"/>
      <c r="U9" s="589"/>
      <c r="V9" s="589"/>
      <c r="W9" s="589"/>
      <c r="X9" s="589"/>
      <c r="Y9" s="590"/>
      <c r="Z9" s="641">
        <v>0</v>
      </c>
      <c r="AA9" s="641"/>
      <c r="AB9" s="641"/>
      <c r="AC9" s="641"/>
      <c r="AD9" s="642">
        <v>318</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18120</v>
      </c>
      <c r="BH9" s="589"/>
      <c r="BI9" s="589"/>
      <c r="BJ9" s="589"/>
      <c r="BK9" s="589"/>
      <c r="BL9" s="589"/>
      <c r="BM9" s="589"/>
      <c r="BN9" s="590"/>
      <c r="BO9" s="641">
        <v>23.1</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108877</v>
      </c>
      <c r="CS9" s="589"/>
      <c r="CT9" s="589"/>
      <c r="CU9" s="589"/>
      <c r="CV9" s="589"/>
      <c r="CW9" s="589"/>
      <c r="CX9" s="589"/>
      <c r="CY9" s="590"/>
      <c r="CZ9" s="641">
        <v>5.2</v>
      </c>
      <c r="DA9" s="641"/>
      <c r="DB9" s="641"/>
      <c r="DC9" s="641"/>
      <c r="DD9" s="594" t="s">
        <v>112</v>
      </c>
      <c r="DE9" s="589"/>
      <c r="DF9" s="589"/>
      <c r="DG9" s="589"/>
      <c r="DH9" s="589"/>
      <c r="DI9" s="589"/>
      <c r="DJ9" s="589"/>
      <c r="DK9" s="589"/>
      <c r="DL9" s="589"/>
      <c r="DM9" s="589"/>
      <c r="DN9" s="589"/>
      <c r="DO9" s="589"/>
      <c r="DP9" s="590"/>
      <c r="DQ9" s="594">
        <v>71256</v>
      </c>
      <c r="DR9" s="589"/>
      <c r="DS9" s="589"/>
      <c r="DT9" s="589"/>
      <c r="DU9" s="589"/>
      <c r="DV9" s="589"/>
      <c r="DW9" s="589"/>
      <c r="DX9" s="589"/>
      <c r="DY9" s="589"/>
      <c r="DZ9" s="589"/>
      <c r="EA9" s="589"/>
      <c r="EB9" s="589"/>
      <c r="EC9" s="620"/>
    </row>
    <row r="10" spans="2:143" ht="11.25" customHeight="1">
      <c r="B10" s="585" t="s">
        <v>225</v>
      </c>
      <c r="C10" s="586"/>
      <c r="D10" s="586"/>
      <c r="E10" s="586"/>
      <c r="F10" s="586"/>
      <c r="G10" s="586"/>
      <c r="H10" s="586"/>
      <c r="I10" s="586"/>
      <c r="J10" s="586"/>
      <c r="K10" s="586"/>
      <c r="L10" s="586"/>
      <c r="M10" s="586"/>
      <c r="N10" s="586"/>
      <c r="O10" s="586"/>
      <c r="P10" s="586"/>
      <c r="Q10" s="587"/>
      <c r="R10" s="588">
        <v>6569</v>
      </c>
      <c r="S10" s="589"/>
      <c r="T10" s="589"/>
      <c r="U10" s="589"/>
      <c r="V10" s="589"/>
      <c r="W10" s="589"/>
      <c r="X10" s="589"/>
      <c r="Y10" s="590"/>
      <c r="Z10" s="641">
        <v>0.3</v>
      </c>
      <c r="AA10" s="641"/>
      <c r="AB10" s="641"/>
      <c r="AC10" s="641"/>
      <c r="AD10" s="642">
        <v>6569</v>
      </c>
      <c r="AE10" s="642"/>
      <c r="AF10" s="642"/>
      <c r="AG10" s="642"/>
      <c r="AH10" s="642"/>
      <c r="AI10" s="642"/>
      <c r="AJ10" s="642"/>
      <c r="AK10" s="642"/>
      <c r="AL10" s="611">
        <v>0.7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2110</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0"/>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115</v>
      </c>
      <c r="BH11" s="589"/>
      <c r="BI11" s="589"/>
      <c r="BJ11" s="589"/>
      <c r="BK11" s="589"/>
      <c r="BL11" s="589"/>
      <c r="BM11" s="589"/>
      <c r="BN11" s="590"/>
      <c r="BO11" s="641">
        <v>0.1</v>
      </c>
      <c r="BP11" s="641"/>
      <c r="BQ11" s="641"/>
      <c r="BR11" s="641"/>
      <c r="BS11" s="594" t="s">
        <v>112</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175203</v>
      </c>
      <c r="CS11" s="589"/>
      <c r="CT11" s="589"/>
      <c r="CU11" s="589"/>
      <c r="CV11" s="589"/>
      <c r="CW11" s="589"/>
      <c r="CX11" s="589"/>
      <c r="CY11" s="590"/>
      <c r="CZ11" s="641">
        <v>8.3000000000000007</v>
      </c>
      <c r="DA11" s="641"/>
      <c r="DB11" s="641"/>
      <c r="DC11" s="641"/>
      <c r="DD11" s="594">
        <v>125600</v>
      </c>
      <c r="DE11" s="589"/>
      <c r="DF11" s="589"/>
      <c r="DG11" s="589"/>
      <c r="DH11" s="589"/>
      <c r="DI11" s="589"/>
      <c r="DJ11" s="589"/>
      <c r="DK11" s="589"/>
      <c r="DL11" s="589"/>
      <c r="DM11" s="589"/>
      <c r="DN11" s="589"/>
      <c r="DO11" s="589"/>
      <c r="DP11" s="590"/>
      <c r="DQ11" s="594">
        <v>43562</v>
      </c>
      <c r="DR11" s="589"/>
      <c r="DS11" s="589"/>
      <c r="DT11" s="589"/>
      <c r="DU11" s="589"/>
      <c r="DV11" s="589"/>
      <c r="DW11" s="589"/>
      <c r="DX11" s="589"/>
      <c r="DY11" s="589"/>
      <c r="DZ11" s="589"/>
      <c r="EA11" s="589"/>
      <c r="EB11" s="589"/>
      <c r="EC11" s="620"/>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55236</v>
      </c>
      <c r="BH12" s="589"/>
      <c r="BI12" s="589"/>
      <c r="BJ12" s="589"/>
      <c r="BK12" s="589"/>
      <c r="BL12" s="589"/>
      <c r="BM12" s="589"/>
      <c r="BN12" s="590"/>
      <c r="BO12" s="641">
        <v>70.400000000000006</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29804</v>
      </c>
      <c r="CS12" s="589"/>
      <c r="CT12" s="589"/>
      <c r="CU12" s="589"/>
      <c r="CV12" s="589"/>
      <c r="CW12" s="589"/>
      <c r="CX12" s="589"/>
      <c r="CY12" s="590"/>
      <c r="CZ12" s="641">
        <v>1.4</v>
      </c>
      <c r="DA12" s="641"/>
      <c r="DB12" s="641"/>
      <c r="DC12" s="641"/>
      <c r="DD12" s="594">
        <v>1157</v>
      </c>
      <c r="DE12" s="589"/>
      <c r="DF12" s="589"/>
      <c r="DG12" s="589"/>
      <c r="DH12" s="589"/>
      <c r="DI12" s="589"/>
      <c r="DJ12" s="589"/>
      <c r="DK12" s="589"/>
      <c r="DL12" s="589"/>
      <c r="DM12" s="589"/>
      <c r="DN12" s="589"/>
      <c r="DO12" s="589"/>
      <c r="DP12" s="590"/>
      <c r="DQ12" s="594">
        <v>29284</v>
      </c>
      <c r="DR12" s="589"/>
      <c r="DS12" s="589"/>
      <c r="DT12" s="589"/>
      <c r="DU12" s="589"/>
      <c r="DV12" s="589"/>
      <c r="DW12" s="589"/>
      <c r="DX12" s="589"/>
      <c r="DY12" s="589"/>
      <c r="DZ12" s="589"/>
      <c r="EA12" s="589"/>
      <c r="EB12" s="589"/>
      <c r="EC12" s="620"/>
    </row>
    <row r="13" spans="2:143" ht="11.25" customHeight="1">
      <c r="B13" s="585" t="s">
        <v>234</v>
      </c>
      <c r="C13" s="586"/>
      <c r="D13" s="586"/>
      <c r="E13" s="586"/>
      <c r="F13" s="586"/>
      <c r="G13" s="586"/>
      <c r="H13" s="586"/>
      <c r="I13" s="586"/>
      <c r="J13" s="586"/>
      <c r="K13" s="586"/>
      <c r="L13" s="586"/>
      <c r="M13" s="586"/>
      <c r="N13" s="586"/>
      <c r="O13" s="586"/>
      <c r="P13" s="586"/>
      <c r="Q13" s="587"/>
      <c r="R13" s="588">
        <v>1335</v>
      </c>
      <c r="S13" s="589"/>
      <c r="T13" s="589"/>
      <c r="U13" s="589"/>
      <c r="V13" s="589"/>
      <c r="W13" s="589"/>
      <c r="X13" s="589"/>
      <c r="Y13" s="590"/>
      <c r="Z13" s="641">
        <v>0.1</v>
      </c>
      <c r="AA13" s="641"/>
      <c r="AB13" s="641"/>
      <c r="AC13" s="641"/>
      <c r="AD13" s="642">
        <v>1335</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52713</v>
      </c>
      <c r="BH13" s="589"/>
      <c r="BI13" s="589"/>
      <c r="BJ13" s="589"/>
      <c r="BK13" s="589"/>
      <c r="BL13" s="589"/>
      <c r="BM13" s="589"/>
      <c r="BN13" s="590"/>
      <c r="BO13" s="641">
        <v>67.2</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355456</v>
      </c>
      <c r="CS13" s="589"/>
      <c r="CT13" s="589"/>
      <c r="CU13" s="589"/>
      <c r="CV13" s="589"/>
      <c r="CW13" s="589"/>
      <c r="CX13" s="589"/>
      <c r="CY13" s="590"/>
      <c r="CZ13" s="641">
        <v>16.8</v>
      </c>
      <c r="DA13" s="641"/>
      <c r="DB13" s="641"/>
      <c r="DC13" s="641"/>
      <c r="DD13" s="594">
        <v>225030</v>
      </c>
      <c r="DE13" s="589"/>
      <c r="DF13" s="589"/>
      <c r="DG13" s="589"/>
      <c r="DH13" s="589"/>
      <c r="DI13" s="589"/>
      <c r="DJ13" s="589"/>
      <c r="DK13" s="589"/>
      <c r="DL13" s="589"/>
      <c r="DM13" s="589"/>
      <c r="DN13" s="589"/>
      <c r="DO13" s="589"/>
      <c r="DP13" s="590"/>
      <c r="DQ13" s="594">
        <v>119372</v>
      </c>
      <c r="DR13" s="589"/>
      <c r="DS13" s="589"/>
      <c r="DT13" s="589"/>
      <c r="DU13" s="589"/>
      <c r="DV13" s="589"/>
      <c r="DW13" s="589"/>
      <c r="DX13" s="589"/>
      <c r="DY13" s="589"/>
      <c r="DZ13" s="589"/>
      <c r="EA13" s="589"/>
      <c r="EB13" s="589"/>
      <c r="EC13" s="620"/>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1401</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33514</v>
      </c>
      <c r="CS14" s="589"/>
      <c r="CT14" s="589"/>
      <c r="CU14" s="589"/>
      <c r="CV14" s="589"/>
      <c r="CW14" s="589"/>
      <c r="CX14" s="589"/>
      <c r="CY14" s="590"/>
      <c r="CZ14" s="641">
        <v>1.6</v>
      </c>
      <c r="DA14" s="641"/>
      <c r="DB14" s="641"/>
      <c r="DC14" s="641"/>
      <c r="DD14" s="594" t="s">
        <v>112</v>
      </c>
      <c r="DE14" s="589"/>
      <c r="DF14" s="589"/>
      <c r="DG14" s="589"/>
      <c r="DH14" s="589"/>
      <c r="DI14" s="589"/>
      <c r="DJ14" s="589"/>
      <c r="DK14" s="589"/>
      <c r="DL14" s="589"/>
      <c r="DM14" s="589"/>
      <c r="DN14" s="589"/>
      <c r="DO14" s="589"/>
      <c r="DP14" s="590"/>
      <c r="DQ14" s="594">
        <v>28894</v>
      </c>
      <c r="DR14" s="589"/>
      <c r="DS14" s="589"/>
      <c r="DT14" s="589"/>
      <c r="DU14" s="589"/>
      <c r="DV14" s="589"/>
      <c r="DW14" s="589"/>
      <c r="DX14" s="589"/>
      <c r="DY14" s="589"/>
      <c r="DZ14" s="589"/>
      <c r="EA14" s="589"/>
      <c r="EB14" s="589"/>
      <c r="EC14" s="620"/>
    </row>
    <row r="15" spans="2:143" ht="11.25" customHeight="1">
      <c r="B15" s="585" t="s">
        <v>240</v>
      </c>
      <c r="C15" s="586"/>
      <c r="D15" s="586"/>
      <c r="E15" s="586"/>
      <c r="F15" s="586"/>
      <c r="G15" s="586"/>
      <c r="H15" s="586"/>
      <c r="I15" s="586"/>
      <c r="J15" s="586"/>
      <c r="K15" s="586"/>
      <c r="L15" s="586"/>
      <c r="M15" s="586"/>
      <c r="N15" s="586"/>
      <c r="O15" s="586"/>
      <c r="P15" s="586"/>
      <c r="Q15" s="587"/>
      <c r="R15" s="588" t="s">
        <v>112</v>
      </c>
      <c r="S15" s="589"/>
      <c r="T15" s="589"/>
      <c r="U15" s="589"/>
      <c r="V15" s="589"/>
      <c r="W15" s="589"/>
      <c r="X15" s="589"/>
      <c r="Y15" s="590"/>
      <c r="Z15" s="641" t="s">
        <v>112</v>
      </c>
      <c r="AA15" s="641"/>
      <c r="AB15" s="641"/>
      <c r="AC15" s="641"/>
      <c r="AD15" s="642" t="s">
        <v>112</v>
      </c>
      <c r="AE15" s="642"/>
      <c r="AF15" s="642"/>
      <c r="AG15" s="642"/>
      <c r="AH15" s="642"/>
      <c r="AI15" s="642"/>
      <c r="AJ15" s="642"/>
      <c r="AK15" s="642"/>
      <c r="AL15" s="611" t="s">
        <v>112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871</v>
      </c>
      <c r="BH15" s="589"/>
      <c r="BI15" s="589"/>
      <c r="BJ15" s="589"/>
      <c r="BK15" s="589"/>
      <c r="BL15" s="589"/>
      <c r="BM15" s="589"/>
      <c r="BN15" s="590"/>
      <c r="BO15" s="641">
        <v>1.1000000000000001</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247941</v>
      </c>
      <c r="CS15" s="589"/>
      <c r="CT15" s="589"/>
      <c r="CU15" s="589"/>
      <c r="CV15" s="589"/>
      <c r="CW15" s="589"/>
      <c r="CX15" s="589"/>
      <c r="CY15" s="590"/>
      <c r="CZ15" s="641">
        <v>11.7</v>
      </c>
      <c r="DA15" s="641"/>
      <c r="DB15" s="641"/>
      <c r="DC15" s="641"/>
      <c r="DD15" s="594">
        <v>179097</v>
      </c>
      <c r="DE15" s="589"/>
      <c r="DF15" s="589"/>
      <c r="DG15" s="589"/>
      <c r="DH15" s="589"/>
      <c r="DI15" s="589"/>
      <c r="DJ15" s="589"/>
      <c r="DK15" s="589"/>
      <c r="DL15" s="589"/>
      <c r="DM15" s="589"/>
      <c r="DN15" s="589"/>
      <c r="DO15" s="589"/>
      <c r="DP15" s="590"/>
      <c r="DQ15" s="594">
        <v>68869</v>
      </c>
      <c r="DR15" s="589"/>
      <c r="DS15" s="589"/>
      <c r="DT15" s="589"/>
      <c r="DU15" s="589"/>
      <c r="DV15" s="589"/>
      <c r="DW15" s="589"/>
      <c r="DX15" s="589"/>
      <c r="DY15" s="589"/>
      <c r="DZ15" s="589"/>
      <c r="EA15" s="589"/>
      <c r="EB15" s="589"/>
      <c r="EC15" s="620"/>
    </row>
    <row r="16" spans="2:143" ht="11.25" customHeight="1">
      <c r="B16" s="585" t="s">
        <v>243</v>
      </c>
      <c r="C16" s="586"/>
      <c r="D16" s="586"/>
      <c r="E16" s="586"/>
      <c r="F16" s="586"/>
      <c r="G16" s="586"/>
      <c r="H16" s="586"/>
      <c r="I16" s="586"/>
      <c r="J16" s="586"/>
      <c r="K16" s="586"/>
      <c r="L16" s="586"/>
      <c r="M16" s="586"/>
      <c r="N16" s="586"/>
      <c r="O16" s="586"/>
      <c r="P16" s="586"/>
      <c r="Q16" s="587"/>
      <c r="R16" s="588">
        <v>987321</v>
      </c>
      <c r="S16" s="589"/>
      <c r="T16" s="589"/>
      <c r="U16" s="589"/>
      <c r="V16" s="589"/>
      <c r="W16" s="589"/>
      <c r="X16" s="589"/>
      <c r="Y16" s="590"/>
      <c r="Z16" s="641">
        <v>39.200000000000003</v>
      </c>
      <c r="AA16" s="641"/>
      <c r="AB16" s="641"/>
      <c r="AC16" s="641"/>
      <c r="AD16" s="642">
        <v>822624</v>
      </c>
      <c r="AE16" s="642"/>
      <c r="AF16" s="642"/>
      <c r="AG16" s="642"/>
      <c r="AH16" s="642"/>
      <c r="AI16" s="642"/>
      <c r="AJ16" s="642"/>
      <c r="AK16" s="642"/>
      <c r="AL16" s="611">
        <v>87.8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319413</v>
      </c>
      <c r="CS16" s="589"/>
      <c r="CT16" s="589"/>
      <c r="CU16" s="589"/>
      <c r="CV16" s="589"/>
      <c r="CW16" s="589"/>
      <c r="CX16" s="589"/>
      <c r="CY16" s="590"/>
      <c r="CZ16" s="641">
        <v>15.1</v>
      </c>
      <c r="DA16" s="641"/>
      <c r="DB16" s="641"/>
      <c r="DC16" s="641"/>
      <c r="DD16" s="594" t="s">
        <v>112</v>
      </c>
      <c r="DE16" s="589"/>
      <c r="DF16" s="589"/>
      <c r="DG16" s="589"/>
      <c r="DH16" s="589"/>
      <c r="DI16" s="589"/>
      <c r="DJ16" s="589"/>
      <c r="DK16" s="589"/>
      <c r="DL16" s="589"/>
      <c r="DM16" s="589"/>
      <c r="DN16" s="589"/>
      <c r="DO16" s="589"/>
      <c r="DP16" s="590"/>
      <c r="DQ16" s="594">
        <v>21013</v>
      </c>
      <c r="DR16" s="589"/>
      <c r="DS16" s="589"/>
      <c r="DT16" s="589"/>
      <c r="DU16" s="589"/>
      <c r="DV16" s="589"/>
      <c r="DW16" s="589"/>
      <c r="DX16" s="589"/>
      <c r="DY16" s="589"/>
      <c r="DZ16" s="589"/>
      <c r="EA16" s="589"/>
      <c r="EB16" s="589"/>
      <c r="EC16" s="620"/>
    </row>
    <row r="17" spans="2:133" ht="11.25" customHeight="1">
      <c r="B17" s="585" t="s">
        <v>246</v>
      </c>
      <c r="C17" s="586"/>
      <c r="D17" s="586"/>
      <c r="E17" s="586"/>
      <c r="F17" s="586"/>
      <c r="G17" s="586"/>
      <c r="H17" s="586"/>
      <c r="I17" s="586"/>
      <c r="J17" s="586"/>
      <c r="K17" s="586"/>
      <c r="L17" s="586"/>
      <c r="M17" s="586"/>
      <c r="N17" s="586"/>
      <c r="O17" s="586"/>
      <c r="P17" s="586"/>
      <c r="Q17" s="587"/>
      <c r="R17" s="588">
        <v>822624</v>
      </c>
      <c r="S17" s="589"/>
      <c r="T17" s="589"/>
      <c r="U17" s="589"/>
      <c r="V17" s="589"/>
      <c r="W17" s="589"/>
      <c r="X17" s="589"/>
      <c r="Y17" s="590"/>
      <c r="Z17" s="641">
        <v>32.6</v>
      </c>
      <c r="AA17" s="641"/>
      <c r="AB17" s="641"/>
      <c r="AC17" s="641"/>
      <c r="AD17" s="642">
        <v>822624</v>
      </c>
      <c r="AE17" s="642"/>
      <c r="AF17" s="642"/>
      <c r="AG17" s="642"/>
      <c r="AH17" s="642"/>
      <c r="AI17" s="642"/>
      <c r="AJ17" s="642"/>
      <c r="AK17" s="642"/>
      <c r="AL17" s="611">
        <v>87.8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345647</v>
      </c>
      <c r="CS17" s="589"/>
      <c r="CT17" s="589"/>
      <c r="CU17" s="589"/>
      <c r="CV17" s="589"/>
      <c r="CW17" s="589"/>
      <c r="CX17" s="589"/>
      <c r="CY17" s="590"/>
      <c r="CZ17" s="641">
        <v>16.399999999999999</v>
      </c>
      <c r="DA17" s="641"/>
      <c r="DB17" s="641"/>
      <c r="DC17" s="641"/>
      <c r="DD17" s="594" t="s">
        <v>112</v>
      </c>
      <c r="DE17" s="589"/>
      <c r="DF17" s="589"/>
      <c r="DG17" s="589"/>
      <c r="DH17" s="589"/>
      <c r="DI17" s="589"/>
      <c r="DJ17" s="589"/>
      <c r="DK17" s="589"/>
      <c r="DL17" s="589"/>
      <c r="DM17" s="589"/>
      <c r="DN17" s="589"/>
      <c r="DO17" s="589"/>
      <c r="DP17" s="590"/>
      <c r="DQ17" s="594">
        <v>334331</v>
      </c>
      <c r="DR17" s="589"/>
      <c r="DS17" s="589"/>
      <c r="DT17" s="589"/>
      <c r="DU17" s="589"/>
      <c r="DV17" s="589"/>
      <c r="DW17" s="589"/>
      <c r="DX17" s="589"/>
      <c r="DY17" s="589"/>
      <c r="DZ17" s="589"/>
      <c r="EA17" s="589"/>
      <c r="EB17" s="589"/>
      <c r="EC17" s="620"/>
    </row>
    <row r="18" spans="2:133" ht="11.25" customHeight="1">
      <c r="B18" s="585" t="s">
        <v>249</v>
      </c>
      <c r="C18" s="586"/>
      <c r="D18" s="586"/>
      <c r="E18" s="586"/>
      <c r="F18" s="586"/>
      <c r="G18" s="586"/>
      <c r="H18" s="586"/>
      <c r="I18" s="586"/>
      <c r="J18" s="586"/>
      <c r="K18" s="586"/>
      <c r="L18" s="586"/>
      <c r="M18" s="586"/>
      <c r="N18" s="586"/>
      <c r="O18" s="586"/>
      <c r="P18" s="586"/>
      <c r="Q18" s="587"/>
      <c r="R18" s="588">
        <v>164697</v>
      </c>
      <c r="S18" s="589"/>
      <c r="T18" s="589"/>
      <c r="U18" s="589"/>
      <c r="V18" s="589"/>
      <c r="W18" s="589"/>
      <c r="X18" s="589"/>
      <c r="Y18" s="590"/>
      <c r="Z18" s="641">
        <v>6.5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255</v>
      </c>
      <c r="C20" s="586"/>
      <c r="D20" s="586"/>
      <c r="E20" s="586"/>
      <c r="F20" s="586"/>
      <c r="G20" s="586"/>
      <c r="H20" s="586"/>
      <c r="I20" s="586"/>
      <c r="J20" s="586"/>
      <c r="K20" s="586"/>
      <c r="L20" s="586"/>
      <c r="M20" s="586"/>
      <c r="N20" s="586"/>
      <c r="O20" s="586"/>
      <c r="P20" s="586"/>
      <c r="Q20" s="587"/>
      <c r="R20" s="588">
        <v>1084934</v>
      </c>
      <c r="S20" s="589"/>
      <c r="T20" s="589"/>
      <c r="U20" s="589"/>
      <c r="V20" s="589"/>
      <c r="W20" s="589"/>
      <c r="X20" s="589"/>
      <c r="Y20" s="590"/>
      <c r="Z20" s="641">
        <v>43</v>
      </c>
      <c r="AA20" s="641"/>
      <c r="AB20" s="641"/>
      <c r="AC20" s="641"/>
      <c r="AD20" s="642">
        <v>920237</v>
      </c>
      <c r="AE20" s="642"/>
      <c r="AF20" s="642"/>
      <c r="AG20" s="642"/>
      <c r="AH20" s="642"/>
      <c r="AI20" s="642"/>
      <c r="AJ20" s="642"/>
      <c r="AK20" s="642"/>
      <c r="AL20" s="611">
        <v>98.2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2112979</v>
      </c>
      <c r="CS20" s="589"/>
      <c r="CT20" s="589"/>
      <c r="CU20" s="589"/>
      <c r="CV20" s="589"/>
      <c r="CW20" s="589"/>
      <c r="CX20" s="589"/>
      <c r="CY20" s="590"/>
      <c r="CZ20" s="641">
        <v>100</v>
      </c>
      <c r="DA20" s="641"/>
      <c r="DB20" s="641"/>
      <c r="DC20" s="641"/>
      <c r="DD20" s="594">
        <v>556190</v>
      </c>
      <c r="DE20" s="589"/>
      <c r="DF20" s="589"/>
      <c r="DG20" s="589"/>
      <c r="DH20" s="589"/>
      <c r="DI20" s="589"/>
      <c r="DJ20" s="589"/>
      <c r="DK20" s="589"/>
      <c r="DL20" s="589"/>
      <c r="DM20" s="589"/>
      <c r="DN20" s="589"/>
      <c r="DO20" s="589"/>
      <c r="DP20" s="590"/>
      <c r="DQ20" s="594">
        <v>1134549</v>
      </c>
      <c r="DR20" s="589"/>
      <c r="DS20" s="589"/>
      <c r="DT20" s="589"/>
      <c r="DU20" s="589"/>
      <c r="DV20" s="589"/>
      <c r="DW20" s="589"/>
      <c r="DX20" s="589"/>
      <c r="DY20" s="589"/>
      <c r="DZ20" s="589"/>
      <c r="EA20" s="589"/>
      <c r="EB20" s="589"/>
      <c r="EC20" s="620"/>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260</v>
      </c>
      <c r="C22" s="586"/>
      <c r="D22" s="586"/>
      <c r="E22" s="586"/>
      <c r="F22" s="586"/>
      <c r="G22" s="586"/>
      <c r="H22" s="586"/>
      <c r="I22" s="586"/>
      <c r="J22" s="586"/>
      <c r="K22" s="586"/>
      <c r="L22" s="586"/>
      <c r="M22" s="586"/>
      <c r="N22" s="586"/>
      <c r="O22" s="586"/>
      <c r="P22" s="586"/>
      <c r="Q22" s="587"/>
      <c r="R22" s="588">
        <v>2139</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18180</v>
      </c>
      <c r="S23" s="589"/>
      <c r="T23" s="589"/>
      <c r="U23" s="589"/>
      <c r="V23" s="589"/>
      <c r="W23" s="589"/>
      <c r="X23" s="589"/>
      <c r="Y23" s="590"/>
      <c r="Z23" s="641">
        <v>0.7</v>
      </c>
      <c r="AA23" s="641"/>
      <c r="AB23" s="641"/>
      <c r="AC23" s="641"/>
      <c r="AD23" s="642" t="s">
        <v>112</v>
      </c>
      <c r="AE23" s="642"/>
      <c r="AF23" s="642"/>
      <c r="AG23" s="642"/>
      <c r="AH23" s="642"/>
      <c r="AI23" s="642"/>
      <c r="AJ23" s="642"/>
      <c r="AK23" s="642"/>
      <c r="AL23" s="611" t="s">
        <v>112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998</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634479</v>
      </c>
      <c r="CS24" s="639"/>
      <c r="CT24" s="639"/>
      <c r="CU24" s="639"/>
      <c r="CV24" s="639"/>
      <c r="CW24" s="639"/>
      <c r="CX24" s="639"/>
      <c r="CY24" s="686"/>
      <c r="CZ24" s="690">
        <v>30</v>
      </c>
      <c r="DA24" s="691"/>
      <c r="DB24" s="691"/>
      <c r="DC24" s="692"/>
      <c r="DD24" s="685">
        <v>611290</v>
      </c>
      <c r="DE24" s="639"/>
      <c r="DF24" s="639"/>
      <c r="DG24" s="639"/>
      <c r="DH24" s="639"/>
      <c r="DI24" s="639"/>
      <c r="DJ24" s="639"/>
      <c r="DK24" s="686"/>
      <c r="DL24" s="685">
        <v>610310</v>
      </c>
      <c r="DM24" s="639"/>
      <c r="DN24" s="639"/>
      <c r="DO24" s="639"/>
      <c r="DP24" s="639"/>
      <c r="DQ24" s="639"/>
      <c r="DR24" s="639"/>
      <c r="DS24" s="639"/>
      <c r="DT24" s="639"/>
      <c r="DU24" s="639"/>
      <c r="DV24" s="686"/>
      <c r="DW24" s="687">
        <v>62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341068</v>
      </c>
      <c r="S25" s="589"/>
      <c r="T25" s="589"/>
      <c r="U25" s="589"/>
      <c r="V25" s="589"/>
      <c r="W25" s="589"/>
      <c r="X25" s="589"/>
      <c r="Y25" s="590"/>
      <c r="Z25" s="641">
        <v>13.5</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274274</v>
      </c>
      <c r="CS25" s="607"/>
      <c r="CT25" s="607"/>
      <c r="CU25" s="607"/>
      <c r="CV25" s="607"/>
      <c r="CW25" s="607"/>
      <c r="CX25" s="607"/>
      <c r="CY25" s="608"/>
      <c r="CZ25" s="591">
        <v>13</v>
      </c>
      <c r="DA25" s="609"/>
      <c r="DB25" s="609"/>
      <c r="DC25" s="610"/>
      <c r="DD25" s="594">
        <v>271598</v>
      </c>
      <c r="DE25" s="607"/>
      <c r="DF25" s="607"/>
      <c r="DG25" s="607"/>
      <c r="DH25" s="607"/>
      <c r="DI25" s="607"/>
      <c r="DJ25" s="607"/>
      <c r="DK25" s="608"/>
      <c r="DL25" s="594">
        <v>270618</v>
      </c>
      <c r="DM25" s="607"/>
      <c r="DN25" s="607"/>
      <c r="DO25" s="607"/>
      <c r="DP25" s="607"/>
      <c r="DQ25" s="607"/>
      <c r="DR25" s="607"/>
      <c r="DS25" s="607"/>
      <c r="DT25" s="607"/>
      <c r="DU25" s="607"/>
      <c r="DV25" s="608"/>
      <c r="DW25" s="611">
        <v>27.5</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138581</v>
      </c>
      <c r="CS26" s="589"/>
      <c r="CT26" s="589"/>
      <c r="CU26" s="589"/>
      <c r="CV26" s="589"/>
      <c r="CW26" s="589"/>
      <c r="CX26" s="589"/>
      <c r="CY26" s="590"/>
      <c r="CZ26" s="591">
        <v>6.6</v>
      </c>
      <c r="DA26" s="609"/>
      <c r="DB26" s="609"/>
      <c r="DC26" s="610"/>
      <c r="DD26" s="594">
        <v>135905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303468</v>
      </c>
      <c r="S27" s="589"/>
      <c r="T27" s="589"/>
      <c r="U27" s="589"/>
      <c r="V27" s="589"/>
      <c r="W27" s="589"/>
      <c r="X27" s="589"/>
      <c r="Y27" s="590"/>
      <c r="Z27" s="641">
        <v>12</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78493</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14558</v>
      </c>
      <c r="CS27" s="607"/>
      <c r="CT27" s="607"/>
      <c r="CU27" s="607"/>
      <c r="CV27" s="607"/>
      <c r="CW27" s="607"/>
      <c r="CX27" s="607"/>
      <c r="CY27" s="608"/>
      <c r="CZ27" s="591">
        <v>0.7</v>
      </c>
      <c r="DA27" s="609"/>
      <c r="DB27" s="609"/>
      <c r="DC27" s="610"/>
      <c r="DD27" s="594">
        <v>5361</v>
      </c>
      <c r="DE27" s="607"/>
      <c r="DF27" s="607"/>
      <c r="DG27" s="607"/>
      <c r="DH27" s="607"/>
      <c r="DI27" s="607"/>
      <c r="DJ27" s="607"/>
      <c r="DK27" s="608"/>
      <c r="DL27" s="594">
        <v>5361</v>
      </c>
      <c r="DM27" s="607"/>
      <c r="DN27" s="607"/>
      <c r="DO27" s="607"/>
      <c r="DP27" s="607"/>
      <c r="DQ27" s="607"/>
      <c r="DR27" s="607"/>
      <c r="DS27" s="607"/>
      <c r="DT27" s="607"/>
      <c r="DU27" s="607"/>
      <c r="DV27" s="608"/>
      <c r="DW27" s="611">
        <v>0.5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1005</v>
      </c>
      <c r="S28" s="589"/>
      <c r="T28" s="589"/>
      <c r="U28" s="589"/>
      <c r="V28" s="589"/>
      <c r="W28" s="589"/>
      <c r="X28" s="589"/>
      <c r="Y28" s="590"/>
      <c r="Z28" s="641">
        <v>0</v>
      </c>
      <c r="AA28" s="641"/>
      <c r="AB28" s="641"/>
      <c r="AC28" s="641"/>
      <c r="AD28" s="642">
        <v>991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345647</v>
      </c>
      <c r="CS28" s="589"/>
      <c r="CT28" s="589"/>
      <c r="CU28" s="589"/>
      <c r="CV28" s="589"/>
      <c r="CW28" s="589"/>
      <c r="CX28" s="589"/>
      <c r="CY28" s="590"/>
      <c r="CZ28" s="591">
        <v>16.399999999999999</v>
      </c>
      <c r="DA28" s="609"/>
      <c r="DB28" s="609"/>
      <c r="DC28" s="610"/>
      <c r="DD28" s="594">
        <v>334331</v>
      </c>
      <c r="DE28" s="589"/>
      <c r="DF28" s="589"/>
      <c r="DG28" s="589"/>
      <c r="DH28" s="589"/>
      <c r="DI28" s="589"/>
      <c r="DJ28" s="589"/>
      <c r="DK28" s="590"/>
      <c r="DL28" s="594">
        <v>334331</v>
      </c>
      <c r="DM28" s="589"/>
      <c r="DN28" s="589"/>
      <c r="DO28" s="589"/>
      <c r="DP28" s="589"/>
      <c r="DQ28" s="589"/>
      <c r="DR28" s="589"/>
      <c r="DS28" s="589"/>
      <c r="DT28" s="589"/>
      <c r="DU28" s="589"/>
      <c r="DV28" s="590"/>
      <c r="DW28" s="611">
        <v>33.9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1751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345647</v>
      </c>
      <c r="CS29" s="607"/>
      <c r="CT29" s="607"/>
      <c r="CU29" s="607"/>
      <c r="CV29" s="607"/>
      <c r="CW29" s="607"/>
      <c r="CX29" s="607"/>
      <c r="CY29" s="608"/>
      <c r="CZ29" s="591">
        <v>16.399999999999999</v>
      </c>
      <c r="DA29" s="609"/>
      <c r="DB29" s="609"/>
      <c r="DC29" s="610"/>
      <c r="DD29" s="594">
        <v>334331</v>
      </c>
      <c r="DE29" s="607"/>
      <c r="DF29" s="607"/>
      <c r="DG29" s="607"/>
      <c r="DH29" s="607"/>
      <c r="DI29" s="607"/>
      <c r="DJ29" s="607"/>
      <c r="DK29" s="608"/>
      <c r="DL29" s="594">
        <v>334331</v>
      </c>
      <c r="DM29" s="607"/>
      <c r="DN29" s="607"/>
      <c r="DO29" s="607"/>
      <c r="DP29" s="607"/>
      <c r="DQ29" s="607"/>
      <c r="DR29" s="607"/>
      <c r="DS29" s="607"/>
      <c r="DT29" s="607"/>
      <c r="DU29" s="607"/>
      <c r="DV29" s="608"/>
      <c r="DW29" s="611">
        <v>33.9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t="s">
        <v>112</v>
      </c>
      <c r="S30" s="589"/>
      <c r="T30" s="589"/>
      <c r="U30" s="589"/>
      <c r="V30" s="589"/>
      <c r="W30" s="589"/>
      <c r="X30" s="589"/>
      <c r="Y30" s="590"/>
      <c r="Z30" s="641" t="s">
        <v>112</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98.3</v>
      </c>
      <c r="BH30" s="655"/>
      <c r="BI30" s="655"/>
      <c r="BJ30" s="655"/>
      <c r="BK30" s="655"/>
      <c r="BL30" s="655"/>
      <c r="BM30" s="656">
        <v>91.7</v>
      </c>
      <c r="BN30" s="655"/>
      <c r="BO30" s="655"/>
      <c r="BP30" s="655"/>
      <c r="BQ30" s="657"/>
      <c r="BR30" s="654">
        <v>97.4</v>
      </c>
      <c r="BS30" s="655"/>
      <c r="BT30" s="655"/>
      <c r="BU30" s="655"/>
      <c r="BV30" s="655"/>
      <c r="BW30" s="655"/>
      <c r="BX30" s="656">
        <v>91.9</v>
      </c>
      <c r="BY30" s="655"/>
      <c r="BZ30" s="655"/>
      <c r="CA30" s="655"/>
      <c r="CB30" s="657"/>
      <c r="CD30" s="660"/>
      <c r="CE30" s="661"/>
      <c r="CF30" s="621" t="s">
        <v>292</v>
      </c>
      <c r="CG30" s="618"/>
      <c r="CH30" s="618"/>
      <c r="CI30" s="618"/>
      <c r="CJ30" s="618"/>
      <c r="CK30" s="618"/>
      <c r="CL30" s="618"/>
      <c r="CM30" s="618"/>
      <c r="CN30" s="618"/>
      <c r="CO30" s="618"/>
      <c r="CP30" s="618"/>
      <c r="CQ30" s="619"/>
      <c r="CR30" s="588">
        <v>319448</v>
      </c>
      <c r="CS30" s="589"/>
      <c r="CT30" s="589"/>
      <c r="CU30" s="589"/>
      <c r="CV30" s="589"/>
      <c r="CW30" s="589"/>
      <c r="CX30" s="589"/>
      <c r="CY30" s="590"/>
      <c r="CZ30" s="591">
        <v>15.1</v>
      </c>
      <c r="DA30" s="609"/>
      <c r="DB30" s="609"/>
      <c r="DC30" s="610"/>
      <c r="DD30" s="594">
        <v>308132</v>
      </c>
      <c r="DE30" s="589"/>
      <c r="DF30" s="589"/>
      <c r="DG30" s="589"/>
      <c r="DH30" s="589"/>
      <c r="DI30" s="589"/>
      <c r="DJ30" s="589"/>
      <c r="DK30" s="590"/>
      <c r="DL30" s="594">
        <v>308132</v>
      </c>
      <c r="DM30" s="589"/>
      <c r="DN30" s="589"/>
      <c r="DO30" s="589"/>
      <c r="DP30" s="589"/>
      <c r="DQ30" s="589"/>
      <c r="DR30" s="589"/>
      <c r="DS30" s="589"/>
      <c r="DT30" s="589"/>
      <c r="DU30" s="589"/>
      <c r="DV30" s="590"/>
      <c r="DW30" s="611">
        <v>31.3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401451</v>
      </c>
      <c r="S31" s="589"/>
      <c r="T31" s="589"/>
      <c r="U31" s="589"/>
      <c r="V31" s="589"/>
      <c r="W31" s="589"/>
      <c r="X31" s="589"/>
      <c r="Y31" s="590"/>
      <c r="Z31" s="641">
        <v>15.9</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96.1</v>
      </c>
      <c r="BN31" s="653"/>
      <c r="BO31" s="653"/>
      <c r="BP31" s="653"/>
      <c r="BQ31" s="617"/>
      <c r="BR31" s="652">
        <v>96.3</v>
      </c>
      <c r="BS31" s="607"/>
      <c r="BT31" s="607"/>
      <c r="BU31" s="607"/>
      <c r="BV31" s="607"/>
      <c r="BW31" s="607"/>
      <c r="BX31" s="643">
        <v>93.7</v>
      </c>
      <c r="BY31" s="653"/>
      <c r="BZ31" s="653"/>
      <c r="CA31" s="653"/>
      <c r="CB31" s="617"/>
      <c r="CD31" s="660"/>
      <c r="CE31" s="661"/>
      <c r="CF31" s="621" t="s">
        <v>296</v>
      </c>
      <c r="CG31" s="618"/>
      <c r="CH31" s="618"/>
      <c r="CI31" s="618"/>
      <c r="CJ31" s="618"/>
      <c r="CK31" s="618"/>
      <c r="CL31" s="618"/>
      <c r="CM31" s="618"/>
      <c r="CN31" s="618"/>
      <c r="CO31" s="618"/>
      <c r="CP31" s="618"/>
      <c r="CQ31" s="619"/>
      <c r="CR31" s="588">
        <v>26199</v>
      </c>
      <c r="CS31" s="607"/>
      <c r="CT31" s="607"/>
      <c r="CU31" s="607"/>
      <c r="CV31" s="607"/>
      <c r="CW31" s="607"/>
      <c r="CX31" s="607"/>
      <c r="CY31" s="608"/>
      <c r="CZ31" s="591">
        <v>1.2</v>
      </c>
      <c r="DA31" s="609"/>
      <c r="DB31" s="609"/>
      <c r="DC31" s="610"/>
      <c r="DD31" s="594">
        <v>26199</v>
      </c>
      <c r="DE31" s="607"/>
      <c r="DF31" s="607"/>
      <c r="DG31" s="607"/>
      <c r="DH31" s="607"/>
      <c r="DI31" s="607"/>
      <c r="DJ31" s="607"/>
      <c r="DK31" s="608"/>
      <c r="DL31" s="594">
        <v>26199</v>
      </c>
      <c r="DM31" s="607"/>
      <c r="DN31" s="607"/>
      <c r="DO31" s="607"/>
      <c r="DP31" s="607"/>
      <c r="DQ31" s="607"/>
      <c r="DR31" s="607"/>
      <c r="DS31" s="607"/>
      <c r="DT31" s="607"/>
      <c r="DU31" s="607"/>
      <c r="DV31" s="608"/>
      <c r="DW31" s="611">
        <v>2.7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16648</v>
      </c>
      <c r="S32" s="589"/>
      <c r="T32" s="589"/>
      <c r="U32" s="589"/>
      <c r="V32" s="589"/>
      <c r="W32" s="589"/>
      <c r="X32" s="589"/>
      <c r="Y32" s="590"/>
      <c r="Z32" s="641">
        <v>0.7</v>
      </c>
      <c r="AA32" s="641"/>
      <c r="AB32" s="641"/>
      <c r="AC32" s="641"/>
      <c r="AD32" s="642">
        <v>16148</v>
      </c>
      <c r="AE32" s="642"/>
      <c r="AF32" s="642"/>
      <c r="AG32" s="642"/>
      <c r="AH32" s="642"/>
      <c r="AI32" s="642"/>
      <c r="AJ32" s="642"/>
      <c r="AK32" s="642"/>
      <c r="AL32" s="611">
        <v>1.7</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97.8</v>
      </c>
      <c r="BH32" s="573"/>
      <c r="BI32" s="573"/>
      <c r="BJ32" s="573"/>
      <c r="BK32" s="573"/>
      <c r="BL32" s="573"/>
      <c r="BM32" s="636">
        <v>89.4</v>
      </c>
      <c r="BN32" s="573"/>
      <c r="BO32" s="573"/>
      <c r="BP32" s="573"/>
      <c r="BQ32" s="630"/>
      <c r="BR32" s="651">
        <v>97.5</v>
      </c>
      <c r="BS32" s="573"/>
      <c r="BT32" s="573"/>
      <c r="BU32" s="573"/>
      <c r="BV32" s="573"/>
      <c r="BW32" s="573"/>
      <c r="BX32" s="636">
        <v>90.4</v>
      </c>
      <c r="BY32" s="573"/>
      <c r="BZ32" s="573"/>
      <c r="CA32" s="573"/>
      <c r="CB32" s="630"/>
      <c r="CD32" s="662"/>
      <c r="CE32" s="663"/>
      <c r="CF32" s="621" t="s">
        <v>299</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349600</v>
      </c>
      <c r="S33" s="589"/>
      <c r="T33" s="589"/>
      <c r="U33" s="589"/>
      <c r="V33" s="589"/>
      <c r="W33" s="589"/>
      <c r="X33" s="589"/>
      <c r="Y33" s="590"/>
      <c r="Z33" s="641">
        <v>13.9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603569</v>
      </c>
      <c r="CS33" s="607"/>
      <c r="CT33" s="607"/>
      <c r="CU33" s="607"/>
      <c r="CV33" s="607"/>
      <c r="CW33" s="607"/>
      <c r="CX33" s="607"/>
      <c r="CY33" s="608"/>
      <c r="CZ33" s="591">
        <v>28.6</v>
      </c>
      <c r="DA33" s="609"/>
      <c r="DB33" s="609"/>
      <c r="DC33" s="610"/>
      <c r="DD33" s="594">
        <v>459596</v>
      </c>
      <c r="DE33" s="607"/>
      <c r="DF33" s="607"/>
      <c r="DG33" s="607"/>
      <c r="DH33" s="607"/>
      <c r="DI33" s="607"/>
      <c r="DJ33" s="607"/>
      <c r="DK33" s="608"/>
      <c r="DL33" s="594">
        <v>298705</v>
      </c>
      <c r="DM33" s="607"/>
      <c r="DN33" s="607"/>
      <c r="DO33" s="607"/>
      <c r="DP33" s="607"/>
      <c r="DQ33" s="607"/>
      <c r="DR33" s="607"/>
      <c r="DS33" s="607"/>
      <c r="DT33" s="607"/>
      <c r="DU33" s="607"/>
      <c r="DV33" s="608"/>
      <c r="DW33" s="611">
        <v>30.3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246827</v>
      </c>
      <c r="CS34" s="589"/>
      <c r="CT34" s="589"/>
      <c r="CU34" s="589"/>
      <c r="CV34" s="589"/>
      <c r="CW34" s="589"/>
      <c r="CX34" s="589"/>
      <c r="CY34" s="590"/>
      <c r="CZ34" s="591">
        <v>11.7</v>
      </c>
      <c r="DA34" s="609"/>
      <c r="DB34" s="609"/>
      <c r="DC34" s="610"/>
      <c r="DD34" s="594">
        <v>183933</v>
      </c>
      <c r="DE34" s="589"/>
      <c r="DF34" s="589"/>
      <c r="DG34" s="589"/>
      <c r="DH34" s="589"/>
      <c r="DI34" s="589"/>
      <c r="DJ34" s="589"/>
      <c r="DK34" s="590"/>
      <c r="DL34" s="594">
        <v>165020</v>
      </c>
      <c r="DM34" s="589"/>
      <c r="DN34" s="589"/>
      <c r="DO34" s="589"/>
      <c r="DP34" s="589"/>
      <c r="DQ34" s="589"/>
      <c r="DR34" s="589"/>
      <c r="DS34" s="589"/>
      <c r="DT34" s="589"/>
      <c r="DU34" s="589"/>
      <c r="DV34" s="590"/>
      <c r="DW34" s="611">
        <v>16.8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47500</v>
      </c>
      <c r="S35" s="589"/>
      <c r="T35" s="589"/>
      <c r="U35" s="589"/>
      <c r="V35" s="589"/>
      <c r="W35" s="589"/>
      <c r="X35" s="589"/>
      <c r="Y35" s="590"/>
      <c r="Z35" s="641">
        <v>1.9</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109332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12828</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52624</v>
      </c>
      <c r="CS35" s="607"/>
      <c r="CT35" s="607"/>
      <c r="CU35" s="607"/>
      <c r="CV35" s="607"/>
      <c r="CW35" s="607"/>
      <c r="CX35" s="607"/>
      <c r="CY35" s="608"/>
      <c r="CZ35" s="591">
        <v>2.5</v>
      </c>
      <c r="DA35" s="609"/>
      <c r="DB35" s="609"/>
      <c r="DC35" s="610"/>
      <c r="DD35" s="594">
        <v>26853</v>
      </c>
      <c r="DE35" s="607"/>
      <c r="DF35" s="607"/>
      <c r="DG35" s="607"/>
      <c r="DH35" s="607"/>
      <c r="DI35" s="607"/>
      <c r="DJ35" s="607"/>
      <c r="DK35" s="608"/>
      <c r="DL35" s="594">
        <v>26853</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2521242</v>
      </c>
      <c r="S36" s="629"/>
      <c r="T36" s="629"/>
      <c r="U36" s="629"/>
      <c r="V36" s="629"/>
      <c r="W36" s="629"/>
      <c r="X36" s="629"/>
      <c r="Y36" s="632"/>
      <c r="Z36" s="633">
        <v>100</v>
      </c>
      <c r="AA36" s="633"/>
      <c r="AB36" s="633"/>
      <c r="AC36" s="633"/>
      <c r="AD36" s="634">
        <v>937376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36097</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12507</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191208</v>
      </c>
      <c r="CS36" s="589"/>
      <c r="CT36" s="589"/>
      <c r="CU36" s="589"/>
      <c r="CV36" s="589"/>
      <c r="CW36" s="589"/>
      <c r="CX36" s="589"/>
      <c r="CY36" s="590"/>
      <c r="CZ36" s="591">
        <v>9</v>
      </c>
      <c r="DA36" s="609"/>
      <c r="DB36" s="609"/>
      <c r="DC36" s="610"/>
      <c r="DD36" s="594">
        <v>140274</v>
      </c>
      <c r="DE36" s="589"/>
      <c r="DF36" s="589"/>
      <c r="DG36" s="589"/>
      <c r="DH36" s="589"/>
      <c r="DI36" s="589"/>
      <c r="DJ36" s="589"/>
      <c r="DK36" s="590"/>
      <c r="DL36" s="594">
        <v>40715</v>
      </c>
      <c r="DM36" s="589"/>
      <c r="DN36" s="589"/>
      <c r="DO36" s="589"/>
      <c r="DP36" s="589"/>
      <c r="DQ36" s="589"/>
      <c r="DR36" s="589"/>
      <c r="DS36" s="589"/>
      <c r="DT36" s="589"/>
      <c r="DU36" s="589"/>
      <c r="DV36" s="590"/>
      <c r="DW36" s="611">
        <v>4.0999999999999996</v>
      </c>
      <c r="DX36" s="612"/>
      <c r="DY36" s="612"/>
      <c r="DZ36" s="612"/>
      <c r="EA36" s="612"/>
      <c r="EB36" s="612"/>
      <c r="EC36" s="613"/>
    </row>
    <row r="37" spans="2:133" ht="11.25" customHeight="1">
      <c r="AQ37" s="614" t="s">
        <v>314</v>
      </c>
      <c r="AR37" s="615"/>
      <c r="AS37" s="615"/>
      <c r="AT37" s="615"/>
      <c r="AU37" s="615"/>
      <c r="AV37" s="615"/>
      <c r="AW37" s="615"/>
      <c r="AX37" s="615"/>
      <c r="AY37" s="616"/>
      <c r="AZ37" s="588">
        <v>395</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70</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46091</v>
      </c>
      <c r="CS37" s="607"/>
      <c r="CT37" s="607"/>
      <c r="CU37" s="607"/>
      <c r="CV37" s="607"/>
      <c r="CW37" s="607"/>
      <c r="CX37" s="607"/>
      <c r="CY37" s="608"/>
      <c r="CZ37" s="591">
        <v>2.2000000000000002</v>
      </c>
      <c r="DA37" s="609"/>
      <c r="DB37" s="609"/>
      <c r="DC37" s="610"/>
      <c r="DD37" s="594">
        <v>16052</v>
      </c>
      <c r="DE37" s="607"/>
      <c r="DF37" s="607"/>
      <c r="DG37" s="607"/>
      <c r="DH37" s="607"/>
      <c r="DI37" s="607"/>
      <c r="DJ37" s="607"/>
      <c r="DK37" s="608"/>
      <c r="DL37" s="594">
        <v>16052</v>
      </c>
      <c r="DM37" s="607"/>
      <c r="DN37" s="607"/>
      <c r="DO37" s="607"/>
      <c r="DP37" s="607"/>
      <c r="DQ37" s="607"/>
      <c r="DR37" s="607"/>
      <c r="DS37" s="607"/>
      <c r="DT37" s="607"/>
      <c r="DU37" s="607"/>
      <c r="DV37" s="608"/>
      <c r="DW37" s="611">
        <v>1.6</v>
      </c>
      <c r="DX37" s="612"/>
      <c r="DY37" s="612"/>
      <c r="DZ37" s="612"/>
      <c r="EA37" s="612"/>
      <c r="EB37" s="612"/>
      <c r="EC37" s="613"/>
    </row>
    <row r="38" spans="2:133" ht="11.25" customHeight="1">
      <c r="AQ38" s="614" t="s">
        <v>317</v>
      </c>
      <c r="AR38" s="615"/>
      <c r="AS38" s="615"/>
      <c r="AT38" s="615"/>
      <c r="AU38" s="615"/>
      <c r="AV38" s="615"/>
      <c r="AW38" s="615"/>
      <c r="AX38" s="615"/>
      <c r="AY38" s="616"/>
      <c r="AZ38" s="588" t="s">
        <v>112</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116</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109332</v>
      </c>
      <c r="CS38" s="589"/>
      <c r="CT38" s="589"/>
      <c r="CU38" s="589"/>
      <c r="CV38" s="589"/>
      <c r="CW38" s="589"/>
      <c r="CX38" s="589"/>
      <c r="CY38" s="590"/>
      <c r="CZ38" s="591">
        <v>5.2</v>
      </c>
      <c r="DA38" s="609"/>
      <c r="DB38" s="609"/>
      <c r="DC38" s="610"/>
      <c r="DD38" s="594">
        <v>104958</v>
      </c>
      <c r="DE38" s="589"/>
      <c r="DF38" s="589"/>
      <c r="DG38" s="589"/>
      <c r="DH38" s="589"/>
      <c r="DI38" s="589"/>
      <c r="DJ38" s="589"/>
      <c r="DK38" s="590"/>
      <c r="DL38" s="594">
        <v>66117</v>
      </c>
      <c r="DM38" s="589"/>
      <c r="DN38" s="589"/>
      <c r="DO38" s="589"/>
      <c r="DP38" s="589"/>
      <c r="DQ38" s="589"/>
      <c r="DR38" s="589"/>
      <c r="DS38" s="589"/>
      <c r="DT38" s="589"/>
      <c r="DU38" s="589"/>
      <c r="DV38" s="590"/>
      <c r="DW38" s="611">
        <v>6.7</v>
      </c>
      <c r="DX38" s="612"/>
      <c r="DY38" s="612"/>
      <c r="DZ38" s="612"/>
      <c r="EA38" s="612"/>
      <c r="EB38" s="612"/>
      <c r="EC38" s="613"/>
    </row>
    <row r="39" spans="2:133" ht="11.25" customHeight="1">
      <c r="AQ39" s="614" t="s">
        <v>320</v>
      </c>
      <c r="AR39" s="615"/>
      <c r="AS39" s="615"/>
      <c r="AT39" s="615"/>
      <c r="AU39" s="615"/>
      <c r="AV39" s="615"/>
      <c r="AW39" s="615"/>
      <c r="AX39" s="615"/>
      <c r="AY39" s="616"/>
      <c r="AZ39" s="588" t="s">
        <v>112</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74</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3578</v>
      </c>
      <c r="CS39" s="607"/>
      <c r="CT39" s="607"/>
      <c r="CU39" s="607"/>
      <c r="CV39" s="607"/>
      <c r="CW39" s="607"/>
      <c r="CX39" s="607"/>
      <c r="CY39" s="608"/>
      <c r="CZ39" s="591">
        <v>0.2</v>
      </c>
      <c r="DA39" s="609"/>
      <c r="DB39" s="609"/>
      <c r="DC39" s="610"/>
      <c r="DD39" s="594">
        <v>3578</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33441</v>
      </c>
      <c r="BA40" s="589"/>
      <c r="BB40" s="589"/>
      <c r="BC40" s="589"/>
      <c r="BD40" s="607"/>
      <c r="BE40" s="607"/>
      <c r="BF40" s="617"/>
      <c r="BG40" s="622"/>
      <c r="BH40" s="623"/>
      <c r="BI40" s="623"/>
      <c r="BJ40" s="623"/>
      <c r="BK40" s="623"/>
      <c r="BL40" s="187"/>
      <c r="BM40" s="618" t="s">
        <v>325</v>
      </c>
      <c r="BN40" s="618"/>
      <c r="BO40" s="618"/>
      <c r="BP40" s="618"/>
      <c r="BQ40" s="618"/>
      <c r="BR40" s="618"/>
      <c r="BS40" s="618"/>
      <c r="BT40" s="618"/>
      <c r="BU40" s="619"/>
      <c r="BV40" s="588">
        <v>110</v>
      </c>
      <c r="BW40" s="589"/>
      <c r="BX40" s="589"/>
      <c r="BY40" s="589"/>
      <c r="BZ40" s="589"/>
      <c r="CA40" s="589"/>
      <c r="CB40" s="620"/>
      <c r="CD40" s="621" t="s">
        <v>326</v>
      </c>
      <c r="CE40" s="618"/>
      <c r="CF40" s="618"/>
      <c r="CG40" s="618"/>
      <c r="CH40" s="618"/>
      <c r="CI40" s="618"/>
      <c r="CJ40" s="618"/>
      <c r="CK40" s="618"/>
      <c r="CL40" s="618"/>
      <c r="CM40" s="618"/>
      <c r="CN40" s="618"/>
      <c r="CO40" s="618"/>
      <c r="CP40" s="618"/>
      <c r="CQ40" s="619"/>
      <c r="CR40" s="588" t="s">
        <v>112</v>
      </c>
      <c r="CS40" s="589"/>
      <c r="CT40" s="589"/>
      <c r="CU40" s="589"/>
      <c r="CV40" s="589"/>
      <c r="CW40" s="589"/>
      <c r="CX40" s="589"/>
      <c r="CY40" s="590"/>
      <c r="CZ40" s="591" t="s">
        <v>112</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39399</v>
      </c>
      <c r="BA41" s="629"/>
      <c r="BB41" s="629"/>
      <c r="BC41" s="629"/>
      <c r="BD41" s="573"/>
      <c r="BE41" s="573"/>
      <c r="BF41" s="630"/>
      <c r="BG41" s="624"/>
      <c r="BH41" s="625"/>
      <c r="BI41" s="625"/>
      <c r="BJ41" s="625"/>
      <c r="BK41" s="625"/>
      <c r="BL41" s="189"/>
      <c r="BM41" s="627" t="s">
        <v>328</v>
      </c>
      <c r="BN41" s="627"/>
      <c r="BO41" s="627"/>
      <c r="BP41" s="627"/>
      <c r="BQ41" s="627"/>
      <c r="BR41" s="627"/>
      <c r="BS41" s="627"/>
      <c r="BT41" s="627"/>
      <c r="BU41" s="628"/>
      <c r="BV41" s="572">
        <v>326</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874931</v>
      </c>
      <c r="CS42" s="589"/>
      <c r="CT42" s="589"/>
      <c r="CU42" s="589"/>
      <c r="CV42" s="589"/>
      <c r="CW42" s="589"/>
      <c r="CX42" s="589"/>
      <c r="CY42" s="590"/>
      <c r="CZ42" s="591">
        <v>41.4</v>
      </c>
      <c r="DA42" s="592"/>
      <c r="DB42" s="592"/>
      <c r="DC42" s="593"/>
      <c r="DD42" s="594">
        <v>63663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t="s">
        <v>112</v>
      </c>
      <c r="CS43" s="607"/>
      <c r="CT43" s="607"/>
      <c r="CU43" s="607"/>
      <c r="CV43" s="607"/>
      <c r="CW43" s="607"/>
      <c r="CX43" s="607"/>
      <c r="CY43" s="608"/>
      <c r="CZ43" s="591" t="s">
        <v>112</v>
      </c>
      <c r="DA43" s="609"/>
      <c r="DB43" s="609"/>
      <c r="DC43" s="610"/>
      <c r="DD43" s="594" t="s">
        <v>112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556190</v>
      </c>
      <c r="CS44" s="589"/>
      <c r="CT44" s="589"/>
      <c r="CU44" s="589"/>
      <c r="CV44" s="589"/>
      <c r="CW44" s="589"/>
      <c r="CX44" s="589"/>
      <c r="CY44" s="590"/>
      <c r="CZ44" s="591">
        <v>26.3</v>
      </c>
      <c r="DA44" s="592"/>
      <c r="DB44" s="592"/>
      <c r="DC44" s="593"/>
      <c r="DD44" s="594">
        <v>43322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297760</v>
      </c>
      <c r="CS45" s="607"/>
      <c r="CT45" s="607"/>
      <c r="CU45" s="607"/>
      <c r="CV45" s="607"/>
      <c r="CW45" s="607"/>
      <c r="CX45" s="607"/>
      <c r="CY45" s="608"/>
      <c r="CZ45" s="591">
        <v>14.1</v>
      </c>
      <c r="DA45" s="609"/>
      <c r="DB45" s="609"/>
      <c r="DC45" s="610"/>
      <c r="DD45" s="594">
        <v>825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258430</v>
      </c>
      <c r="CS46" s="589"/>
      <c r="CT46" s="589"/>
      <c r="CU46" s="589"/>
      <c r="CV46" s="589"/>
      <c r="CW46" s="589"/>
      <c r="CX46" s="589"/>
      <c r="CY46" s="590"/>
      <c r="CZ46" s="591">
        <v>12.2</v>
      </c>
      <c r="DA46" s="592"/>
      <c r="DB46" s="592"/>
      <c r="DC46" s="593"/>
      <c r="DD46" s="594">
        <v>42497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318741</v>
      </c>
      <c r="CS47" s="607"/>
      <c r="CT47" s="607"/>
      <c r="CU47" s="607"/>
      <c r="CV47" s="607"/>
      <c r="CW47" s="607"/>
      <c r="CX47" s="607"/>
      <c r="CY47" s="608"/>
      <c r="CZ47" s="591">
        <v>15.1</v>
      </c>
      <c r="DA47" s="609"/>
      <c r="DB47" s="609"/>
      <c r="DC47" s="610"/>
      <c r="DD47" s="594">
        <v>20341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2112979</v>
      </c>
      <c r="CS49" s="573"/>
      <c r="CT49" s="573"/>
      <c r="CU49" s="573"/>
      <c r="CV49" s="573"/>
      <c r="CW49" s="573"/>
      <c r="CX49" s="573"/>
      <c r="CY49" s="574"/>
      <c r="CZ49" s="575">
        <v>100</v>
      </c>
      <c r="DA49" s="576"/>
      <c r="DB49" s="576"/>
      <c r="DC49" s="577"/>
      <c r="DD49" s="578">
        <v>1134549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c r="R7" s="1101"/>
      <c r="S7" s="1101"/>
      <c r="T7" s="1101"/>
      <c r="U7" s="1101"/>
      <c r="V7" s="1101"/>
      <c r="W7" s="1101"/>
      <c r="X7" s="1101"/>
      <c r="Y7" s="1101"/>
      <c r="Z7" s="1101"/>
      <c r="AA7" s="1101"/>
      <c r="AB7" s="1101"/>
      <c r="AC7" s="1101"/>
      <c r="AD7" s="1101"/>
      <c r="AE7" s="1102"/>
      <c r="AF7" s="1103">
        <v>63</v>
      </c>
      <c r="AG7" s="1104"/>
      <c r="AH7" s="1104"/>
      <c r="AI7" s="1104"/>
      <c r="AJ7" s="1105"/>
      <c r="AK7" s="1087"/>
      <c r="AL7" s="1088"/>
      <c r="AM7" s="1088"/>
      <c r="AN7" s="1088"/>
      <c r="AO7" s="1088"/>
      <c r="AP7" s="1088"/>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v>4</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66</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c r="R28" s="1050"/>
      <c r="S28" s="1050"/>
      <c r="T28" s="1050"/>
      <c r="U28" s="1050"/>
      <c r="V28" s="1050"/>
      <c r="W28" s="1050"/>
      <c r="X28" s="1050"/>
      <c r="Y28" s="1050"/>
      <c r="Z28" s="1050"/>
      <c r="AA28" s="1050"/>
      <c r="AB28" s="1050"/>
      <c r="AC28" s="1050"/>
      <c r="AD28" s="1050"/>
      <c r="AE28" s="1051"/>
      <c r="AF28" s="1052">
        <v>13</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13</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0</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1</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1</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v>0</v>
      </c>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368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364175</v>
      </c>
      <c r="AB110" s="873"/>
      <c r="AC110" s="873"/>
      <c r="AD110" s="873"/>
      <c r="AE110" s="874"/>
      <c r="AF110" s="875">
        <v>352899</v>
      </c>
      <c r="AG110" s="873"/>
      <c r="AH110" s="873"/>
      <c r="AI110" s="873"/>
      <c r="AJ110" s="874"/>
      <c r="AK110" s="875">
        <v>345647</v>
      </c>
      <c r="AL110" s="873"/>
      <c r="AM110" s="873"/>
      <c r="AN110" s="873"/>
      <c r="AO110" s="874"/>
      <c r="AP110" s="876">
        <v>50.2</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2509979</v>
      </c>
      <c r="BR110" s="800"/>
      <c r="BS110" s="800"/>
      <c r="BT110" s="800"/>
      <c r="BU110" s="800"/>
      <c r="BV110" s="800">
        <v>2349222</v>
      </c>
      <c r="BW110" s="800"/>
      <c r="BX110" s="800"/>
      <c r="BY110" s="800"/>
      <c r="BZ110" s="800"/>
      <c r="CA110" s="800">
        <v>2379374</v>
      </c>
      <c r="CB110" s="800"/>
      <c r="CC110" s="800"/>
      <c r="CD110" s="800"/>
      <c r="CE110" s="800"/>
      <c r="CF110" s="861">
        <v>345.3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368</v>
      </c>
      <c r="DH110" s="800"/>
      <c r="DI110" s="800"/>
      <c r="DJ110" s="800"/>
      <c r="DK110" s="800"/>
      <c r="DL110" s="800" t="s">
        <v>368</v>
      </c>
      <c r="DM110" s="800"/>
      <c r="DN110" s="800"/>
      <c r="DO110" s="800"/>
      <c r="DP110" s="800"/>
      <c r="DQ110" s="800" t="s">
        <v>368</v>
      </c>
      <c r="DR110" s="800"/>
      <c r="DS110" s="800"/>
      <c r="DT110" s="800"/>
      <c r="DU110" s="800"/>
      <c r="DV110" s="801" t="s">
        <v>368</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368</v>
      </c>
      <c r="AB111" s="909"/>
      <c r="AC111" s="909"/>
      <c r="AD111" s="909"/>
      <c r="AE111" s="910"/>
      <c r="AF111" s="911" t="s">
        <v>368</v>
      </c>
      <c r="AG111" s="909"/>
      <c r="AH111" s="909"/>
      <c r="AI111" s="909"/>
      <c r="AJ111" s="910"/>
      <c r="AK111" s="911" t="s">
        <v>368</v>
      </c>
      <c r="AL111" s="909"/>
      <c r="AM111" s="909"/>
      <c r="AN111" s="909"/>
      <c r="AO111" s="910"/>
      <c r="AP111" s="912" t="s">
        <v>368</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368</v>
      </c>
      <c r="BR111" s="771"/>
      <c r="BS111" s="771"/>
      <c r="BT111" s="771"/>
      <c r="BU111" s="771"/>
      <c r="BV111" s="771">
        <v>179498</v>
      </c>
      <c r="BW111" s="771"/>
      <c r="BX111" s="771"/>
      <c r="BY111" s="771"/>
      <c r="BZ111" s="771"/>
      <c r="CA111" s="771" t="s">
        <v>368</v>
      </c>
      <c r="CB111" s="771"/>
      <c r="CC111" s="771"/>
      <c r="CD111" s="771"/>
      <c r="CE111" s="771"/>
      <c r="CF111" s="848" t="s">
        <v>368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368</v>
      </c>
      <c r="DH111" s="771"/>
      <c r="DI111" s="771"/>
      <c r="DJ111" s="771"/>
      <c r="DK111" s="771"/>
      <c r="DL111" s="771" t="s">
        <v>368</v>
      </c>
      <c r="DM111" s="771"/>
      <c r="DN111" s="771"/>
      <c r="DO111" s="771"/>
      <c r="DP111" s="771"/>
      <c r="DQ111" s="771" t="s">
        <v>368</v>
      </c>
      <c r="DR111" s="771"/>
      <c r="DS111" s="771"/>
      <c r="DT111" s="771"/>
      <c r="DU111" s="771"/>
      <c r="DV111" s="823" t="s">
        <v>368</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368</v>
      </c>
      <c r="AB112" s="784"/>
      <c r="AC112" s="784"/>
      <c r="AD112" s="784"/>
      <c r="AE112" s="785"/>
      <c r="AF112" s="786" t="s">
        <v>368</v>
      </c>
      <c r="AG112" s="784"/>
      <c r="AH112" s="784"/>
      <c r="AI112" s="784"/>
      <c r="AJ112" s="785"/>
      <c r="AK112" s="786" t="s">
        <v>368</v>
      </c>
      <c r="AL112" s="784"/>
      <c r="AM112" s="784"/>
      <c r="AN112" s="784"/>
      <c r="AO112" s="785"/>
      <c r="AP112" s="754" t="s">
        <v>368</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196421</v>
      </c>
      <c r="BR112" s="771"/>
      <c r="BS112" s="771"/>
      <c r="BT112" s="771"/>
      <c r="BU112" s="771"/>
      <c r="BV112" s="771">
        <v>183478</v>
      </c>
      <c r="BW112" s="771"/>
      <c r="BX112" s="771"/>
      <c r="BY112" s="771"/>
      <c r="BZ112" s="771"/>
      <c r="CA112" s="771">
        <v>172722</v>
      </c>
      <c r="CB112" s="771"/>
      <c r="CC112" s="771"/>
      <c r="CD112" s="771"/>
      <c r="CE112" s="771"/>
      <c r="CF112" s="848">
        <v>25.1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368</v>
      </c>
      <c r="DH112" s="771"/>
      <c r="DI112" s="771"/>
      <c r="DJ112" s="771"/>
      <c r="DK112" s="771"/>
      <c r="DL112" s="771" t="s">
        <v>368</v>
      </c>
      <c r="DM112" s="771"/>
      <c r="DN112" s="771"/>
      <c r="DO112" s="771"/>
      <c r="DP112" s="771"/>
      <c r="DQ112" s="771" t="s">
        <v>368</v>
      </c>
      <c r="DR112" s="771"/>
      <c r="DS112" s="771"/>
      <c r="DT112" s="771"/>
      <c r="DU112" s="771"/>
      <c r="DV112" s="823" t="s">
        <v>368</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25136</v>
      </c>
      <c r="AB113" s="909"/>
      <c r="AC113" s="909"/>
      <c r="AD113" s="909"/>
      <c r="AE113" s="910"/>
      <c r="AF113" s="911">
        <v>26508</v>
      </c>
      <c r="AG113" s="909"/>
      <c r="AH113" s="909"/>
      <c r="AI113" s="909"/>
      <c r="AJ113" s="910"/>
      <c r="AK113" s="911">
        <v>20248</v>
      </c>
      <c r="AL113" s="909"/>
      <c r="AM113" s="909"/>
      <c r="AN113" s="909"/>
      <c r="AO113" s="910"/>
      <c r="AP113" s="912">
        <v>2.9</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t="s">
        <v>368</v>
      </c>
      <c r="BR113" s="771"/>
      <c r="BS113" s="771"/>
      <c r="BT113" s="771"/>
      <c r="BU113" s="771"/>
      <c r="BV113" s="771">
        <v>1169</v>
      </c>
      <c r="BW113" s="771"/>
      <c r="BX113" s="771"/>
      <c r="BY113" s="771"/>
      <c r="BZ113" s="771"/>
      <c r="CA113" s="771">
        <v>39047</v>
      </c>
      <c r="CB113" s="771"/>
      <c r="CC113" s="771"/>
      <c r="CD113" s="771"/>
      <c r="CE113" s="771"/>
      <c r="CF113" s="848">
        <v>5.7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368</v>
      </c>
      <c r="DH113" s="784"/>
      <c r="DI113" s="784"/>
      <c r="DJ113" s="784"/>
      <c r="DK113" s="785"/>
      <c r="DL113" s="786" t="s">
        <v>368</v>
      </c>
      <c r="DM113" s="784"/>
      <c r="DN113" s="784"/>
      <c r="DO113" s="784"/>
      <c r="DP113" s="785"/>
      <c r="DQ113" s="786" t="s">
        <v>368</v>
      </c>
      <c r="DR113" s="784"/>
      <c r="DS113" s="784"/>
      <c r="DT113" s="784"/>
      <c r="DU113" s="785"/>
      <c r="DV113" s="754" t="s">
        <v>368</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368</v>
      </c>
      <c r="AB114" s="784"/>
      <c r="AC114" s="784"/>
      <c r="AD114" s="784"/>
      <c r="AE114" s="785"/>
      <c r="AF114" s="786" t="s">
        <v>368</v>
      </c>
      <c r="AG114" s="784"/>
      <c r="AH114" s="784"/>
      <c r="AI114" s="784"/>
      <c r="AJ114" s="785"/>
      <c r="AK114" s="786" t="s">
        <v>368</v>
      </c>
      <c r="AL114" s="784"/>
      <c r="AM114" s="784"/>
      <c r="AN114" s="784"/>
      <c r="AO114" s="785"/>
      <c r="AP114" s="754" t="s">
        <v>368</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326447</v>
      </c>
      <c r="BR114" s="771"/>
      <c r="BS114" s="771"/>
      <c r="BT114" s="771"/>
      <c r="BU114" s="771"/>
      <c r="BV114" s="771">
        <v>293365</v>
      </c>
      <c r="BW114" s="771"/>
      <c r="BX114" s="771"/>
      <c r="BY114" s="771"/>
      <c r="BZ114" s="771"/>
      <c r="CA114" s="771">
        <v>316831</v>
      </c>
      <c r="CB114" s="771"/>
      <c r="CC114" s="771"/>
      <c r="CD114" s="771"/>
      <c r="CE114" s="771"/>
      <c r="CF114" s="848">
        <v>46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368</v>
      </c>
      <c r="DH114" s="784"/>
      <c r="DI114" s="784"/>
      <c r="DJ114" s="784"/>
      <c r="DK114" s="785"/>
      <c r="DL114" s="786" t="s">
        <v>368</v>
      </c>
      <c r="DM114" s="784"/>
      <c r="DN114" s="784"/>
      <c r="DO114" s="784"/>
      <c r="DP114" s="785"/>
      <c r="DQ114" s="786" t="s">
        <v>368</v>
      </c>
      <c r="DR114" s="784"/>
      <c r="DS114" s="784"/>
      <c r="DT114" s="784"/>
      <c r="DU114" s="785"/>
      <c r="DV114" s="754" t="s">
        <v>368</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368</v>
      </c>
      <c r="AB115" s="909"/>
      <c r="AC115" s="909"/>
      <c r="AD115" s="909"/>
      <c r="AE115" s="910"/>
      <c r="AF115" s="911" t="s">
        <v>368</v>
      </c>
      <c r="AG115" s="909"/>
      <c r="AH115" s="909"/>
      <c r="AI115" s="909"/>
      <c r="AJ115" s="910"/>
      <c r="AK115" s="911" t="s">
        <v>368</v>
      </c>
      <c r="AL115" s="909"/>
      <c r="AM115" s="909"/>
      <c r="AN115" s="909"/>
      <c r="AO115" s="910"/>
      <c r="AP115" s="912" t="s">
        <v>368</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368</v>
      </c>
      <c r="BR115" s="771"/>
      <c r="BS115" s="771"/>
      <c r="BT115" s="771"/>
      <c r="BU115" s="771"/>
      <c r="BV115" s="771" t="s">
        <v>368</v>
      </c>
      <c r="BW115" s="771"/>
      <c r="BX115" s="771"/>
      <c r="BY115" s="771"/>
      <c r="BZ115" s="771"/>
      <c r="CA115" s="771" t="s">
        <v>368</v>
      </c>
      <c r="CB115" s="771"/>
      <c r="CC115" s="771"/>
      <c r="CD115" s="771"/>
      <c r="CE115" s="771"/>
      <c r="CF115" s="848" t="s">
        <v>368</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368</v>
      </c>
      <c r="DH115" s="784"/>
      <c r="DI115" s="784"/>
      <c r="DJ115" s="784"/>
      <c r="DK115" s="785"/>
      <c r="DL115" s="786" t="s">
        <v>368</v>
      </c>
      <c r="DM115" s="784"/>
      <c r="DN115" s="784"/>
      <c r="DO115" s="784"/>
      <c r="DP115" s="785"/>
      <c r="DQ115" s="786" t="s">
        <v>368</v>
      </c>
      <c r="DR115" s="784"/>
      <c r="DS115" s="784"/>
      <c r="DT115" s="784"/>
      <c r="DU115" s="785"/>
      <c r="DV115" s="754" t="s">
        <v>368</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324</v>
      </c>
      <c r="AB116" s="784"/>
      <c r="AC116" s="784"/>
      <c r="AD116" s="784"/>
      <c r="AE116" s="785"/>
      <c r="AF116" s="786">
        <v>48</v>
      </c>
      <c r="AG116" s="784"/>
      <c r="AH116" s="784"/>
      <c r="AI116" s="784"/>
      <c r="AJ116" s="785"/>
      <c r="AK116" s="786" t="s">
        <v>368</v>
      </c>
      <c r="AL116" s="784"/>
      <c r="AM116" s="784"/>
      <c r="AN116" s="784"/>
      <c r="AO116" s="785"/>
      <c r="AP116" s="754" t="s">
        <v>368</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368</v>
      </c>
      <c r="BR116" s="771"/>
      <c r="BS116" s="771"/>
      <c r="BT116" s="771"/>
      <c r="BU116" s="771"/>
      <c r="BV116" s="771" t="s">
        <v>368</v>
      </c>
      <c r="BW116" s="771"/>
      <c r="BX116" s="771"/>
      <c r="BY116" s="771"/>
      <c r="BZ116" s="771"/>
      <c r="CA116" s="771" t="s">
        <v>368</v>
      </c>
      <c r="CB116" s="771"/>
      <c r="CC116" s="771"/>
      <c r="CD116" s="771"/>
      <c r="CE116" s="771"/>
      <c r="CF116" s="848" t="s">
        <v>368</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368</v>
      </c>
      <c r="DH116" s="784"/>
      <c r="DI116" s="784"/>
      <c r="DJ116" s="784"/>
      <c r="DK116" s="785"/>
      <c r="DL116" s="786" t="s">
        <v>368</v>
      </c>
      <c r="DM116" s="784"/>
      <c r="DN116" s="784"/>
      <c r="DO116" s="784"/>
      <c r="DP116" s="785"/>
      <c r="DQ116" s="786" t="s">
        <v>368</v>
      </c>
      <c r="DR116" s="784"/>
      <c r="DS116" s="784"/>
      <c r="DT116" s="784"/>
      <c r="DU116" s="785"/>
      <c r="DV116" s="754" t="s">
        <v>368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389635</v>
      </c>
      <c r="AB117" s="895"/>
      <c r="AC117" s="895"/>
      <c r="AD117" s="895"/>
      <c r="AE117" s="896"/>
      <c r="AF117" s="898">
        <v>379455</v>
      </c>
      <c r="AG117" s="895"/>
      <c r="AH117" s="895"/>
      <c r="AI117" s="895"/>
      <c r="AJ117" s="896"/>
      <c r="AK117" s="898">
        <v>365895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368</v>
      </c>
      <c r="BR117" s="858"/>
      <c r="BS117" s="858"/>
      <c r="BT117" s="858"/>
      <c r="BU117" s="858"/>
      <c r="BV117" s="858" t="s">
        <v>368</v>
      </c>
      <c r="BW117" s="858"/>
      <c r="BX117" s="858"/>
      <c r="BY117" s="858"/>
      <c r="BZ117" s="858"/>
      <c r="CA117" s="858" t="s">
        <v>368</v>
      </c>
      <c r="CB117" s="858"/>
      <c r="CC117" s="858"/>
      <c r="CD117" s="858"/>
      <c r="CE117" s="858"/>
      <c r="CF117" s="848" t="s">
        <v>368</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368</v>
      </c>
      <c r="DH117" s="784"/>
      <c r="DI117" s="784"/>
      <c r="DJ117" s="784"/>
      <c r="DK117" s="785"/>
      <c r="DL117" s="786" t="s">
        <v>368</v>
      </c>
      <c r="DM117" s="784"/>
      <c r="DN117" s="784"/>
      <c r="DO117" s="784"/>
      <c r="DP117" s="785"/>
      <c r="DQ117" s="786" t="s">
        <v>368</v>
      </c>
      <c r="DR117" s="784"/>
      <c r="DS117" s="784"/>
      <c r="DT117" s="784"/>
      <c r="DU117" s="785"/>
      <c r="DV117" s="754" t="s">
        <v>368</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3032847</v>
      </c>
      <c r="BR118" s="858"/>
      <c r="BS118" s="858"/>
      <c r="BT118" s="858"/>
      <c r="BU118" s="858"/>
      <c r="BV118" s="858">
        <v>3006732</v>
      </c>
      <c r="BW118" s="858"/>
      <c r="BX118" s="858"/>
      <c r="BY118" s="858"/>
      <c r="BZ118" s="858"/>
      <c r="CA118" s="858">
        <v>2907974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368</v>
      </c>
      <c r="DH118" s="784"/>
      <c r="DI118" s="784"/>
      <c r="DJ118" s="784"/>
      <c r="DK118" s="785"/>
      <c r="DL118" s="786" t="s">
        <v>368</v>
      </c>
      <c r="DM118" s="784"/>
      <c r="DN118" s="784"/>
      <c r="DO118" s="784"/>
      <c r="DP118" s="785"/>
      <c r="DQ118" s="786" t="s">
        <v>368</v>
      </c>
      <c r="DR118" s="784"/>
      <c r="DS118" s="784"/>
      <c r="DT118" s="784"/>
      <c r="DU118" s="785"/>
      <c r="DV118" s="754" t="s">
        <v>368</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368</v>
      </c>
      <c r="AB119" s="873"/>
      <c r="AC119" s="873"/>
      <c r="AD119" s="873"/>
      <c r="AE119" s="874"/>
      <c r="AF119" s="875" t="s">
        <v>368</v>
      </c>
      <c r="AG119" s="873"/>
      <c r="AH119" s="873"/>
      <c r="AI119" s="873"/>
      <c r="AJ119" s="874"/>
      <c r="AK119" s="875" t="s">
        <v>368</v>
      </c>
      <c r="AL119" s="873"/>
      <c r="AM119" s="873"/>
      <c r="AN119" s="873"/>
      <c r="AO119" s="874"/>
      <c r="AP119" s="876" t="s">
        <v>368</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934005</v>
      </c>
      <c r="BR119" s="800"/>
      <c r="BS119" s="800"/>
      <c r="BT119" s="800"/>
      <c r="BU119" s="800"/>
      <c r="BV119" s="800">
        <v>835504</v>
      </c>
      <c r="BW119" s="800"/>
      <c r="BX119" s="800"/>
      <c r="BY119" s="800"/>
      <c r="BZ119" s="800"/>
      <c r="CA119" s="800">
        <v>836489</v>
      </c>
      <c r="CB119" s="800"/>
      <c r="CC119" s="800"/>
      <c r="CD119" s="800"/>
      <c r="CE119" s="800"/>
      <c r="CF119" s="861">
        <v>121.4</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368</v>
      </c>
      <c r="DH119" s="717"/>
      <c r="DI119" s="717"/>
      <c r="DJ119" s="717"/>
      <c r="DK119" s="718"/>
      <c r="DL119" s="719">
        <v>179498</v>
      </c>
      <c r="DM119" s="717"/>
      <c r="DN119" s="717"/>
      <c r="DO119" s="717"/>
      <c r="DP119" s="718"/>
      <c r="DQ119" s="719" t="s">
        <v>368</v>
      </c>
      <c r="DR119" s="717"/>
      <c r="DS119" s="717"/>
      <c r="DT119" s="717"/>
      <c r="DU119" s="718"/>
      <c r="DV119" s="807" t="s">
        <v>368</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368</v>
      </c>
      <c r="AB120" s="784"/>
      <c r="AC120" s="784"/>
      <c r="AD120" s="784"/>
      <c r="AE120" s="785"/>
      <c r="AF120" s="786" t="s">
        <v>368</v>
      </c>
      <c r="AG120" s="784"/>
      <c r="AH120" s="784"/>
      <c r="AI120" s="784"/>
      <c r="AJ120" s="785"/>
      <c r="AK120" s="786" t="s">
        <v>368</v>
      </c>
      <c r="AL120" s="784"/>
      <c r="AM120" s="784"/>
      <c r="AN120" s="784"/>
      <c r="AO120" s="785"/>
      <c r="AP120" s="754" t="s">
        <v>368</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60966</v>
      </c>
      <c r="BR120" s="771"/>
      <c r="BS120" s="771"/>
      <c r="BT120" s="771"/>
      <c r="BU120" s="771"/>
      <c r="BV120" s="771">
        <v>43269</v>
      </c>
      <c r="BW120" s="771"/>
      <c r="BX120" s="771"/>
      <c r="BY120" s="771"/>
      <c r="BZ120" s="771"/>
      <c r="CA120" s="771">
        <v>33947</v>
      </c>
      <c r="CB120" s="771"/>
      <c r="CC120" s="771"/>
      <c r="CD120" s="771"/>
      <c r="CE120" s="771"/>
      <c r="CF120" s="848">
        <v>4.9000000000000004</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190747</v>
      </c>
      <c r="DH120" s="800"/>
      <c r="DI120" s="800"/>
      <c r="DJ120" s="800"/>
      <c r="DK120" s="800"/>
      <c r="DL120" s="800">
        <v>179024</v>
      </c>
      <c r="DM120" s="800"/>
      <c r="DN120" s="800"/>
      <c r="DO120" s="800"/>
      <c r="DP120" s="800"/>
      <c r="DQ120" s="800">
        <v>169636</v>
      </c>
      <c r="DR120" s="800"/>
      <c r="DS120" s="800"/>
      <c r="DT120" s="800"/>
      <c r="DU120" s="800"/>
      <c r="DV120" s="801">
        <v>24.6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368</v>
      </c>
      <c r="AB121" s="784"/>
      <c r="AC121" s="784"/>
      <c r="AD121" s="784"/>
      <c r="AE121" s="785"/>
      <c r="AF121" s="786" t="s">
        <v>368</v>
      </c>
      <c r="AG121" s="784"/>
      <c r="AH121" s="784"/>
      <c r="AI121" s="784"/>
      <c r="AJ121" s="785"/>
      <c r="AK121" s="786" t="s">
        <v>368</v>
      </c>
      <c r="AL121" s="784"/>
      <c r="AM121" s="784"/>
      <c r="AN121" s="784"/>
      <c r="AO121" s="785"/>
      <c r="AP121" s="754" t="s">
        <v>368</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2041284</v>
      </c>
      <c r="BR121" s="858"/>
      <c r="BS121" s="858"/>
      <c r="BT121" s="858"/>
      <c r="BU121" s="858"/>
      <c r="BV121" s="858">
        <v>1922531</v>
      </c>
      <c r="BW121" s="858"/>
      <c r="BX121" s="858"/>
      <c r="BY121" s="858"/>
      <c r="BZ121" s="858"/>
      <c r="CA121" s="858">
        <v>1930829</v>
      </c>
      <c r="CB121" s="858"/>
      <c r="CC121" s="858"/>
      <c r="CD121" s="858"/>
      <c r="CE121" s="858"/>
      <c r="CF121" s="859">
        <v>280.2</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4027</v>
      </c>
      <c r="DH121" s="771"/>
      <c r="DI121" s="771"/>
      <c r="DJ121" s="771"/>
      <c r="DK121" s="771"/>
      <c r="DL121" s="771">
        <v>3223</v>
      </c>
      <c r="DM121" s="771"/>
      <c r="DN121" s="771"/>
      <c r="DO121" s="771"/>
      <c r="DP121" s="771"/>
      <c r="DQ121" s="771">
        <v>2008</v>
      </c>
      <c r="DR121" s="771"/>
      <c r="DS121" s="771"/>
      <c r="DT121" s="771"/>
      <c r="DU121" s="771"/>
      <c r="DV121" s="823">
        <v>0.3</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368</v>
      </c>
      <c r="AB122" s="784"/>
      <c r="AC122" s="784"/>
      <c r="AD122" s="784"/>
      <c r="AE122" s="785"/>
      <c r="AF122" s="786" t="s">
        <v>368</v>
      </c>
      <c r="AG122" s="784"/>
      <c r="AH122" s="784"/>
      <c r="AI122" s="784"/>
      <c r="AJ122" s="785"/>
      <c r="AK122" s="786" t="s">
        <v>368</v>
      </c>
      <c r="AL122" s="784"/>
      <c r="AM122" s="784"/>
      <c r="AN122" s="784"/>
      <c r="AO122" s="785"/>
      <c r="AP122" s="754" t="s">
        <v>368</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3036255</v>
      </c>
      <c r="BR122" s="840"/>
      <c r="BS122" s="840"/>
      <c r="BT122" s="840"/>
      <c r="BU122" s="840"/>
      <c r="BV122" s="840">
        <v>2801304</v>
      </c>
      <c r="BW122" s="840"/>
      <c r="BX122" s="840"/>
      <c r="BY122" s="840"/>
      <c r="BZ122" s="840"/>
      <c r="CA122" s="840">
        <v>2801265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368</v>
      </c>
      <c r="AB123" s="784"/>
      <c r="AC123" s="784"/>
      <c r="AD123" s="784"/>
      <c r="AE123" s="785"/>
      <c r="AF123" s="786" t="s">
        <v>368</v>
      </c>
      <c r="AG123" s="784"/>
      <c r="AH123" s="784"/>
      <c r="AI123" s="784"/>
      <c r="AJ123" s="785"/>
      <c r="AK123" s="786" t="s">
        <v>368</v>
      </c>
      <c r="AL123" s="784"/>
      <c r="AM123" s="784"/>
      <c r="AN123" s="784"/>
      <c r="AO123" s="785"/>
      <c r="AP123" s="754" t="s">
        <v>368</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368</v>
      </c>
      <c r="BR123" s="832"/>
      <c r="BS123" s="832"/>
      <c r="BT123" s="832"/>
      <c r="BU123" s="832"/>
      <c r="BV123" s="832">
        <v>23.4</v>
      </c>
      <c r="BW123" s="832"/>
      <c r="BX123" s="832"/>
      <c r="BY123" s="832"/>
      <c r="BZ123" s="832"/>
      <c r="CA123" s="832">
        <v>15.4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368</v>
      </c>
      <c r="AB124" s="784"/>
      <c r="AC124" s="784"/>
      <c r="AD124" s="784"/>
      <c r="AE124" s="785"/>
      <c r="AF124" s="786" t="s">
        <v>368</v>
      </c>
      <c r="AG124" s="784"/>
      <c r="AH124" s="784"/>
      <c r="AI124" s="784"/>
      <c r="AJ124" s="785"/>
      <c r="AK124" s="786" t="s">
        <v>368</v>
      </c>
      <c r="AL124" s="784"/>
      <c r="AM124" s="784"/>
      <c r="AN124" s="784"/>
      <c r="AO124" s="785"/>
      <c r="AP124" s="754" t="s">
        <v>368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368</v>
      </c>
      <c r="DH124" s="717"/>
      <c r="DI124" s="717"/>
      <c r="DJ124" s="717"/>
      <c r="DK124" s="718"/>
      <c r="DL124" s="719" t="s">
        <v>368</v>
      </c>
      <c r="DM124" s="717"/>
      <c r="DN124" s="717"/>
      <c r="DO124" s="717"/>
      <c r="DP124" s="718"/>
      <c r="DQ124" s="719" t="s">
        <v>368</v>
      </c>
      <c r="DR124" s="717"/>
      <c r="DS124" s="717"/>
      <c r="DT124" s="717"/>
      <c r="DU124" s="718"/>
      <c r="DV124" s="807" t="s">
        <v>368</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368</v>
      </c>
      <c r="AB125" s="784"/>
      <c r="AC125" s="784"/>
      <c r="AD125" s="784"/>
      <c r="AE125" s="785"/>
      <c r="AF125" s="786" t="s">
        <v>368</v>
      </c>
      <c r="AG125" s="784"/>
      <c r="AH125" s="784"/>
      <c r="AI125" s="784"/>
      <c r="AJ125" s="785"/>
      <c r="AK125" s="786" t="s">
        <v>368</v>
      </c>
      <c r="AL125" s="784"/>
      <c r="AM125" s="784"/>
      <c r="AN125" s="784"/>
      <c r="AO125" s="785"/>
      <c r="AP125" s="754" t="s">
        <v>368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368</v>
      </c>
      <c r="DH125" s="800"/>
      <c r="DI125" s="800"/>
      <c r="DJ125" s="800"/>
      <c r="DK125" s="800"/>
      <c r="DL125" s="800" t="s">
        <v>368</v>
      </c>
      <c r="DM125" s="800"/>
      <c r="DN125" s="800"/>
      <c r="DO125" s="800"/>
      <c r="DP125" s="800"/>
      <c r="DQ125" s="800" t="s">
        <v>368</v>
      </c>
      <c r="DR125" s="800"/>
      <c r="DS125" s="800"/>
      <c r="DT125" s="800"/>
      <c r="DU125" s="800"/>
      <c r="DV125" s="801" t="s">
        <v>368</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368</v>
      </c>
      <c r="AB126" s="784"/>
      <c r="AC126" s="784"/>
      <c r="AD126" s="784"/>
      <c r="AE126" s="785"/>
      <c r="AF126" s="786" t="s">
        <v>368</v>
      </c>
      <c r="AG126" s="784"/>
      <c r="AH126" s="784"/>
      <c r="AI126" s="784"/>
      <c r="AJ126" s="785"/>
      <c r="AK126" s="786" t="s">
        <v>368</v>
      </c>
      <c r="AL126" s="784"/>
      <c r="AM126" s="784"/>
      <c r="AN126" s="784"/>
      <c r="AO126" s="785"/>
      <c r="AP126" s="754" t="s">
        <v>368</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368</v>
      </c>
      <c r="DH126" s="771"/>
      <c r="DI126" s="771"/>
      <c r="DJ126" s="771"/>
      <c r="DK126" s="771"/>
      <c r="DL126" s="771" t="s">
        <v>368</v>
      </c>
      <c r="DM126" s="771"/>
      <c r="DN126" s="771"/>
      <c r="DO126" s="771"/>
      <c r="DP126" s="771"/>
      <c r="DQ126" s="771" t="s">
        <v>368</v>
      </c>
      <c r="DR126" s="771"/>
      <c r="DS126" s="771"/>
      <c r="DT126" s="771"/>
      <c r="DU126" s="771"/>
      <c r="DV126" s="823" t="s">
        <v>368</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368</v>
      </c>
      <c r="AB127" s="784"/>
      <c r="AC127" s="784"/>
      <c r="AD127" s="784"/>
      <c r="AE127" s="785"/>
      <c r="AF127" s="786" t="s">
        <v>368</v>
      </c>
      <c r="AG127" s="784"/>
      <c r="AH127" s="784"/>
      <c r="AI127" s="784"/>
      <c r="AJ127" s="785"/>
      <c r="AK127" s="786" t="s">
        <v>368</v>
      </c>
      <c r="AL127" s="784"/>
      <c r="AM127" s="784"/>
      <c r="AN127" s="784"/>
      <c r="AO127" s="785"/>
      <c r="AP127" s="754" t="s">
        <v>368</v>
      </c>
      <c r="AQ127" s="755"/>
      <c r="AR127" s="755"/>
      <c r="AS127" s="755"/>
      <c r="AT127" s="756"/>
      <c r="AU127" s="233"/>
      <c r="AV127" s="233"/>
      <c r="AW127" s="233"/>
      <c r="AX127" s="757" t="s">
        <v>449</v>
      </c>
      <c r="AY127" s="758"/>
      <c r="AZ127" s="758"/>
      <c r="BA127" s="758"/>
      <c r="BB127" s="758"/>
      <c r="BC127" s="758"/>
      <c r="BD127" s="758"/>
      <c r="BE127" s="759"/>
      <c r="BF127" s="760" t="s">
        <v>368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368</v>
      </c>
      <c r="DH127" s="820"/>
      <c r="DI127" s="820"/>
      <c r="DJ127" s="820"/>
      <c r="DK127" s="820"/>
      <c r="DL127" s="820" t="s">
        <v>368</v>
      </c>
      <c r="DM127" s="820"/>
      <c r="DN127" s="820"/>
      <c r="DO127" s="820"/>
      <c r="DP127" s="820"/>
      <c r="DQ127" s="820" t="s">
        <v>368</v>
      </c>
      <c r="DR127" s="820"/>
      <c r="DS127" s="820"/>
      <c r="DT127" s="820"/>
      <c r="DU127" s="820"/>
      <c r="DV127" s="821" t="s">
        <v>368</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12525</v>
      </c>
      <c r="AB128" s="724"/>
      <c r="AC128" s="724"/>
      <c r="AD128" s="724"/>
      <c r="AE128" s="725"/>
      <c r="AF128" s="726">
        <v>10553</v>
      </c>
      <c r="AG128" s="724"/>
      <c r="AH128" s="724"/>
      <c r="AI128" s="724"/>
      <c r="AJ128" s="725"/>
      <c r="AK128" s="726">
        <v>11316</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368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1214585</v>
      </c>
      <c r="AB129" s="784"/>
      <c r="AC129" s="784"/>
      <c r="AD129" s="784"/>
      <c r="AE129" s="785"/>
      <c r="AF129" s="786">
        <v>1157836</v>
      </c>
      <c r="AG129" s="784"/>
      <c r="AH129" s="784"/>
      <c r="AI129" s="784"/>
      <c r="AJ129" s="785"/>
      <c r="AK129" s="786">
        <v>968997</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289375</v>
      </c>
      <c r="AB130" s="784"/>
      <c r="AC130" s="784"/>
      <c r="AD130" s="784"/>
      <c r="AE130" s="785"/>
      <c r="AF130" s="786">
        <v>283490</v>
      </c>
      <c r="AG130" s="784"/>
      <c r="AH130" s="784"/>
      <c r="AI130" s="784"/>
      <c r="AJ130" s="785"/>
      <c r="AK130" s="786">
        <v>279851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925210</v>
      </c>
      <c r="AB131" s="717"/>
      <c r="AC131" s="717"/>
      <c r="AD131" s="717"/>
      <c r="AE131" s="718"/>
      <c r="AF131" s="719">
        <v>874346</v>
      </c>
      <c r="AG131" s="717"/>
      <c r="AH131" s="717"/>
      <c r="AI131" s="717"/>
      <c r="AJ131" s="718"/>
      <c r="AK131" s="719">
        <v>689146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9.4827120330000003</v>
      </c>
      <c r="AB132" s="740"/>
      <c r="AC132" s="740"/>
      <c r="AD132" s="740"/>
      <c r="AE132" s="741"/>
      <c r="AF132" s="742">
        <v>9.7686728140000003</v>
      </c>
      <c r="AG132" s="740"/>
      <c r="AH132" s="740"/>
      <c r="AI132" s="740"/>
      <c r="AJ132" s="741"/>
      <c r="AK132" s="742">
        <v>10.8435658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13.6</v>
      </c>
      <c r="AB133" s="749"/>
      <c r="AC133" s="749"/>
      <c r="AD133" s="749"/>
      <c r="AE133" s="750"/>
      <c r="AF133" s="748">
        <v>11.5</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274274</v>
      </c>
      <c r="L9" s="264">
        <v>567855</v>
      </c>
      <c r="M9" s="265">
        <v>189429</v>
      </c>
      <c r="N9" s="266">
        <v>199.8</v>
      </c>
    </row>
    <row r="10" spans="1:16">
      <c r="A10" s="248"/>
      <c r="B10" s="244"/>
      <c r="C10" s="244"/>
      <c r="D10" s="244"/>
      <c r="E10" s="244"/>
      <c r="F10" s="244"/>
      <c r="G10" s="1133" t="s">
        <v>471</v>
      </c>
      <c r="H10" s="1134"/>
      <c r="I10" s="1134"/>
      <c r="J10" s="1135"/>
      <c r="K10" s="267">
        <v>47400</v>
      </c>
      <c r="L10" s="268">
        <v>98137</v>
      </c>
      <c r="M10" s="269">
        <v>18027</v>
      </c>
      <c r="N10" s="270">
        <v>444.4</v>
      </c>
    </row>
    <row r="11" spans="1:16" ht="13.5" customHeight="1">
      <c r="A11" s="248"/>
      <c r="B11" s="244"/>
      <c r="C11" s="244"/>
      <c r="D11" s="244"/>
      <c r="E11" s="244"/>
      <c r="F11" s="244"/>
      <c r="G11" s="1133" t="s">
        <v>472</v>
      </c>
      <c r="H11" s="1134"/>
      <c r="I11" s="1134"/>
      <c r="J11" s="1135"/>
      <c r="K11" s="267">
        <v>13597</v>
      </c>
      <c r="L11" s="268">
        <v>28151</v>
      </c>
      <c r="M11" s="269">
        <v>27251</v>
      </c>
      <c r="N11" s="270">
        <v>3.3</v>
      </c>
    </row>
    <row r="12" spans="1:16" ht="13.5" customHeight="1">
      <c r="A12" s="248"/>
      <c r="B12" s="244"/>
      <c r="C12" s="244"/>
      <c r="D12" s="244"/>
      <c r="E12" s="244"/>
      <c r="F12" s="244"/>
      <c r="G12" s="1133" t="s">
        <v>473</v>
      </c>
      <c r="H12" s="1134"/>
      <c r="I12" s="1134"/>
      <c r="J12" s="1135"/>
      <c r="K12" s="267" t="s">
        <v>474</v>
      </c>
      <c r="L12" s="268" t="s">
        <v>474</v>
      </c>
      <c r="M12" s="269">
        <v>4133</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202</v>
      </c>
      <c r="L14" s="268">
        <v>418</v>
      </c>
      <c r="M14" s="269">
        <v>9019</v>
      </c>
      <c r="N14" s="270">
        <v>-95.4</v>
      </c>
    </row>
    <row r="15" spans="1:16" ht="13.5" customHeight="1">
      <c r="A15" s="248"/>
      <c r="B15" s="244"/>
      <c r="C15" s="244"/>
      <c r="D15" s="244"/>
      <c r="E15" s="244"/>
      <c r="F15" s="244"/>
      <c r="G15" s="1133" t="s">
        <v>477</v>
      </c>
      <c r="H15" s="1134"/>
      <c r="I15" s="1134"/>
      <c r="J15" s="1135"/>
      <c r="K15" s="267" t="s">
        <v>474</v>
      </c>
      <c r="L15" s="268" t="s">
        <v>474</v>
      </c>
      <c r="M15" s="269">
        <v>5105</v>
      </c>
      <c r="N15" s="270" t="s">
        <v>474</v>
      </c>
    </row>
    <row r="16" spans="1:16">
      <c r="A16" s="248"/>
      <c r="B16" s="244"/>
      <c r="C16" s="244"/>
      <c r="D16" s="244"/>
      <c r="E16" s="244"/>
      <c r="F16" s="244"/>
      <c r="G16" s="1136" t="s">
        <v>478</v>
      </c>
      <c r="H16" s="1137"/>
      <c r="I16" s="1137"/>
      <c r="J16" s="1138"/>
      <c r="K16" s="268">
        <v>-35026</v>
      </c>
      <c r="L16" s="268">
        <v>-72518</v>
      </c>
      <c r="M16" s="269">
        <v>-20971</v>
      </c>
      <c r="N16" s="270">
        <v>245.8</v>
      </c>
    </row>
    <row r="17" spans="1:16">
      <c r="A17" s="248"/>
      <c r="B17" s="244"/>
      <c r="C17" s="244"/>
      <c r="D17" s="244"/>
      <c r="E17" s="244"/>
      <c r="F17" s="244"/>
      <c r="G17" s="1136" t="s">
        <v>170</v>
      </c>
      <c r="H17" s="1137"/>
      <c r="I17" s="1137"/>
      <c r="J17" s="1138"/>
      <c r="K17" s="268">
        <v>300447</v>
      </c>
      <c r="L17" s="268">
        <v>622043</v>
      </c>
      <c r="M17" s="269">
        <v>231994</v>
      </c>
      <c r="N17" s="270">
        <v>168.1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57.97</v>
      </c>
      <c r="L21" s="281">
        <v>21.1</v>
      </c>
      <c r="M21" s="282">
        <v>36.869999999999997</v>
      </c>
      <c r="N21" s="249"/>
      <c r="O21" s="283"/>
      <c r="P21" s="279"/>
    </row>
    <row r="22" spans="1:16" s="284" customFormat="1">
      <c r="A22" s="279"/>
      <c r="B22" s="249"/>
      <c r="C22" s="249"/>
      <c r="D22" s="249"/>
      <c r="E22" s="249"/>
      <c r="F22" s="249"/>
      <c r="G22" s="1130" t="s">
        <v>484</v>
      </c>
      <c r="H22" s="1131"/>
      <c r="I22" s="1131"/>
      <c r="J22" s="1132"/>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345647</v>
      </c>
      <c r="L32" s="294">
        <v>715625</v>
      </c>
      <c r="M32" s="295">
        <v>144190</v>
      </c>
      <c r="N32" s="296">
        <v>396.3</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t="s">
        <v>474</v>
      </c>
      <c r="N34" s="296" t="s">
        <v>474</v>
      </c>
    </row>
    <row r="35" spans="1:16" ht="27" customHeight="1">
      <c r="A35" s="248"/>
      <c r="B35" s="244"/>
      <c r="C35" s="244"/>
      <c r="D35" s="244"/>
      <c r="E35" s="244"/>
      <c r="F35" s="244"/>
      <c r="G35" s="1121" t="s">
        <v>490</v>
      </c>
      <c r="H35" s="1122"/>
      <c r="I35" s="1122"/>
      <c r="J35" s="1123"/>
      <c r="K35" s="294">
        <v>20248</v>
      </c>
      <c r="L35" s="294">
        <v>41921</v>
      </c>
      <c r="M35" s="295">
        <v>29858</v>
      </c>
      <c r="N35" s="296">
        <v>40.4</v>
      </c>
    </row>
    <row r="36" spans="1:16" ht="27" customHeight="1">
      <c r="A36" s="248"/>
      <c r="B36" s="244"/>
      <c r="C36" s="244"/>
      <c r="D36" s="244"/>
      <c r="E36" s="244"/>
      <c r="F36" s="244"/>
      <c r="G36" s="1121" t="s">
        <v>491</v>
      </c>
      <c r="H36" s="1122"/>
      <c r="I36" s="1122"/>
      <c r="J36" s="1123"/>
      <c r="K36" s="294" t="s">
        <v>474</v>
      </c>
      <c r="L36" s="294" t="s">
        <v>474</v>
      </c>
      <c r="M36" s="295">
        <v>6079</v>
      </c>
      <c r="N36" s="296" t="s">
        <v>474</v>
      </c>
    </row>
    <row r="37" spans="1:16" ht="13.5" customHeight="1">
      <c r="A37" s="248"/>
      <c r="B37" s="244"/>
      <c r="C37" s="244"/>
      <c r="D37" s="244"/>
      <c r="E37" s="244"/>
      <c r="F37" s="244"/>
      <c r="G37" s="1121" t="s">
        <v>492</v>
      </c>
      <c r="H37" s="1122"/>
      <c r="I37" s="1122"/>
      <c r="J37" s="1123"/>
      <c r="K37" s="294" t="s">
        <v>474</v>
      </c>
      <c r="L37" s="294" t="s">
        <v>474</v>
      </c>
      <c r="M37" s="295">
        <v>2554</v>
      </c>
      <c r="N37" s="296" t="s">
        <v>474</v>
      </c>
    </row>
    <row r="38" spans="1:16" ht="27" customHeight="1">
      <c r="A38" s="248"/>
      <c r="B38" s="244"/>
      <c r="C38" s="244"/>
      <c r="D38" s="244"/>
      <c r="E38" s="244"/>
      <c r="F38" s="244"/>
      <c r="G38" s="1124" t="s">
        <v>493</v>
      </c>
      <c r="H38" s="1125"/>
      <c r="I38" s="1125"/>
      <c r="J38" s="1126"/>
      <c r="K38" s="297" t="s">
        <v>474</v>
      </c>
      <c r="L38" s="297" t="s">
        <v>474</v>
      </c>
      <c r="M38" s="298">
        <v>44</v>
      </c>
      <c r="N38" s="299" t="s">
        <v>474</v>
      </c>
      <c r="O38" s="293"/>
    </row>
    <row r="39" spans="1:16">
      <c r="A39" s="248"/>
      <c r="B39" s="244"/>
      <c r="C39" s="244"/>
      <c r="D39" s="244"/>
      <c r="E39" s="244"/>
      <c r="F39" s="244"/>
      <c r="G39" s="1124" t="s">
        <v>494</v>
      </c>
      <c r="H39" s="1125"/>
      <c r="I39" s="1125"/>
      <c r="J39" s="1126"/>
      <c r="K39" s="300">
        <v>-11316</v>
      </c>
      <c r="L39" s="300">
        <v>-23429</v>
      </c>
      <c r="M39" s="301">
        <v>-7957</v>
      </c>
      <c r="N39" s="302">
        <v>194.4</v>
      </c>
      <c r="O39" s="293"/>
    </row>
    <row r="40" spans="1:16" ht="27" customHeight="1">
      <c r="A40" s="248"/>
      <c r="B40" s="244"/>
      <c r="C40" s="244"/>
      <c r="D40" s="244"/>
      <c r="E40" s="244"/>
      <c r="F40" s="244"/>
      <c r="G40" s="1121" t="s">
        <v>495</v>
      </c>
      <c r="H40" s="1122"/>
      <c r="I40" s="1122"/>
      <c r="J40" s="1123"/>
      <c r="K40" s="300">
        <v>-279851</v>
      </c>
      <c r="L40" s="300">
        <v>-579402</v>
      </c>
      <c r="M40" s="301">
        <v>-129245</v>
      </c>
      <c r="N40" s="302">
        <v>348.3</v>
      </c>
      <c r="O40" s="293"/>
    </row>
    <row r="41" spans="1:16">
      <c r="A41" s="248"/>
      <c r="B41" s="244"/>
      <c r="C41" s="244"/>
      <c r="D41" s="244"/>
      <c r="E41" s="244"/>
      <c r="F41" s="244"/>
      <c r="G41" s="1127" t="s">
        <v>280</v>
      </c>
      <c r="H41" s="1128"/>
      <c r="I41" s="1128"/>
      <c r="J41" s="1129"/>
      <c r="K41" s="294">
        <v>74728</v>
      </c>
      <c r="L41" s="300">
        <v>154716</v>
      </c>
      <c r="M41" s="301">
        <v>45523</v>
      </c>
      <c r="N41" s="302">
        <v>239.9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810379</v>
      </c>
      <c r="J51" s="320">
        <v>1517564</v>
      </c>
      <c r="K51" s="321">
        <v>2.5</v>
      </c>
      <c r="L51" s="322">
        <v>220780</v>
      </c>
      <c r="M51" s="323">
        <v>5.6</v>
      </c>
      <c r="N51" s="324">
        <v>-3.1</v>
      </c>
    </row>
    <row r="52" spans="1:14">
      <c r="A52" s="248"/>
      <c r="B52" s="244"/>
      <c r="C52" s="244"/>
      <c r="D52" s="244"/>
      <c r="E52" s="244"/>
      <c r="F52" s="244"/>
      <c r="G52" s="325"/>
      <c r="H52" s="326" t="s">
        <v>506</v>
      </c>
      <c r="I52" s="327">
        <v>319312</v>
      </c>
      <c r="J52" s="328">
        <v>597963</v>
      </c>
      <c r="K52" s="329">
        <v>-40.9</v>
      </c>
      <c r="L52" s="330">
        <v>105334</v>
      </c>
      <c r="M52" s="331">
        <v>-10</v>
      </c>
      <c r="N52" s="332">
        <v>-30.9</v>
      </c>
    </row>
    <row r="53" spans="1:14">
      <c r="A53" s="248"/>
      <c r="B53" s="244"/>
      <c r="C53" s="244"/>
      <c r="D53" s="244"/>
      <c r="E53" s="244"/>
      <c r="F53" s="244"/>
      <c r="G53" s="310" t="s">
        <v>507</v>
      </c>
      <c r="H53" s="311"/>
      <c r="I53" s="319">
        <v>604069</v>
      </c>
      <c r="J53" s="320">
        <v>1161671</v>
      </c>
      <c r="K53" s="321">
        <v>-23.5</v>
      </c>
      <c r="L53" s="322">
        <v>216155</v>
      </c>
      <c r="M53" s="323">
        <v>-2.1</v>
      </c>
      <c r="N53" s="324">
        <v>-21.4</v>
      </c>
    </row>
    <row r="54" spans="1:14">
      <c r="A54" s="248"/>
      <c r="B54" s="244"/>
      <c r="C54" s="244"/>
      <c r="D54" s="244"/>
      <c r="E54" s="244"/>
      <c r="F54" s="244"/>
      <c r="G54" s="325"/>
      <c r="H54" s="326" t="s">
        <v>506</v>
      </c>
      <c r="I54" s="327">
        <v>474464</v>
      </c>
      <c r="J54" s="328">
        <v>912431</v>
      </c>
      <c r="K54" s="329">
        <v>52.6</v>
      </c>
      <c r="L54" s="330">
        <v>108827</v>
      </c>
      <c r="M54" s="331">
        <v>3.3</v>
      </c>
      <c r="N54" s="332">
        <v>49.3</v>
      </c>
    </row>
    <row r="55" spans="1:14">
      <c r="A55" s="248"/>
      <c r="B55" s="244"/>
      <c r="C55" s="244"/>
      <c r="D55" s="244"/>
      <c r="E55" s="244"/>
      <c r="F55" s="244"/>
      <c r="G55" s="310" t="s">
        <v>508</v>
      </c>
      <c r="H55" s="311"/>
      <c r="I55" s="319">
        <v>340961</v>
      </c>
      <c r="J55" s="320">
        <v>694422</v>
      </c>
      <c r="K55" s="321">
        <v>-40.200000000000003</v>
      </c>
      <c r="L55" s="322">
        <v>228305</v>
      </c>
      <c r="M55" s="323">
        <v>5.6</v>
      </c>
      <c r="N55" s="324">
        <v>-45.8</v>
      </c>
    </row>
    <row r="56" spans="1:14">
      <c r="A56" s="248"/>
      <c r="B56" s="244"/>
      <c r="C56" s="244"/>
      <c r="D56" s="244"/>
      <c r="E56" s="244"/>
      <c r="F56" s="244"/>
      <c r="G56" s="325"/>
      <c r="H56" s="326" t="s">
        <v>506</v>
      </c>
      <c r="I56" s="327">
        <v>111362</v>
      </c>
      <c r="J56" s="328">
        <v>226807</v>
      </c>
      <c r="K56" s="329">
        <v>-75.099999999999994</v>
      </c>
      <c r="L56" s="330">
        <v>86611</v>
      </c>
      <c r="M56" s="331">
        <v>-20.399999999999999</v>
      </c>
      <c r="N56" s="332">
        <v>-54.7</v>
      </c>
    </row>
    <row r="57" spans="1:14">
      <c r="A57" s="248"/>
      <c r="B57" s="244"/>
      <c r="C57" s="244"/>
      <c r="D57" s="244"/>
      <c r="E57" s="244"/>
      <c r="F57" s="244"/>
      <c r="G57" s="310" t="s">
        <v>509</v>
      </c>
      <c r="H57" s="311"/>
      <c r="I57" s="319">
        <v>404801</v>
      </c>
      <c r="J57" s="320">
        <v>845096</v>
      </c>
      <c r="K57" s="321">
        <v>21.7</v>
      </c>
      <c r="L57" s="322">
        <v>316331</v>
      </c>
      <c r="M57" s="323">
        <v>38.6</v>
      </c>
      <c r="N57" s="324">
        <v>-16.899999999999999</v>
      </c>
    </row>
    <row r="58" spans="1:14">
      <c r="A58" s="248"/>
      <c r="B58" s="244"/>
      <c r="C58" s="244"/>
      <c r="D58" s="244"/>
      <c r="E58" s="244"/>
      <c r="F58" s="244"/>
      <c r="G58" s="325"/>
      <c r="H58" s="326" t="s">
        <v>506</v>
      </c>
      <c r="I58" s="327">
        <v>206382</v>
      </c>
      <c r="J58" s="328">
        <v>430860</v>
      </c>
      <c r="K58" s="329">
        <v>90</v>
      </c>
      <c r="L58" s="330">
        <v>106387</v>
      </c>
      <c r="M58" s="331">
        <v>22.8</v>
      </c>
      <c r="N58" s="332">
        <v>67.2</v>
      </c>
    </row>
    <row r="59" spans="1:14">
      <c r="A59" s="248"/>
      <c r="B59" s="244"/>
      <c r="C59" s="244"/>
      <c r="D59" s="244"/>
      <c r="E59" s="244"/>
      <c r="F59" s="244"/>
      <c r="G59" s="310" t="s">
        <v>510</v>
      </c>
      <c r="H59" s="311"/>
      <c r="I59" s="319">
        <v>556190</v>
      </c>
      <c r="J59" s="320">
        <v>1151532</v>
      </c>
      <c r="K59" s="321">
        <v>36.299999999999997</v>
      </c>
      <c r="L59" s="322">
        <v>333013</v>
      </c>
      <c r="M59" s="323">
        <v>5.3</v>
      </c>
      <c r="N59" s="324">
        <v>31</v>
      </c>
    </row>
    <row r="60" spans="1:14">
      <c r="A60" s="248"/>
      <c r="B60" s="244"/>
      <c r="C60" s="244"/>
      <c r="D60" s="244"/>
      <c r="E60" s="244"/>
      <c r="F60" s="244"/>
      <c r="G60" s="325"/>
      <c r="H60" s="326" t="s">
        <v>506</v>
      </c>
      <c r="I60" s="333">
        <v>258430</v>
      </c>
      <c r="J60" s="328">
        <v>535052</v>
      </c>
      <c r="K60" s="329">
        <v>24.2</v>
      </c>
      <c r="L60" s="330">
        <v>126732</v>
      </c>
      <c r="M60" s="331">
        <v>19.100000000000001</v>
      </c>
      <c r="N60" s="332">
        <v>5.0999999999999996</v>
      </c>
    </row>
    <row r="61" spans="1:14">
      <c r="A61" s="248"/>
      <c r="B61" s="244"/>
      <c r="C61" s="244"/>
      <c r="D61" s="244"/>
      <c r="E61" s="244"/>
      <c r="F61" s="244"/>
      <c r="G61" s="310" t="s">
        <v>511</v>
      </c>
      <c r="H61" s="334"/>
      <c r="I61" s="335">
        <v>543280</v>
      </c>
      <c r="J61" s="336">
        <v>1074057</v>
      </c>
      <c r="K61" s="337">
        <v>-0.6</v>
      </c>
      <c r="L61" s="338">
        <v>262917</v>
      </c>
      <c r="M61" s="339">
        <v>10.6</v>
      </c>
      <c r="N61" s="324">
        <v>-11.2</v>
      </c>
    </row>
    <row r="62" spans="1:14">
      <c r="A62" s="248"/>
      <c r="B62" s="244"/>
      <c r="C62" s="244"/>
      <c r="D62" s="244"/>
      <c r="E62" s="244"/>
      <c r="F62" s="244"/>
      <c r="G62" s="325"/>
      <c r="H62" s="326" t="s">
        <v>506</v>
      </c>
      <c r="I62" s="327">
        <v>273990</v>
      </c>
      <c r="J62" s="328">
        <v>540623</v>
      </c>
      <c r="K62" s="329">
        <v>10.199999999999999</v>
      </c>
      <c r="L62" s="330">
        <v>106778</v>
      </c>
      <c r="M62" s="331">
        <v>3</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37.26</v>
      </c>
      <c r="G47" s="12">
        <v>50.62</v>
      </c>
      <c r="H47" s="12">
        <v>53.08</v>
      </c>
      <c r="I47" s="12">
        <v>57.97</v>
      </c>
      <c r="J47" s="13">
        <v>69.31</v>
      </c>
    </row>
    <row r="48" spans="2:10" ht="57.75" customHeight="1">
      <c r="B48" s="14"/>
      <c r="C48" s="1141" t="s">
        <v>4</v>
      </c>
      <c r="D48" s="1141"/>
      <c r="E48" s="1142"/>
      <c r="F48" s="15">
        <v>11.19</v>
      </c>
      <c r="G48" s="16">
        <v>10.77</v>
      </c>
      <c r="H48" s="16">
        <v>12.69</v>
      </c>
      <c r="I48" s="16">
        <v>18.100000000000001</v>
      </c>
      <c r="J48" s="17">
        <v>6.84</v>
      </c>
    </row>
    <row r="49" spans="2:10" ht="57.75" customHeight="1" thickBot="1">
      <c r="B49" s="18"/>
      <c r="C49" s="1143" t="s">
        <v>5</v>
      </c>
      <c r="D49" s="1143"/>
      <c r="E49" s="1144"/>
      <c r="F49" s="19">
        <v>14.81</v>
      </c>
      <c r="G49" s="20">
        <v>8.73</v>
      </c>
      <c r="H49" s="20">
        <v>21.04</v>
      </c>
      <c r="I49" s="20">
        <v>7.07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11.01</v>
      </c>
      <c r="G34" s="33">
        <v>10.52</v>
      </c>
      <c r="H34" s="33">
        <v>12.58</v>
      </c>
      <c r="I34" s="33">
        <v>17.940000000000001</v>
      </c>
      <c r="J34" s="34">
        <v>6.46</v>
      </c>
      <c r="K34" s="22"/>
      <c r="L34" s="22"/>
      <c r="M34" s="22"/>
      <c r="N34" s="22"/>
      <c r="O34" s="22"/>
      <c r="P34" s="22"/>
    </row>
    <row r="35" spans="1:16" ht="39" customHeight="1">
      <c r="A35" s="22"/>
      <c r="B35" s="35"/>
      <c r="C35" s="1145" t="s">
        <v>520</v>
      </c>
      <c r="D35" s="1146"/>
      <c r="E35" s="1147"/>
      <c r="F35" s="36">
        <v>0.22</v>
      </c>
      <c r="G35" s="37">
        <v>0.9</v>
      </c>
      <c r="H35" s="37">
        <v>1.69</v>
      </c>
      <c r="I35" s="37">
        <v>0.25</v>
      </c>
      <c r="J35" s="38">
        <v>1.35</v>
      </c>
      <c r="K35" s="22"/>
      <c r="L35" s="22"/>
      <c r="M35" s="22"/>
      <c r="N35" s="22"/>
      <c r="O35" s="22"/>
      <c r="P35" s="22"/>
    </row>
    <row r="36" spans="1:16" ht="39" customHeight="1">
      <c r="A36" s="22"/>
      <c r="B36" s="35"/>
      <c r="C36" s="1145" t="s">
        <v>521</v>
      </c>
      <c r="D36" s="1146"/>
      <c r="E36" s="1147"/>
      <c r="F36" s="36">
        <v>3.43</v>
      </c>
      <c r="G36" s="37">
        <v>3.25</v>
      </c>
      <c r="H36" s="37">
        <v>0.82</v>
      </c>
      <c r="I36" s="37">
        <v>1.33</v>
      </c>
      <c r="J36" s="38">
        <v>1.32</v>
      </c>
      <c r="K36" s="22"/>
      <c r="L36" s="22"/>
      <c r="M36" s="22"/>
      <c r="N36" s="22"/>
      <c r="O36" s="22"/>
      <c r="P36" s="22"/>
    </row>
    <row r="37" spans="1:16" ht="39" customHeight="1">
      <c r="A37" s="22"/>
      <c r="B37" s="35"/>
      <c r="C37" s="1145" t="s">
        <v>522</v>
      </c>
      <c r="D37" s="1146"/>
      <c r="E37" s="1147"/>
      <c r="F37" s="36">
        <v>0.18</v>
      </c>
      <c r="G37" s="37">
        <v>0.25</v>
      </c>
      <c r="H37" s="37">
        <v>0.1</v>
      </c>
      <c r="I37" s="37">
        <v>0.15</v>
      </c>
      <c r="J37" s="38">
        <v>0.36</v>
      </c>
      <c r="K37" s="22"/>
      <c r="L37" s="22"/>
      <c r="M37" s="22"/>
      <c r="N37" s="22"/>
      <c r="O37" s="22"/>
      <c r="P37" s="22"/>
    </row>
    <row r="38" spans="1:16" ht="39" customHeight="1">
      <c r="A38" s="22"/>
      <c r="B38" s="35"/>
      <c r="C38" s="1145" t="s">
        <v>523</v>
      </c>
      <c r="D38" s="1146"/>
      <c r="E38" s="1147"/>
      <c r="F38" s="36">
        <v>0.26</v>
      </c>
      <c r="G38" s="37">
        <v>0.27</v>
      </c>
      <c r="H38" s="37">
        <v>0.23</v>
      </c>
      <c r="I38" s="37">
        <v>0.21</v>
      </c>
      <c r="J38" s="38">
        <v>0.13</v>
      </c>
      <c r="K38" s="22"/>
      <c r="L38" s="22"/>
      <c r="M38" s="22"/>
      <c r="N38" s="22"/>
      <c r="O38" s="22"/>
      <c r="P38" s="22"/>
    </row>
    <row r="39" spans="1:16" ht="39" customHeight="1">
      <c r="A39" s="22"/>
      <c r="B39" s="35"/>
      <c r="C39" s="1145" t="s">
        <v>524</v>
      </c>
      <c r="D39" s="1146"/>
      <c r="E39" s="1147"/>
      <c r="F39" s="36">
        <v>0.16</v>
      </c>
      <c r="G39" s="37">
        <v>0.01</v>
      </c>
      <c r="H39" s="37">
        <v>0.15</v>
      </c>
      <c r="I39" s="37">
        <v>0.59</v>
      </c>
      <c r="J39" s="38">
        <v>0.05</v>
      </c>
      <c r="K39" s="22"/>
      <c r="L39" s="22"/>
      <c r="M39" s="22"/>
      <c r="N39" s="22"/>
      <c r="O39" s="22"/>
      <c r="P39" s="22"/>
    </row>
    <row r="40" spans="1:16" ht="39" customHeight="1">
      <c r="A40" s="22"/>
      <c r="B40" s="35"/>
      <c r="C40" s="1145" t="s">
        <v>525</v>
      </c>
      <c r="D40" s="1146"/>
      <c r="E40" s="1147"/>
      <c r="F40" s="36">
        <v>0.6</v>
      </c>
      <c r="G40" s="37">
        <v>2.1</v>
      </c>
      <c r="H40" s="37">
        <v>0.01</v>
      </c>
      <c r="I40" s="37">
        <v>0.06</v>
      </c>
      <c r="J40" s="38">
        <v>0.02</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528</v>
      </c>
      <c r="D43" s="1149"/>
      <c r="E43" s="1150"/>
      <c r="F43" s="41">
        <v>1.18</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397</v>
      </c>
      <c r="L45" s="60">
        <v>369</v>
      </c>
      <c r="M45" s="60">
        <v>364</v>
      </c>
      <c r="N45" s="60">
        <v>353</v>
      </c>
      <c r="O45" s="61">
        <v>346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26</v>
      </c>
      <c r="L48" s="64">
        <v>23</v>
      </c>
      <c r="M48" s="64">
        <v>25</v>
      </c>
      <c r="N48" s="64">
        <v>27</v>
      </c>
      <c r="O48" s="65">
        <v>20</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2</v>
      </c>
      <c r="L51" s="64">
        <v>0</v>
      </c>
      <c r="M51" s="64">
        <v>0</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321</v>
      </c>
      <c r="L52" s="64">
        <v>301</v>
      </c>
      <c r="M52" s="64">
        <v>302</v>
      </c>
      <c r="N52" s="64">
        <v>295</v>
      </c>
      <c r="O52" s="65">
        <v>291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v>
      </c>
      <c r="L53" s="69">
        <v>91</v>
      </c>
      <c r="M53" s="69">
        <v>87</v>
      </c>
      <c r="N53" s="69">
        <v>85</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2016-04-28T05:07:58Z</cp:lastPrinted>
  <dcterms:created xsi:type="dcterms:W3CDTF">2016-02-15T01:52:47Z</dcterms:created>
  <dcterms:modified xsi:type="dcterms:W3CDTF">2016-04-28T05:33:35Z</dcterms:modified>
</cp:coreProperties>
</file>