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c r="BW34" i="9" l="1"/>
  <c r="BW35" i="9" s="1"/>
  <c r="BW36" i="9" s="1"/>
  <c r="BW37" i="9" s="1"/>
  <c r="BW38" i="9" s="1"/>
  <c r="BW39" i="9" s="1"/>
</calcChain>
</file>

<file path=xl/sharedStrings.xml><?xml version="1.0" encoding="utf-8"?>
<sst xmlns="http://schemas.openxmlformats.org/spreadsheetml/2006/main" count="1004" uniqueCount="535">
  <si>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</si>
  <si>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</si>
  <si>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</si>
  <si>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</si>
  <si>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</si>
  <si>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</si>
  <si>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</si>
  <si>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</si>
  <si>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</si>
  <si>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</si>
  <si>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</si>
  <si>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</si>
  <si>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</si>
  <si>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</si>
  <si>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</si>
  <si>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</si>
  <si>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</si>
  <si>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</si>
  <si>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</si>
  <si>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</si>
  <si>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</si>
  <si>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</si>
  <si>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</si>
  <si>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</si>
  <si>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</si>
  <si>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</si>
  <si>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</si>
  <si>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</si>
  <si>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</si>
  <si>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</si>
  <si>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</si>
  <si>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</si>
  <si>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</si>
  <si>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</si>
  <si>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</si>
  <si>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</si>
  <si>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</si>
  <si>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</si>
  <si>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</si>
  <si>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</si>
  <si>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</si>
  <si>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</si>
  <si>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</si>
  <si>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</si>
  <si>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</si>
  <si>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</si>
  <si>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</si>
  <si>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</si>
  <si>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</si>
  <si>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</si>
  <si>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</si>
  <si>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</si>
  <si>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</si>
  <si>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</si>
  <si>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</si>
  <si>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</si>
  <si>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</si>
  <si>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</si>
  <si>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</si>
  <si>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</si>
  <si>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</si>
  <si>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</si>
  <si>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</si>
  <si>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</si>
  <si>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</si>
  <si>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</si>
  <si>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</si>
  <si>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</si>
  <si>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</si>
  <si>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</si>
  <si>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</si>
  <si>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</si>
  <si>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</si>
  <si>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</si>
  <si>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</si>
  <si>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</si>
  <si>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</si>
  <si>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</si>
  <si>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</si>
  <si>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</si>
  <si>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</si>
  <si>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</si>
  <si>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</si>
  <si>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</si>
  <si>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</si>
  <si>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</si>
  <si>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</si>
  <si>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</si>
  <si>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</si>
  <si>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</si>
  <si>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</si>
  <si>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</si>
  <si>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</si>
  <si>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</si>
  <si>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</si>
  <si>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</si>
  <si>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</si>
  <si>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</si>
  <si>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</si>
  <si>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</si>
  <si>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</si>
  <si>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</si>
  <si>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</si>
  <si>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</si>
  <si>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</si>
  <si>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</si>
  <si>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</si>
  <si>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</si>
  <si>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</si>
  <si>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</si>
  <si>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</si>
  <si>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</si>
  <si>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</si>
  <si>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</si>
  <si>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</si>
  <si>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</si>
  <si>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</si>
  <si>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</si>
  <si>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</si>
  <si>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</si>
  <si>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</si>
  <si>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</si>
  <si>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</si>
  <si>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</si>
  <si>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</si>
  <si>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</si>
  <si>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</si>
  <si>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</si>
  <si>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</si>
  <si>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</si>
  <si>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</si>
  <si>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</si>
  <si>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</si>
  <si>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</si>
  <si>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</si>
  <si>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</si>
  <si>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</si>
  <si>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</si>
  <si>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</si>
  <si>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</si>
  <si>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</si>
  <si>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</si>
  <si>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</si>
  <si>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</si>
  <si>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</si>
  <si>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</si>
  <si>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</si>
  <si>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</si>
  <si>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</si>
  <si>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</si>
  <si>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</si>
  <si>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</si>
  <si>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</si>
  <si>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</si>
  <si>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</si>
  <si>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</si>
  <si>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</si>
  <si>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</si>
  <si>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</si>
  <si>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</si>
  <si>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</si>
  <si>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</si>
  <si>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</si>
  <si>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</si>
  <si>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</si>
  <si>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</si>
  <si>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</si>
  <si>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</si>
  <si>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</si>
  <si>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</si>
  <si>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</si>
  <si>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</si>
  <si>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</si>
  <si>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</si>
  <si>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</si>
  <si>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</si>
  <si>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</si>
  <si>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</si>
  <si>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</si>
  <si>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</si>
  <si>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</si>
  <si>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</si>
  <si>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</si>
  <si>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</si>
  <si>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</si>
  <si>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</si>
  <si>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</si>
  <si>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</si>
  <si>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</si>
  <si>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</si>
  <si>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</si>
  <si>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</si>
  <si>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</si>
  <si>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</si>
  <si>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</si>
  <si>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奈良県上北山村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</si>
  <si>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</si>
  <si>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</si>
  <si>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</si>
  <si>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</si>
  <si>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</si>
  <si>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</si>
  <si>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</si>
  <si>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</si>
  <si>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</si>
  <si>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</si>
  <si>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</si>
  <si>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</si>
  <si>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</si>
  <si>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</si>
  <si>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</si>
  <si>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</si>
  <si>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</si>
  <si>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</si>
  <si>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</si>
  <si>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</si>
  <si>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</si>
  <si>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</si>
  <si>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</si>
  <si>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</si>
  <si>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</si>
  <si>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</si>
  <si>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</si>
  <si>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</si>
  <si>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</si>
  <si>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</si>
  <si>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</si>
  <si>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</si>
  <si>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</si>
  <si>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</si>
  <si>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</si>
  <si>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</si>
  <si>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</si>
  <si>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</si>
  <si>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</si>
  <si>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</si>
  <si>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</si>
  <si>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</si>
  <si>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</si>
  <si>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</si>
  <si>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</si>
  <si>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</si>
  <si>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</si>
  <si>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</si>
  <si>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</si>
  <si>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</si>
  <si>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</si>
  <si>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</si>
  <si>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</si>
  <si>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</si>
  <si>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</si>
  <si>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</si>
  <si>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</si>
  <si>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</si>
  <si>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</si>
  <si>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</si>
  <si>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</si>
  <si>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</si>
  <si>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</si>
  <si>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</si>
  <si>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</si>
  <si>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</si>
  <si>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</si>
  <si>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</si>
  <si>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</si>
  <si>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</si>
  <si>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</si>
  <si>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</si>
  <si>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</si>
  <si>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</si>
  <si>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</si>
  <si>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</si>
  <si>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</si>
  <si>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</si>
  <si>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</si>
  <si>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</si>
  <si>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</si>
  <si>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</si>
  <si>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</si>
  <si>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</si>
  <si>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</si>
  <si>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</si>
  <si>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</si>
  <si>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</si>
  <si>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</si>
  <si>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</si>
  <si>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</si>
  <si>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</si>
  <si>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</si>
  <si>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</si>
  <si>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</si>
  <si>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</si>
  <si>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</si>
  <si>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</si>
  <si>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</si>
  <si>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</si>
  <si>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</si>
  <si>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</si>
  <si>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</si>
  <si>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</si>
  <si>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</si>
  <si>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</si>
  <si>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</si>
  <si>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</si>
  <si>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</si>
  <si>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</si>
  <si>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</si>
  <si>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</si>
  <si>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</si>
  <si>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</si>
  <si>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</si>
  <si>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</si>
  <si>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</si>
  <si>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</si>
  <si>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</si>
  <si>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</si>
  <si>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</si>
  <si>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</si>
  <si>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</si>
  <si>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</si>
  <si>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</si>
  <si>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</si>
  <si>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</si>
  <si>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</si>
  <si>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</si>
  <si>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</si>
  <si>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</si>
  <si>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</si>
  <si>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</si>
  <si>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</si>
  <si>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</si>
  <si>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</si>
  <si>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</si>
  <si>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</si>
  <si>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</si>
  <si>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</si>
  <si>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</si>
  <si>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</si>
  <si>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</si>
  <si>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</si>
  <si>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</si>
  <si>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</si>
  <si>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</si>
  <si>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</si>
  <si>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</si>
  <si>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</si>
  <si>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奈良県上北山村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</si>
  <si>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</si>
  <si>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</si>
  <si>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</si>
  <si>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</si>
  <si>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</si>
  <si>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</si>
  <si>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</si>
  <si>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</si>
  <si>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</si>
  <si>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</si>
  <si>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</si>
  <si>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</si>
  <si>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</si>
  <si>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</si>
  <si>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</si>
  <si>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</si>
  <si>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</si>
  <si>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</si>
  <si>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</si>
  <si>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</si>
  <si>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</si>
  <si>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</si>
  <si>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</si>
  <si>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</si>
  <si>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</si>
  <si>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</si>
  <si>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</si>
  <si>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</si>
  <si>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</si>
  <si>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</si>
  <si>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</si>
  <si>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</si>
  <si>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</si>
  <si>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</si>
  <si>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</si>
  <si>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</si>
  <si>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</si>
  <si>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</si>
  <si>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</si>
  <si>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</si>
  <si>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</si>
  <si>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</si>
  <si>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</si>
  <si>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</si>
  <si>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</si>
  <si>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</si>
  <si>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</si>
  <si>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</si>
  <si>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</si>
  <si>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</si>
  <si>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</si>
  <si>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</si>
  <si>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</si>
  <si>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</si>
  <si>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</si>
  <si>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</si>
  <si>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</si>
  <si>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</si>
  <si>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</si>
  <si>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</si>
  <si>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</si>
  <si>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</si>
  <si>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</si>
  <si>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</si>
  <si>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</si>
  <si>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</si>
  <si>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</si>
  <si>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</si>
  <si>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</si>
  <si>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</si>
  <si>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</si>
  <si>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</si>
  <si>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</si>
  <si>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</si>
  <si>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</si>
  <si>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</si>
  <si>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</si>
  <si>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</si>
  <si>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</si>
  <si>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</si>
  <si>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</si>
  <si>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</si>
  <si>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</si>
  <si>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</si>
  <si>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</si>
  <si>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</si>
  <si>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</si>
  <si>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</si>
  <si>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</si>
  <si>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</si>
  <si>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</si>
  <si>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</si>
  <si>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</si>
  <si>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</si>
  <si>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</si>
  <si>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</si>
  <si>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</si>
  <si>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</si>
  <si>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</si>
  <si>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</si>
  <si>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</si>
  <si>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</si>
  <si>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</si>
  <si>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</si>
  <si>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</si>
  <si>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</si>
  <si>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</si>
  <si>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</si>
  <si>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</si>
  <si>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</si>
  <si>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</si>
  <si>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</si>
  <si>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</si>
  <si>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</si>
  <si>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</si>
  <si>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</si>
  <si>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</si>
  <si>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</si>
  <si>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</si>
  <si>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</si>
  <si>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</si>
  <si>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</si>
  <si>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</si>
  <si>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</si>
  <si>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</si>
  <si>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</si>
  <si>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</si>
  <si>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</si>
  <si>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</si>
  <si>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</si>
  <si>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</si>
  <si>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</si>
  <si>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</si>
  <si>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</si>
  <si>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</si>
  <si>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</si>
  <si>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</si>
  <si>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</si>
  <si>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</si>
  <si>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</si>
  <si>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</si>
  <si>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</si>
  <si>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</si>
  <si>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</si>
  <si>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</si>
  <si>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</si>
  <si>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</si>
  <si>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</si>
  <si>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</si>
  <si>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</si>
  <si>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</si>
  <si>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</si>
  <si>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</si>
  <si>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</si>
  <si>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</si>
  <si>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</si>
  <si>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</si>
  <si>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</si>
  <si>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</si>
  <si>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</si>
  <si>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</si>
  <si>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</si>
  <si>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</si>
  <si>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</si>
  <si>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</si>
  <si>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</si>
  <si>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</si>
  <si>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</si>
  <si>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</si>
  <si>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</si>
  <si>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</si>
  <si>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</si>
  <si>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t>
  </si>
  <si>
    <t>国民健康保険事業（直営診療所）</t>
  </si>
  <si>
    <t>介護保険事業</t>
  </si>
  <si>
    <t>簡易水道事業</t>
  </si>
  <si>
    <t>後期高齢者医療事業</t>
  </si>
  <si>
    <t>その他会計（赤字）</t>
  </si>
  <si>
    <t>その他会計（黒字）</t>
  </si>
  <si>
    <t>-</t>
    <phoneticPr fontId="2"/>
  </si>
  <si>
    <t>上・下北山衛生一部事務組合</t>
    <phoneticPr fontId="2"/>
  </si>
  <si>
    <t>奈良広域水質検査センター組合</t>
    <phoneticPr fontId="2"/>
  </si>
  <si>
    <t>奈良県後期高齢者医療広域連合</t>
    <phoneticPr fontId="2"/>
  </si>
  <si>
    <t>南和広域医療組合</t>
    <phoneticPr fontId="2"/>
  </si>
  <si>
    <t>奈良県広域消防組合</t>
    <phoneticPr fontId="2"/>
  </si>
  <si>
    <t>奈良県市町村総合事務組合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</si>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</sst>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580352</c:v>
                </c:pt>
                <c:pt idx="1">
                  <c:v>271311</c:v>
                </c:pt>
                <c:pt idx="2">
                  <c:v>421229</c:v>
                </c:pt>
                <c:pt idx="3">
                  <c:v>498937</c:v>
                </c:pt>
                <c:pt idx="4">
                  <c:v>535576</c:v>
                </c:pt>
              </c:numCache>
            </c:numRef>
          </c:val>
          <c:smooth val="0"/>
        </c:ser>
        <c:dLbls>
          <c:showLegendKey val="0"/>
          <c:showVal val="0"/>
          <c:showCatName val="0"/>
          <c:showSerName val="0"/>
          <c:showPercent val="0"/>
          <c:showBubbleSize val="0"/>
        </c:dLbls>
        <c:marker val="1"/>
        <c:smooth val="0"/>
        <c:axId val="109680512"/>
        <c:axId val="109686784"/>
      </c:lineChart>
      <c:catAx>
        <c:axId val="10968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86784"/>
        <c:crosses val="autoZero"/>
        <c:auto val="1"/>
        <c:lblAlgn val="ctr"/>
        <c:lblOffset val="100"/>
        <c:tickLblSkip val="1"/>
        <c:tickMarkSkip val="1"/>
        <c:noMultiLvlLbl val="0"/>
      </c:catAx>
      <c:valAx>
        <c:axId val="10968678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8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19.260000000000002</c:v>
                </c:pt>
                <c:pt idx="1">
                  <c:v>17.43</c:v>
                </c:pt>
                <c:pt idx="2">
                  <c:v>17.79</c:v>
                </c:pt>
                <c:pt idx="3">
                  <c:v>18.329999999999998</c:v>
                </c:pt>
                <c:pt idx="4">
                  <c:v>23.41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43.5</c:v>
                </c:pt>
                <c:pt idx="1">
                  <c:v>55.41</c:v>
                </c:pt>
                <c:pt idx="2">
                  <c:v>64.13</c:v>
                </c:pt>
                <c:pt idx="3">
                  <c:v>92.3</c:v>
                </c:pt>
                <c:pt idx="4">
                  <c:v>124.98</c:v>
                </c:pt>
              </c:numCache>
            </c:numRef>
          </c:val>
        </c:ser>
        <c:dLbls>
          <c:showLegendKey val="0"/>
          <c:showVal val="0"/>
          <c:showCatName val="0"/>
          <c:showSerName val="0"/>
          <c:showPercent val="0"/>
          <c:showBubbleSize val="0"/>
        </c:dLbls>
        <c:gapWidth val="250"/>
        <c:overlap val="100"/>
        <c:axId val="112800512"/>
        <c:axId val="11280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17.079999999999998</c:v>
                </c:pt>
                <c:pt idx="1">
                  <c:v>8.01</c:v>
                </c:pt>
                <c:pt idx="2">
                  <c:v>28.12</c:v>
                </c:pt>
                <c:pt idx="3">
                  <c:v>24.06</c:v>
                </c:pt>
                <c:pt idx="4">
                  <c:v>16.16</c:v>
                </c:pt>
              </c:numCache>
            </c:numRef>
          </c:val>
          <c:smooth val="0"/>
        </c:ser>
        <c:dLbls>
          <c:showLegendKey val="0"/>
          <c:showVal val="0"/>
          <c:showCatName val="0"/>
          <c:showSerName val="0"/>
          <c:showPercent val="0"/>
          <c:showBubbleSize val="0"/>
        </c:dLbls>
        <c:marker val="1"/>
        <c:smooth val="0"/>
        <c:axId val="112800512"/>
        <c:axId val="112802432"/>
      </c:lineChart>
      <c:catAx>
        <c:axId val="112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02432"/>
        <c:crosses val="autoZero"/>
        <c:auto val="1"/>
        <c:lblAlgn val="ctr"/>
        <c:lblOffset val="100"/>
        <c:tickLblSkip val="1"/>
        <c:tickMarkSkip val="1"/>
        <c:noMultiLvlLbl val="0"/>
      </c:catAx>
      <c:valAx>
        <c:axId val="1128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0.04</c:v>
                </c:pt>
                <c:pt idx="4">
                  <c:v>#N/A</c:v>
                </c:pt>
                <c:pt idx="5">
                  <c:v>0.06</c:v>
                </c:pt>
                <c:pt idx="6">
                  <c:v>#N/A</c:v>
                </c:pt>
                <c:pt idx="7">
                  <c:v>0.02</c:v>
                </c:pt>
                <c:pt idx="8">
                  <c:v>#N/A</c:v>
                </c:pt>
                <c:pt idx="9">
                  <c:v>0.04</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0.64</c:v>
                </c:pt>
                <c:pt idx="4">
                  <c:v>#N/A</c:v>
                </c:pt>
                <c:pt idx="5">
                  <c:v>0.27</c:v>
                </c:pt>
                <c:pt idx="6">
                  <c:v>#N/A</c:v>
                </c:pt>
                <c:pt idx="7">
                  <c:v>0.33</c:v>
                </c:pt>
                <c:pt idx="8">
                  <c:v>#N/A</c:v>
                </c:pt>
                <c:pt idx="9">
                  <c:v>0.24</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0.22</c:v>
                </c:pt>
                <c:pt idx="4">
                  <c:v>#N/A</c:v>
                </c:pt>
                <c:pt idx="5">
                  <c:v>0.24</c:v>
                </c:pt>
                <c:pt idx="6">
                  <c:v>#N/A</c:v>
                </c:pt>
                <c:pt idx="7">
                  <c:v>0.2</c:v>
                </c:pt>
                <c:pt idx="8">
                  <c:v>#N/A</c:v>
                </c:pt>
                <c:pt idx="9">
                  <c:v>0.39</c:v>
                </c:pt>
              </c:numCache>
            </c:numRef>
          </c:val>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1.59</c:v>
                </c:pt>
                <c:pt idx="2">
                  <c:v>#N/A</c:v>
                </c:pt>
                <c:pt idx="3">
                  <c:v>1.1299999999999999</c:v>
                </c:pt>
                <c:pt idx="4">
                  <c:v>#N/A</c:v>
                </c:pt>
                <c:pt idx="5">
                  <c:v>0.82</c:v>
                </c:pt>
                <c:pt idx="6">
                  <c:v>#N/A</c:v>
                </c:pt>
                <c:pt idx="7">
                  <c:v>0.74</c:v>
                </c:pt>
                <c:pt idx="8">
                  <c:v>#N/A</c:v>
                </c:pt>
                <c:pt idx="9">
                  <c:v>1.56</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1.69</c:v>
                </c:pt>
                <c:pt idx="2">
                  <c:v>#N/A</c:v>
                </c:pt>
                <c:pt idx="3">
                  <c:v>0.88</c:v>
                </c:pt>
                <c:pt idx="4">
                  <c:v>#N/A</c:v>
                </c:pt>
                <c:pt idx="5">
                  <c:v>0.36</c:v>
                </c:pt>
                <c:pt idx="6">
                  <c:v>#N/A</c:v>
                </c:pt>
                <c:pt idx="7">
                  <c:v>1.55</c:v>
                </c:pt>
                <c:pt idx="8">
                  <c:v>#N/A</c:v>
                </c:pt>
                <c:pt idx="9">
                  <c:v>2.5299999999999998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19.25</c:v>
                </c:pt>
                <c:pt idx="2">
                  <c:v>#N/A</c:v>
                </c:pt>
                <c:pt idx="3">
                  <c:v>17.420000000000002</c:v>
                </c:pt>
                <c:pt idx="4">
                  <c:v>#N/A</c:v>
                </c:pt>
                <c:pt idx="5">
                  <c:v>17.78</c:v>
                </c:pt>
                <c:pt idx="6">
                  <c:v>#N/A</c:v>
                </c:pt>
                <c:pt idx="7">
                  <c:v>18.329999999999998</c:v>
                </c:pt>
                <c:pt idx="8">
                  <c:v>#N/A</c:v>
                </c:pt>
                <c:pt idx="9">
                  <c:v>23.41</c:v>
                </c:pt>
              </c:numCache>
            </c:numRef>
          </c:val>
        </c:ser>
        <c:dLbls>
          <c:showLegendKey val="0"/>
          <c:showVal val="0"/>
          <c:showCatName val="0"/>
          <c:showSerName val="0"/>
          <c:showPercent val="0"/>
          <c:showBubbleSize val="0"/>
        </c:dLbls>
        <c:gapWidth val="150"/>
        <c:overlap val="100"/>
        <c:axId val="112950272"/>
        <c:axId val="112960256"/>
      </c:barChart>
      <c:catAx>
        <c:axId val="1129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60256"/>
        <c:crosses val="autoZero"/>
        <c:auto val="1"/>
        <c:lblAlgn val="ctr"/>
        <c:lblOffset val="100"/>
        <c:tickLblSkip val="1"/>
        <c:tickMarkSkip val="1"/>
        <c:noMultiLvlLbl val="0"/>
      </c:catAx>
      <c:valAx>
        <c:axId val="11296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5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198</c:v>
                </c:pt>
                <c:pt idx="5">
                  <c:v>191</c:v>
                </c:pt>
                <c:pt idx="8">
                  <c:v>186</c:v>
                </c:pt>
                <c:pt idx="11">
                  <c:v>162</c:v>
                </c:pt>
                <c:pt idx="14">
                  <c:v>152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3</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c:v>
                </c:pt>
                <c:pt idx="3">
                  <c:v>16</c:v>
                </c:pt>
                <c:pt idx="6">
                  <c:v>14</c:v>
                </c:pt>
                <c:pt idx="9">
                  <c:v>13</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268</c:v>
                </c:pt>
                <c:pt idx="3">
                  <c:v>246</c:v>
                </c:pt>
                <c:pt idx="6">
                  <c:v>235</c:v>
                </c:pt>
                <c:pt idx="9">
                  <c:v>216</c:v>
                </c:pt>
                <c:pt idx="12">
                  <c:v>207</c:v>
                </c:pt>
              </c:numCache>
            </c:numRef>
          </c:val>
        </c:ser>
        <c:dLbls>
          <c:showLegendKey val="0"/>
          <c:showVal val="0"/>
          <c:showCatName val="0"/>
          <c:showSerName val="0"/>
          <c:showPercent val="0"/>
          <c:showBubbleSize val="0"/>
        </c:dLbls>
        <c:gapWidth val="100"/>
        <c:overlap val="100"/>
        <c:axId val="113206784"/>
        <c:axId val="11320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105</c:v>
                </c:pt>
                <c:pt idx="2">
                  <c:v>#N/A</c:v>
                </c:pt>
                <c:pt idx="3">
                  <c:v>#N/A</c:v>
                </c:pt>
                <c:pt idx="4">
                  <c:v>82</c:v>
                </c:pt>
                <c:pt idx="5">
                  <c:v>#N/A</c:v>
                </c:pt>
                <c:pt idx="6">
                  <c:v>#N/A</c:v>
                </c:pt>
                <c:pt idx="7">
                  <c:v>74</c:v>
                </c:pt>
                <c:pt idx="8">
                  <c:v>#N/A</c:v>
                </c:pt>
                <c:pt idx="9">
                  <c:v>#N/A</c:v>
                </c:pt>
                <c:pt idx="10">
                  <c:v>81</c:v>
                </c:pt>
                <c:pt idx="11">
                  <c:v>#N/A</c:v>
                </c:pt>
                <c:pt idx="12">
                  <c:v>#N/A</c:v>
                </c:pt>
                <c:pt idx="13">
                  <c:v>104</c:v>
                </c:pt>
                <c:pt idx="14">
                  <c:v>#N/A</c:v>
                </c:pt>
              </c:numCache>
            </c:numRef>
          </c:val>
          <c:smooth val="0"/>
        </c:ser>
        <c:dLbls>
          <c:showLegendKey val="0"/>
          <c:showVal val="0"/>
          <c:showCatName val="0"/>
          <c:showSerName val="0"/>
          <c:showPercent val="0"/>
          <c:showBubbleSize val="0"/>
        </c:dLbls>
        <c:marker val="1"/>
        <c:smooth val="0"/>
        <c:axId val="113206784"/>
        <c:axId val="113208704"/>
      </c:lineChart>
      <c:catAx>
        <c:axId val="1132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08704"/>
        <c:crosses val="autoZero"/>
        <c:auto val="1"/>
        <c:lblAlgn val="ctr"/>
        <c:lblOffset val="100"/>
        <c:tickLblSkip val="1"/>
        <c:tickMarkSkip val="1"/>
        <c:noMultiLvlLbl val="0"/>
      </c:catAx>
      <c:valAx>
        <c:axId val="11320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1492</c:v>
                </c:pt>
                <c:pt idx="5">
                  <c:v>1421</c:v>
                </c:pt>
                <c:pt idx="8">
                  <c:v>1366</c:v>
                </c:pt>
                <c:pt idx="11">
                  <c:v>1345</c:v>
                </c:pt>
                <c:pt idx="14">
                  <c:v>1360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58</c:v>
                </c:pt>
                <c:pt idx="5">
                  <c:v>42</c:v>
                </c:pt>
                <c:pt idx="8">
                  <c:v>28</c:v>
                </c:pt>
                <c:pt idx="11">
                  <c:v>16</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663</c:v>
                </c:pt>
                <c:pt idx="5">
                  <c:v>829</c:v>
                </c:pt>
                <c:pt idx="8">
                  <c:v>1186</c:v>
                </c:pt>
                <c:pt idx="11">
                  <c:v>1483</c:v>
                </c:pt>
                <c:pt idx="14">
                  <c:v>1624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395</c:v>
                </c:pt>
                <c:pt idx="3">
                  <c:v>400</c:v>
                </c:pt>
                <c:pt idx="6">
                  <c:v>419</c:v>
                </c:pt>
                <c:pt idx="9">
                  <c:v>367</c:v>
                </c:pt>
                <c:pt idx="12">
                  <c:v>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137</c:v>
                </c:pt>
                <c:pt idx="3">
                  <c:v>117</c:v>
                </c:pt>
                <c:pt idx="6">
                  <c:v>97</c:v>
                </c:pt>
                <c:pt idx="9">
                  <c:v>79</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164</c:v>
                </c:pt>
                <c:pt idx="3">
                  <c:v>132</c:v>
                </c:pt>
                <c:pt idx="6">
                  <c:v>98</c:v>
                </c:pt>
                <c:pt idx="9">
                  <c:v>76</c:v>
                </c:pt>
                <c:pt idx="12">
                  <c:v>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99</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1812</c:v>
                </c:pt>
                <c:pt idx="3">
                  <c:v>1681</c:v>
                </c:pt>
                <c:pt idx="6">
                  <c:v>1610</c:v>
                </c:pt>
                <c:pt idx="9">
                  <c:v>1555</c:v>
                </c:pt>
                <c:pt idx="12">
                  <c:v>1517</c:v>
                </c:pt>
              </c:numCache>
            </c:numRef>
          </c:val>
        </c:ser>
        <c:dLbls>
          <c:showLegendKey val="0"/>
          <c:showVal val="0"/>
          <c:showCatName val="0"/>
          <c:showSerName val="0"/>
          <c:showPercent val="0"/>
          <c:showBubbleSize val="0"/>
        </c:dLbls>
        <c:gapWidth val="100"/>
        <c:overlap val="100"/>
        <c:axId val="112711936"/>
        <c:axId val="10020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295</c:v>
                </c:pt>
                <c:pt idx="2">
                  <c:v>#N/A</c:v>
                </c:pt>
                <c:pt idx="3">
                  <c:v>#N/A</c:v>
                </c:pt>
                <c:pt idx="4">
                  <c:v>37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711936"/>
        <c:axId val="100208640"/>
      </c:lineChart>
      <c:catAx>
        <c:axId val="1127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208640"/>
        <c:crosses val="autoZero"/>
        <c:auto val="1"/>
        <c:lblAlgn val="ctr"/>
        <c:lblOffset val="100"/>
        <c:tickLblSkip val="1"/>
        <c:tickMarkSkip val="1"/>
        <c:noMultiLvlLbl val="0"/>
      </c:catAx>
      <c:valAx>
        <c:axId val="1002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
594
274.22
1,781,230
1,531,722
239,603
1,023,432
1,517,114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全国平均を上回る高齢化率（平成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年度末</a:t>
          </a:r>
          <a:r>
            <a:rPr kumimoji="1" lang="en-US" altLang="ja-JP" sz="1100">
              <a:solidFill>
                <a:schemeClr val="dk1"/>
              </a:solidFill>
              <a:latin typeface="+mn-lt"/>
              <a:ea typeface="+mn-ea"/>
              <a:cs typeface="+mn-cs"/>
            </a:rPr>
            <a:t>47.1</a:t>
          </a:r>
          <a:r>
            <a:rPr kumimoji="1" lang="ja-JP" altLang="ja-JP" sz="1100">
              <a:solidFill>
                <a:schemeClr val="dk1"/>
              </a:solidFill>
              <a:latin typeface="+mn-lt"/>
              <a:ea typeface="+mn-ea"/>
              <a:cs typeface="+mn-cs"/>
            </a:rPr>
            <a:t>％）や、人口減少・固定資産評価額の低下による個人・法人関係の減収に加え、村内の基幹産業である林業を含む産業の活性化が望めないことから、財政基盤が弱く、類似団体平均をかなり下回っている。</a:t>
          </a:r>
          <a:r>
            <a:rPr lang="ja-JP" altLang="ja-JP" sz="1100">
              <a:solidFill>
                <a:schemeClr val="dk1"/>
              </a:solidFill>
              <a:latin typeface="+mn-lt"/>
              <a:ea typeface="+mn-ea"/>
              <a:cs typeface="+mn-cs"/>
            </a:rPr>
            <a:t>引き続き、退職勧奨及び新規採用の抑制等による人件費の削減、投資的経費の抑制と徹底的な歳出の削減に取り組み、住民サービスの低下を回避することを考慮しながら行政の効率化を目指し、財政の健全化を図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161607</xdr:rowOff>
    </xdr:from>
    <xdr:to>
      <xdr:col>7</xdr:col>
      <xdr:colOff>152400</xdr:colOff>
      <xdr:row>43</xdr:row>
      <xdr:rowOff>167640</xdr:rowOff>
    </xdr:to>
    <xdr:cxnSp macro="">
      <xdr:nvCxnSpPr>
        <xdr:cNvPr id="62" name="直線コネクタ 61"/>
        <xdr:cNvCxnSpPr/>
      </xdr:nvCxnSpPr>
      <xdr:spPr>
        <a:xfrm>
          <a:off x="4114800" y="75339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161607</xdr:rowOff>
    </xdr:to>
    <xdr:cxnSp macro="">
      <xdr:nvCxnSpPr>
        <xdr:cNvPr id="65" name="直線コネクタ 64"/>
        <xdr:cNvCxnSpPr/>
      </xdr:nvCxnSpPr>
      <xdr:spPr>
        <a:xfrm>
          <a:off x="3225800" y="75218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149543</xdr:rowOff>
    </xdr:to>
    <xdr:cxnSp macro="">
      <xdr:nvCxnSpPr>
        <xdr:cNvPr id="68" name="直線コネクタ 67"/>
        <xdr:cNvCxnSpPr/>
      </xdr:nvCxnSpPr>
      <xdr:spPr>
        <a:xfrm>
          <a:off x="2336800" y="7509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1" name="直線コネクタ 70"/>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1" name="円/楕円 80"/>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12717</xdr:rowOff>
    </xdr:from>
    <xdr:ext cx="762000" cy="259045"/>
    <xdr:sp macro="" textlink="">
      <xdr:nvSpPr>
        <xdr:cNvPr id="82" name="財政力該当値テキスト"/>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3" name="円/楕円 82"/>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4" name="テキスト ボックス 83"/>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5" name="円/楕円 84"/>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6" name="テキスト ボックス 85"/>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a:t>
          </a:r>
          <a:r>
            <a:rPr kumimoji="1" lang="ja-JP" altLang="en-US" sz="1100">
              <a:solidFill>
                <a:schemeClr val="dk1"/>
              </a:solidFill>
              <a:latin typeface="+mn-lt"/>
              <a:ea typeface="+mn-ea"/>
              <a:cs typeface="+mn-cs"/>
            </a:rPr>
            <a:t>と</a:t>
          </a:r>
          <a:r>
            <a:rPr kumimoji="1" lang="ja-JP" altLang="ja-JP" sz="1100">
              <a:solidFill>
                <a:schemeClr val="dk1"/>
              </a:solidFill>
              <a:latin typeface="+mn-lt"/>
              <a:ea typeface="+mn-ea"/>
              <a:cs typeface="+mn-cs"/>
            </a:rPr>
            <a:t>扶助費</a:t>
          </a:r>
          <a:r>
            <a:rPr kumimoji="1" lang="ja-JP" altLang="en-US" sz="1100">
              <a:solidFill>
                <a:schemeClr val="dk1"/>
              </a:solidFill>
              <a:latin typeface="+mn-lt"/>
              <a:ea typeface="+mn-ea"/>
              <a:cs typeface="+mn-cs"/>
            </a:rPr>
            <a:t>の増加により</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昨年度と比較して</a:t>
          </a:r>
          <a:r>
            <a:rPr kumimoji="1" lang="en-US" altLang="ja-JP" sz="1100">
              <a:solidFill>
                <a:schemeClr val="dk1"/>
              </a:solidFill>
              <a:latin typeface="+mn-lt"/>
              <a:ea typeface="+mn-ea"/>
              <a:cs typeface="+mn-cs"/>
            </a:rPr>
            <a:t>84.2</a:t>
          </a:r>
          <a:r>
            <a:rPr kumimoji="1" lang="ja-JP" altLang="ja-JP" sz="1100">
              <a:solidFill>
                <a:schemeClr val="dk1"/>
              </a:solidFill>
              <a:latin typeface="+mn-lt"/>
              <a:ea typeface="+mn-ea"/>
              <a:cs typeface="+mn-cs"/>
            </a:rPr>
            <a:t>％と類似団体平均を</a:t>
          </a:r>
          <a:r>
            <a:rPr kumimoji="1" lang="ja-JP" altLang="en-US" sz="1100">
              <a:solidFill>
                <a:schemeClr val="dk1"/>
              </a:solidFill>
              <a:latin typeface="+mn-lt"/>
              <a:ea typeface="+mn-ea"/>
              <a:cs typeface="+mn-cs"/>
            </a:rPr>
            <a:t>少し上回っている数値となっている。</a:t>
          </a:r>
          <a:r>
            <a:rPr lang="ja-JP" altLang="ja-JP" sz="1100" b="0" i="0" baseline="0">
              <a:solidFill>
                <a:schemeClr val="dk1"/>
              </a:solidFill>
              <a:latin typeface="+mn-lt"/>
              <a:ea typeface="+mn-ea"/>
              <a:cs typeface="+mn-cs"/>
            </a:rPr>
            <a:t>歳入においても、</a:t>
          </a:r>
          <a:r>
            <a:rPr lang="ja-JP" altLang="en-US" sz="1100" b="0" i="0" baseline="0">
              <a:solidFill>
                <a:schemeClr val="dk1"/>
              </a:solidFill>
              <a:latin typeface="+mn-lt"/>
              <a:ea typeface="+mn-ea"/>
              <a:cs typeface="+mn-cs"/>
            </a:rPr>
            <a:t>唯一の依存財源である地方交付税が大幅に減額となり、また</a:t>
          </a:r>
          <a:r>
            <a:rPr lang="ja-JP" altLang="ja-JP" sz="1100" b="0" i="0" baseline="0">
              <a:solidFill>
                <a:schemeClr val="dk1"/>
              </a:solidFill>
              <a:latin typeface="+mn-lt"/>
              <a:ea typeface="+mn-ea"/>
              <a:cs typeface="+mn-cs"/>
            </a:rPr>
            <a:t>自主財源の中の村税収入の割合は決算額のわずか</a:t>
          </a:r>
          <a:r>
            <a:rPr lang="en-US" altLang="ja-JP" sz="1100" b="0" i="0" baseline="0">
              <a:solidFill>
                <a:schemeClr val="dk1"/>
              </a:solidFill>
              <a:latin typeface="+mn-lt"/>
              <a:ea typeface="+mn-ea"/>
              <a:cs typeface="+mn-cs"/>
            </a:rPr>
            <a:t>5.8</a:t>
          </a:r>
          <a:r>
            <a:rPr lang="ja-JP" altLang="ja-JP" sz="1100" b="0" i="0" baseline="0">
              <a:solidFill>
                <a:schemeClr val="dk1"/>
              </a:solidFill>
              <a:latin typeface="+mn-lt"/>
              <a:ea typeface="+mn-ea"/>
              <a:cs typeface="+mn-cs"/>
            </a:rPr>
            <a:t>％で、決して楽観できる状況ではないと思われる。今後も、人件費の削減、公債費残高の縮減、事務事業の見直しを進め、経常経費の削減を図る。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141499</xdr:rowOff>
    </xdr:from>
    <xdr:to>
      <xdr:col>7</xdr:col>
      <xdr:colOff>152400</xdr:colOff>
      <xdr:row>63</xdr:row>
      <xdr:rowOff>78105</xdr:rowOff>
    </xdr:to>
    <xdr:cxnSp macro="">
      <xdr:nvCxnSpPr>
        <xdr:cNvPr id="125" name="直線コネクタ 124"/>
        <xdr:cNvCxnSpPr/>
      </xdr:nvCxnSpPr>
      <xdr:spPr>
        <a:xfrm>
          <a:off x="4114800" y="10599949"/>
          <a:ext cx="838200" cy="2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91229</xdr:rowOff>
    </xdr:from>
    <xdr:to>
      <xdr:col>6</xdr:col>
      <xdr:colOff>0</xdr:colOff>
      <xdr:row>61</xdr:row>
      <xdr:rowOff>141499</xdr:rowOff>
    </xdr:to>
    <xdr:cxnSp macro="">
      <xdr:nvCxnSpPr>
        <xdr:cNvPr id="128" name="直線コネクタ 127"/>
        <xdr:cNvCxnSpPr/>
      </xdr:nvCxnSpPr>
      <xdr:spPr>
        <a:xfrm>
          <a:off x="3225800" y="1054967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91229</xdr:rowOff>
    </xdr:from>
    <xdr:to>
      <xdr:col>4</xdr:col>
      <xdr:colOff>482600</xdr:colOff>
      <xdr:row>63</xdr:row>
      <xdr:rowOff>164571</xdr:rowOff>
    </xdr:to>
    <xdr:cxnSp macro="">
      <xdr:nvCxnSpPr>
        <xdr:cNvPr id="131" name="直線コネクタ 130"/>
        <xdr:cNvCxnSpPr/>
      </xdr:nvCxnSpPr>
      <xdr:spPr>
        <a:xfrm flipV="1">
          <a:off x="2336800" y="10549679"/>
          <a:ext cx="889000" cy="4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134408</xdr:rowOff>
    </xdr:from>
    <xdr:to>
      <xdr:col>3</xdr:col>
      <xdr:colOff>279400</xdr:colOff>
      <xdr:row>63</xdr:row>
      <xdr:rowOff>164571</xdr:rowOff>
    </xdr:to>
    <xdr:cxnSp macro="">
      <xdr:nvCxnSpPr>
        <xdr:cNvPr id="134" name="直線コネクタ 133"/>
        <xdr:cNvCxnSpPr/>
      </xdr:nvCxnSpPr>
      <xdr:spPr>
        <a:xfrm>
          <a:off x="1447800" y="109357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44" name="円/楕円 143"/>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45"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90699</xdr:rowOff>
    </xdr:from>
    <xdr:to>
      <xdr:col>6</xdr:col>
      <xdr:colOff>50800</xdr:colOff>
      <xdr:row>62</xdr:row>
      <xdr:rowOff>20849</xdr:rowOff>
    </xdr:to>
    <xdr:sp macro="" textlink="">
      <xdr:nvSpPr>
        <xdr:cNvPr id="146" name="円/楕円 145"/>
        <xdr:cNvSpPr/>
      </xdr:nvSpPr>
      <xdr:spPr>
        <a:xfrm>
          <a:off x="4064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31026</xdr:rowOff>
    </xdr:from>
    <xdr:ext cx="736600" cy="259045"/>
    <xdr:sp macro="" textlink="">
      <xdr:nvSpPr>
        <xdr:cNvPr id="147" name="テキスト ボックス 146"/>
        <xdr:cNvSpPr txBox="1"/>
      </xdr:nvSpPr>
      <xdr:spPr>
        <a:xfrm>
          <a:off x="3733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40429</xdr:rowOff>
    </xdr:from>
    <xdr:to>
      <xdr:col>4</xdr:col>
      <xdr:colOff>533400</xdr:colOff>
      <xdr:row>61</xdr:row>
      <xdr:rowOff>142029</xdr:rowOff>
    </xdr:to>
    <xdr:sp macro="" textlink="">
      <xdr:nvSpPr>
        <xdr:cNvPr id="148" name="円/楕円 147"/>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152206</xdr:rowOff>
    </xdr:from>
    <xdr:ext cx="762000" cy="259045"/>
    <xdr:sp macro="" textlink="">
      <xdr:nvSpPr>
        <xdr:cNvPr id="149" name="テキスト ボックス 148"/>
        <xdr:cNvSpPr txBox="1"/>
      </xdr:nvSpPr>
      <xdr:spPr>
        <a:xfrm>
          <a:off x="2844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113771</xdr:rowOff>
    </xdr:from>
    <xdr:to>
      <xdr:col>3</xdr:col>
      <xdr:colOff>330200</xdr:colOff>
      <xdr:row>64</xdr:row>
      <xdr:rowOff>43921</xdr:rowOff>
    </xdr:to>
    <xdr:sp macro="" textlink="">
      <xdr:nvSpPr>
        <xdr:cNvPr id="150" name="円/楕円 149"/>
        <xdr:cNvSpPr/>
      </xdr:nvSpPr>
      <xdr:spPr>
        <a:xfrm>
          <a:off x="2286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28698</xdr:rowOff>
    </xdr:from>
    <xdr:ext cx="762000" cy="259045"/>
    <xdr:sp macro="" textlink="">
      <xdr:nvSpPr>
        <xdr:cNvPr id="151" name="テキスト ボックス 150"/>
        <xdr:cNvSpPr txBox="1"/>
      </xdr:nvSpPr>
      <xdr:spPr>
        <a:xfrm>
          <a:off x="1955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2" name="円/楕円 151"/>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53" name="テキスト ボックス 152"/>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[782,562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人件費、物件費等の合計額の人口１人当たりの金額が類似団体平均を上回っているのは、主に</a:t>
          </a:r>
          <a:r>
            <a:rPr lang="ja-JP" altLang="en-US" sz="1100">
              <a:solidFill>
                <a:schemeClr val="dk1"/>
              </a:solidFill>
              <a:latin typeface="+mn-lt"/>
              <a:ea typeface="+mn-ea"/>
              <a:cs typeface="+mn-cs"/>
            </a:rPr>
            <a:t>人件</a:t>
          </a:r>
          <a:r>
            <a:rPr lang="ja-JP" altLang="ja-JP" sz="1100">
              <a:solidFill>
                <a:schemeClr val="dk1"/>
              </a:solidFill>
              <a:latin typeface="+mn-lt"/>
              <a:ea typeface="+mn-ea"/>
              <a:cs typeface="+mn-cs"/>
            </a:rPr>
            <a:t>費が要因となっている。退職勧奨及び新規採用の抑制、職員相互間の連携の工夫や事務事業の効率化を考慮しつつ、今後、さらなる計画の見直しと合理化を推進す</a:t>
          </a:r>
          <a:r>
            <a:rPr lang="ja-JP" altLang="en-US" sz="1100">
              <a:solidFill>
                <a:schemeClr val="dk1"/>
              </a:solidFill>
              <a:latin typeface="+mn-lt"/>
              <a:ea typeface="+mn-ea"/>
              <a:cs typeface="+mn-cs"/>
            </a:rPr>
            <a:t>る必要がある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物件費においては、昨年度とあまり変化はないが、今後、</a:t>
          </a:r>
          <a:r>
            <a:rPr lang="ja-JP" altLang="ja-JP" sz="1100">
              <a:solidFill>
                <a:schemeClr val="dk1"/>
              </a:solidFill>
              <a:latin typeface="+mn-lt"/>
              <a:ea typeface="+mn-ea"/>
              <a:cs typeface="+mn-cs"/>
            </a:rPr>
            <a:t>各種事務事業の電算化の流れによる使用料、保守料、機器の維持経費等、新たな経費の発生と老朽化による公共施設の維持補修費</a:t>
          </a:r>
          <a:r>
            <a:rPr lang="ja-JP" altLang="en-US" sz="1100">
              <a:solidFill>
                <a:schemeClr val="dk1"/>
              </a:solidFill>
              <a:latin typeface="+mn-lt"/>
              <a:ea typeface="+mn-ea"/>
              <a:cs typeface="+mn-cs"/>
            </a:rPr>
            <a:t>の増加が見込まれるため経費の削減を図る必要がある。</a:t>
          </a:r>
          <a:endParaRPr lang="ja-JP" altLang="ja-JP"/>
        </a:p>
        <a:p>
          <a:pPr rtl="0" eaLnBrk="1" fontAlgn="auto" latinLnBrk="0" hangingPunct="1"/>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4501</xdr:rowOff>
    </xdr:from>
    <xdr:to>
      <xdr:col>7</xdr:col>
      <xdr:colOff>152400</xdr:colOff>
      <xdr:row>83</xdr:row>
      <xdr:rowOff>28414</xdr:rowOff>
    </xdr:to>
    <xdr:cxnSp macro="">
      <xdr:nvCxnSpPr>
        <xdr:cNvPr id="185" name="直線コネクタ 184"/>
        <xdr:cNvCxnSpPr/>
      </xdr:nvCxnSpPr>
      <xdr:spPr>
        <a:xfrm>
          <a:off x="4114800" y="14234851"/>
          <a:ext cx="838200" cy="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163689</xdr:rowOff>
    </xdr:from>
    <xdr:to>
      <xdr:col>6</xdr:col>
      <xdr:colOff>0</xdr:colOff>
      <xdr:row>83</xdr:row>
      <xdr:rowOff>4501</xdr:rowOff>
    </xdr:to>
    <xdr:cxnSp macro="">
      <xdr:nvCxnSpPr>
        <xdr:cNvPr id="188" name="直線コネクタ 187"/>
        <xdr:cNvCxnSpPr/>
      </xdr:nvCxnSpPr>
      <xdr:spPr>
        <a:xfrm>
          <a:off x="3225800" y="14222589"/>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163689</xdr:rowOff>
    </xdr:from>
    <xdr:to>
      <xdr:col>4</xdr:col>
      <xdr:colOff>482600</xdr:colOff>
      <xdr:row>83</xdr:row>
      <xdr:rowOff>1676</xdr:rowOff>
    </xdr:to>
    <xdr:cxnSp macro="">
      <xdr:nvCxnSpPr>
        <xdr:cNvPr id="191" name="直線コネクタ 190"/>
        <xdr:cNvCxnSpPr/>
      </xdr:nvCxnSpPr>
      <xdr:spPr>
        <a:xfrm flipV="1">
          <a:off x="2336800" y="14222589"/>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157465</xdr:rowOff>
    </xdr:from>
    <xdr:to>
      <xdr:col>3</xdr:col>
      <xdr:colOff>279400</xdr:colOff>
      <xdr:row>83</xdr:row>
      <xdr:rowOff>1676</xdr:rowOff>
    </xdr:to>
    <xdr:cxnSp macro="">
      <xdr:nvCxnSpPr>
        <xdr:cNvPr id="194" name="直線コネクタ 193"/>
        <xdr:cNvCxnSpPr/>
      </xdr:nvCxnSpPr>
      <xdr:spPr>
        <a:xfrm>
          <a:off x="1447800" y="14216365"/>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149064</xdr:rowOff>
    </xdr:from>
    <xdr:to>
      <xdr:col>7</xdr:col>
      <xdr:colOff>203200</xdr:colOff>
      <xdr:row>83</xdr:row>
      <xdr:rowOff>79214</xdr:rowOff>
    </xdr:to>
    <xdr:sp macro="" textlink="">
      <xdr:nvSpPr>
        <xdr:cNvPr id="204" name="円/楕円 203"/>
        <xdr:cNvSpPr/>
      </xdr:nvSpPr>
      <xdr:spPr>
        <a:xfrm>
          <a:off x="4902200" y="142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121141</xdr:rowOff>
    </xdr:from>
    <xdr:ext cx="762000" cy="259045"/>
    <xdr:sp macro="" textlink="">
      <xdr:nvSpPr>
        <xdr:cNvPr id="205" name="人件費・物件費等の状況該当値テキスト"/>
        <xdr:cNvSpPr txBox="1"/>
      </xdr:nvSpPr>
      <xdr:spPr>
        <a:xfrm>
          <a:off x="5041900" y="14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782,562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125151</xdr:rowOff>
    </xdr:from>
    <xdr:to>
      <xdr:col>6</xdr:col>
      <xdr:colOff>50800</xdr:colOff>
      <xdr:row>83</xdr:row>
      <xdr:rowOff>55301</xdr:rowOff>
    </xdr:to>
    <xdr:sp macro="" textlink="">
      <xdr:nvSpPr>
        <xdr:cNvPr id="206" name="円/楕円 205"/>
        <xdr:cNvSpPr/>
      </xdr:nvSpPr>
      <xdr:spPr>
        <a:xfrm>
          <a:off x="4064000" y="141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40078</xdr:rowOff>
    </xdr:from>
    <xdr:ext cx="736600" cy="259045"/>
    <xdr:sp macro="" textlink="">
      <xdr:nvSpPr>
        <xdr:cNvPr id="207" name="テキスト ボックス 206"/>
        <xdr:cNvSpPr txBox="1"/>
      </xdr:nvSpPr>
      <xdr:spPr>
        <a:xfrm>
          <a:off x="3733800" y="1427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733,011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112889</xdr:rowOff>
    </xdr:from>
    <xdr:to>
      <xdr:col>4</xdr:col>
      <xdr:colOff>533400</xdr:colOff>
      <xdr:row>83</xdr:row>
      <xdr:rowOff>43039</xdr:rowOff>
    </xdr:to>
    <xdr:sp macro="" textlink="">
      <xdr:nvSpPr>
        <xdr:cNvPr id="208" name="円/楕円 207"/>
        <xdr:cNvSpPr/>
      </xdr:nvSpPr>
      <xdr:spPr>
        <a:xfrm>
          <a:off x="3175000" y="141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27816</xdr:rowOff>
    </xdr:from>
    <xdr:ext cx="762000" cy="259045"/>
    <xdr:sp macro="" textlink="">
      <xdr:nvSpPr>
        <xdr:cNvPr id="209" name="テキスト ボックス 208"/>
        <xdr:cNvSpPr txBox="1"/>
      </xdr:nvSpPr>
      <xdr:spPr>
        <a:xfrm>
          <a:off x="2844800" y="142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122326</xdr:rowOff>
    </xdr:from>
    <xdr:to>
      <xdr:col>3</xdr:col>
      <xdr:colOff>330200</xdr:colOff>
      <xdr:row>83</xdr:row>
      <xdr:rowOff>52476</xdr:rowOff>
    </xdr:to>
    <xdr:sp macro="" textlink="">
      <xdr:nvSpPr>
        <xdr:cNvPr id="210" name="円/楕円 209"/>
        <xdr:cNvSpPr/>
      </xdr:nvSpPr>
      <xdr:spPr>
        <a:xfrm>
          <a:off x="2286000" y="1418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37253</xdr:rowOff>
    </xdr:from>
    <xdr:ext cx="762000" cy="259045"/>
    <xdr:sp macro="" textlink="">
      <xdr:nvSpPr>
        <xdr:cNvPr id="211" name="テキスト ボックス 210"/>
        <xdr:cNvSpPr txBox="1"/>
      </xdr:nvSpPr>
      <xdr:spPr>
        <a:xfrm>
          <a:off x="1955800" y="1426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727,157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106665</xdr:rowOff>
    </xdr:from>
    <xdr:to>
      <xdr:col>2</xdr:col>
      <xdr:colOff>127000</xdr:colOff>
      <xdr:row>83</xdr:row>
      <xdr:rowOff>36815</xdr:rowOff>
    </xdr:to>
    <xdr:sp macro="" textlink="">
      <xdr:nvSpPr>
        <xdr:cNvPr id="212" name="円/楕円 211"/>
        <xdr:cNvSpPr/>
      </xdr:nvSpPr>
      <xdr:spPr>
        <a:xfrm>
          <a:off x="1397000" y="141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21592</xdr:rowOff>
    </xdr:from>
    <xdr:ext cx="762000" cy="259045"/>
    <xdr:sp macro="" textlink="">
      <xdr:nvSpPr>
        <xdr:cNvPr id="213" name="テキスト ボックス 212"/>
        <xdr:cNvSpPr txBox="1"/>
      </xdr:nvSpPr>
      <xdr:spPr>
        <a:xfrm>
          <a:off x="1066800" y="142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従来から職員の給与の適正化に努め類似団体の中でも低い水準となっているが、今後も</a:t>
          </a:r>
          <a:r>
            <a:rPr lang="ja-JP" altLang="en-US" sz="1100">
              <a:solidFill>
                <a:schemeClr val="dk1"/>
              </a:solidFill>
              <a:latin typeface="+mn-lt"/>
              <a:ea typeface="+mn-ea"/>
              <a:cs typeface="+mn-cs"/>
            </a:rPr>
            <a:t>引き続き給与の適正化</a:t>
          </a:r>
          <a:r>
            <a:rPr lang="ja-JP" altLang="ja-JP" sz="1100">
              <a:solidFill>
                <a:schemeClr val="dk1"/>
              </a:solidFill>
              <a:latin typeface="+mn-lt"/>
              <a:ea typeface="+mn-ea"/>
              <a:cs typeface="+mn-cs"/>
            </a:rPr>
            <a:t>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85</xdr:row>
      <xdr:rowOff>98107</xdr:rowOff>
    </xdr:to>
    <xdr:cxnSp macro="">
      <xdr:nvCxnSpPr>
        <xdr:cNvPr id="243" name="直線コネクタ 242"/>
        <xdr:cNvCxnSpPr/>
      </xdr:nvCxnSpPr>
      <xdr:spPr>
        <a:xfrm>
          <a:off x="16179800" y="1461706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87</xdr:row>
      <xdr:rowOff>93027</xdr:rowOff>
    </xdr:to>
    <xdr:cxnSp macro="">
      <xdr:nvCxnSpPr>
        <xdr:cNvPr id="246" name="直線コネクタ 245"/>
        <xdr:cNvCxnSpPr/>
      </xdr:nvCxnSpPr>
      <xdr:spPr>
        <a:xfrm flipV="1">
          <a:off x="15290800" y="14617064"/>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8573</xdr:rowOff>
    </xdr:from>
    <xdr:to>
      <xdr:col>22</xdr:col>
      <xdr:colOff>203200</xdr:colOff>
      <xdr:row>87</xdr:row>
      <xdr:rowOff>93027</xdr:rowOff>
    </xdr:to>
    <xdr:cxnSp macro="">
      <xdr:nvCxnSpPr>
        <xdr:cNvPr id="249" name="直線コネクタ 248"/>
        <xdr:cNvCxnSpPr/>
      </xdr:nvCxnSpPr>
      <xdr:spPr>
        <a:xfrm>
          <a:off x="14401800" y="149247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151448</xdr:rowOff>
    </xdr:from>
    <xdr:to>
      <xdr:col>21</xdr:col>
      <xdr:colOff>0</xdr:colOff>
      <xdr:row>87</xdr:row>
      <xdr:rowOff>8573</xdr:rowOff>
    </xdr:to>
    <xdr:cxnSp macro="">
      <xdr:nvCxnSpPr>
        <xdr:cNvPr id="252" name="直線コネクタ 251"/>
        <xdr:cNvCxnSpPr/>
      </xdr:nvCxnSpPr>
      <xdr:spPr>
        <a:xfrm>
          <a:off x="13512800" y="14381798"/>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47307</xdr:rowOff>
    </xdr:from>
    <xdr:to>
      <xdr:col>24</xdr:col>
      <xdr:colOff>609600</xdr:colOff>
      <xdr:row>85</xdr:row>
      <xdr:rowOff>148907</xdr:rowOff>
    </xdr:to>
    <xdr:sp macro="" textlink="">
      <xdr:nvSpPr>
        <xdr:cNvPr id="262" name="円/楕円 261"/>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63834</xdr:rowOff>
    </xdr:from>
    <xdr:ext cx="762000" cy="259045"/>
    <xdr:sp macro="" textlink="">
      <xdr:nvSpPr>
        <xdr:cNvPr id="263" name="給与水準   （国との比較）該当値テキスト"/>
        <xdr:cNvSpPr txBox="1"/>
      </xdr:nvSpPr>
      <xdr:spPr>
        <a:xfrm>
          <a:off x="17106900" y="144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164464</xdr:rowOff>
    </xdr:from>
    <xdr:to>
      <xdr:col>23</xdr:col>
      <xdr:colOff>457200</xdr:colOff>
      <xdr:row>85</xdr:row>
      <xdr:rowOff>94614</xdr:rowOff>
    </xdr:to>
    <xdr:sp macro="" textlink="">
      <xdr:nvSpPr>
        <xdr:cNvPr id="264" name="円/楕円 263"/>
        <xdr:cNvSpPr/>
      </xdr:nvSpPr>
      <xdr:spPr>
        <a:xfrm>
          <a:off x="16129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104791</xdr:rowOff>
    </xdr:from>
    <xdr:ext cx="736600" cy="259045"/>
    <xdr:sp macro="" textlink="">
      <xdr:nvSpPr>
        <xdr:cNvPr id="265" name="テキスト ボックス 264"/>
        <xdr:cNvSpPr txBox="1"/>
      </xdr:nvSpPr>
      <xdr:spPr>
        <a:xfrm>
          <a:off x="15798800" y="1433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42227</xdr:rowOff>
    </xdr:from>
    <xdr:to>
      <xdr:col>22</xdr:col>
      <xdr:colOff>254000</xdr:colOff>
      <xdr:row>87</xdr:row>
      <xdr:rowOff>143827</xdr:rowOff>
    </xdr:to>
    <xdr:sp macro="" textlink="">
      <xdr:nvSpPr>
        <xdr:cNvPr id="266" name="円/楕円 265"/>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154004</xdr:rowOff>
    </xdr:from>
    <xdr:ext cx="762000" cy="259045"/>
    <xdr:sp macro="" textlink="">
      <xdr:nvSpPr>
        <xdr:cNvPr id="267" name="テキスト ボックス 266"/>
        <xdr:cNvSpPr txBox="1"/>
      </xdr:nvSpPr>
      <xdr:spPr>
        <a:xfrm>
          <a:off x="14909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129223</xdr:rowOff>
    </xdr:from>
    <xdr:to>
      <xdr:col>21</xdr:col>
      <xdr:colOff>50800</xdr:colOff>
      <xdr:row>87</xdr:row>
      <xdr:rowOff>59373</xdr:rowOff>
    </xdr:to>
    <xdr:sp macro="" textlink="">
      <xdr:nvSpPr>
        <xdr:cNvPr id="268" name="円/楕円 267"/>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69550</xdr:rowOff>
    </xdr:from>
    <xdr:ext cx="762000" cy="259045"/>
    <xdr:sp macro="" textlink="">
      <xdr:nvSpPr>
        <xdr:cNvPr id="269" name="テキスト ボックス 268"/>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100648</xdr:rowOff>
    </xdr:from>
    <xdr:to>
      <xdr:col>19</xdr:col>
      <xdr:colOff>533400</xdr:colOff>
      <xdr:row>84</xdr:row>
      <xdr:rowOff>30798</xdr:rowOff>
    </xdr:to>
    <xdr:sp macro="" textlink="">
      <xdr:nvSpPr>
        <xdr:cNvPr id="270" name="円/楕円 269"/>
        <xdr:cNvSpPr/>
      </xdr:nvSpPr>
      <xdr:spPr>
        <a:xfrm>
          <a:off x="13462000" y="143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40975</xdr:rowOff>
    </xdr:from>
    <xdr:ext cx="762000" cy="259045"/>
    <xdr:sp macro="" textlink="">
      <xdr:nvSpPr>
        <xdr:cNvPr id="271" name="テキスト ボックス 270"/>
        <xdr:cNvSpPr txBox="1"/>
      </xdr:nvSpPr>
      <xdr:spPr>
        <a:xfrm>
          <a:off x="13131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定員適正化計画により、</a:t>
          </a:r>
          <a:r>
            <a:rPr kumimoji="1" lang="ja-JP" altLang="en-US" sz="1100">
              <a:solidFill>
                <a:schemeClr val="dk1"/>
              </a:solidFill>
              <a:latin typeface="+mn-lt"/>
              <a:ea typeface="+mn-ea"/>
              <a:cs typeface="+mn-cs"/>
            </a:rPr>
            <a:t>職員数の適正化</a:t>
          </a:r>
          <a:r>
            <a:rPr kumimoji="1" lang="ja-JP" altLang="ja-JP" sz="1100">
              <a:solidFill>
                <a:schemeClr val="dk1"/>
              </a:solidFill>
              <a:latin typeface="+mn-lt"/>
              <a:ea typeface="+mn-ea"/>
              <a:cs typeface="+mn-cs"/>
            </a:rPr>
            <a:t>を行っているが、人口千人当たりの職員数を類似団体と比較すると以前、突出して多く改善が必要である。今後も計画に基づき、職員数の抑制</a:t>
          </a:r>
          <a:r>
            <a:rPr kumimoji="1" lang="ja-JP" altLang="en-US" sz="1100">
              <a:solidFill>
                <a:schemeClr val="dk1"/>
              </a:solidFill>
              <a:latin typeface="+mn-lt"/>
              <a:ea typeface="+mn-ea"/>
              <a:cs typeface="+mn-cs"/>
            </a:rPr>
            <a:t>等適正化</a:t>
          </a:r>
          <a:r>
            <a:rPr kumimoji="1" lang="ja-JP" altLang="ja-JP" sz="1100">
              <a:solidFill>
                <a:schemeClr val="dk1"/>
              </a:solidFill>
              <a:latin typeface="+mn-lt"/>
              <a:ea typeface="+mn-ea"/>
              <a:cs typeface="+mn-cs"/>
            </a:rPr>
            <a:t>を図る。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100619</xdr:rowOff>
    </xdr:from>
    <xdr:to>
      <xdr:col>24</xdr:col>
      <xdr:colOff>558800</xdr:colOff>
      <xdr:row>63</xdr:row>
      <xdr:rowOff>44055</xdr:rowOff>
    </xdr:to>
    <xdr:cxnSp macro="">
      <xdr:nvCxnSpPr>
        <xdr:cNvPr id="305" name="直線コネクタ 304"/>
        <xdr:cNvCxnSpPr/>
      </xdr:nvCxnSpPr>
      <xdr:spPr>
        <a:xfrm>
          <a:off x="16179800" y="10730519"/>
          <a:ext cx="838200" cy="1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xdr:rowOff>
    </xdr:from>
    <xdr:to>
      <xdr:col>23</xdr:col>
      <xdr:colOff>406400</xdr:colOff>
      <xdr:row>62</xdr:row>
      <xdr:rowOff>100619</xdr:rowOff>
    </xdr:to>
    <xdr:cxnSp macro="">
      <xdr:nvCxnSpPr>
        <xdr:cNvPr id="308" name="直線コネクタ 307"/>
        <xdr:cNvCxnSpPr/>
      </xdr:nvCxnSpPr>
      <xdr:spPr>
        <a:xfrm>
          <a:off x="15290800" y="1062997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78</xdr:rowOff>
    </xdr:from>
    <xdr:to>
      <xdr:col>22</xdr:col>
      <xdr:colOff>203200</xdr:colOff>
      <xdr:row>62</xdr:row>
      <xdr:rowOff>42439</xdr:rowOff>
    </xdr:to>
    <xdr:cxnSp macro="">
      <xdr:nvCxnSpPr>
        <xdr:cNvPr id="311" name="直線コネクタ 310"/>
        <xdr:cNvCxnSpPr/>
      </xdr:nvCxnSpPr>
      <xdr:spPr>
        <a:xfrm flipV="1">
          <a:off x="14401800" y="10629978"/>
          <a:ext cx="889000" cy="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31983</xdr:rowOff>
    </xdr:from>
    <xdr:to>
      <xdr:col>21</xdr:col>
      <xdr:colOff>0</xdr:colOff>
      <xdr:row>62</xdr:row>
      <xdr:rowOff>42439</xdr:rowOff>
    </xdr:to>
    <xdr:cxnSp macro="">
      <xdr:nvCxnSpPr>
        <xdr:cNvPr id="314" name="直線コネクタ 313"/>
        <xdr:cNvCxnSpPr/>
      </xdr:nvCxnSpPr>
      <xdr:spPr>
        <a:xfrm>
          <a:off x="13512800" y="1066188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164705</xdr:rowOff>
    </xdr:from>
    <xdr:to>
      <xdr:col>24</xdr:col>
      <xdr:colOff>609600</xdr:colOff>
      <xdr:row>63</xdr:row>
      <xdr:rowOff>94855</xdr:rowOff>
    </xdr:to>
    <xdr:sp macro="" textlink="">
      <xdr:nvSpPr>
        <xdr:cNvPr id="324" name="円/楕円 323"/>
        <xdr:cNvSpPr/>
      </xdr:nvSpPr>
      <xdr:spPr>
        <a:xfrm>
          <a:off x="16967200" y="107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136782</xdr:rowOff>
    </xdr:from>
    <xdr:ext cx="762000" cy="259045"/>
    <xdr:sp macro="" textlink="">
      <xdr:nvSpPr>
        <xdr:cNvPr id="325" name="定員管理の状況該当値テキスト"/>
        <xdr:cNvSpPr txBox="1"/>
      </xdr:nvSpPr>
      <xdr:spPr>
        <a:xfrm>
          <a:off x="17106900" y="1076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49819</xdr:rowOff>
    </xdr:from>
    <xdr:to>
      <xdr:col>23</xdr:col>
      <xdr:colOff>457200</xdr:colOff>
      <xdr:row>62</xdr:row>
      <xdr:rowOff>151419</xdr:rowOff>
    </xdr:to>
    <xdr:sp macro="" textlink="">
      <xdr:nvSpPr>
        <xdr:cNvPr id="326" name="円/楕円 325"/>
        <xdr:cNvSpPr/>
      </xdr:nvSpPr>
      <xdr:spPr>
        <a:xfrm>
          <a:off x="16129000" y="106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136196</xdr:rowOff>
    </xdr:from>
    <xdr:ext cx="736600" cy="259045"/>
    <xdr:sp macro="" textlink="">
      <xdr:nvSpPr>
        <xdr:cNvPr id="327" name="テキスト ボックス 326"/>
        <xdr:cNvSpPr txBox="1"/>
      </xdr:nvSpPr>
      <xdr:spPr>
        <a:xfrm>
          <a:off x="15798800" y="10766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120728</xdr:rowOff>
    </xdr:from>
    <xdr:to>
      <xdr:col>22</xdr:col>
      <xdr:colOff>254000</xdr:colOff>
      <xdr:row>62</xdr:row>
      <xdr:rowOff>50878</xdr:rowOff>
    </xdr:to>
    <xdr:sp macro="" textlink="">
      <xdr:nvSpPr>
        <xdr:cNvPr id="328" name="円/楕円 327"/>
        <xdr:cNvSpPr/>
      </xdr:nvSpPr>
      <xdr:spPr>
        <a:xfrm>
          <a:off x="15240000" y="105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35655</xdr:rowOff>
    </xdr:from>
    <xdr:ext cx="762000" cy="259045"/>
    <xdr:sp macro="" textlink="">
      <xdr:nvSpPr>
        <xdr:cNvPr id="329" name="テキスト ボックス 328"/>
        <xdr:cNvSpPr txBox="1"/>
      </xdr:nvSpPr>
      <xdr:spPr>
        <a:xfrm>
          <a:off x="14909800" y="1066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163089</xdr:rowOff>
    </xdr:from>
    <xdr:to>
      <xdr:col>21</xdr:col>
      <xdr:colOff>50800</xdr:colOff>
      <xdr:row>62</xdr:row>
      <xdr:rowOff>93239</xdr:rowOff>
    </xdr:to>
    <xdr:sp macro="" textlink="">
      <xdr:nvSpPr>
        <xdr:cNvPr id="330" name="円/楕円 329"/>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78016</xdr:rowOff>
    </xdr:from>
    <xdr:ext cx="762000" cy="259045"/>
    <xdr:sp macro="" textlink="">
      <xdr:nvSpPr>
        <xdr:cNvPr id="331" name="テキスト ボックス 330"/>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152633</xdr:rowOff>
    </xdr:from>
    <xdr:to>
      <xdr:col>19</xdr:col>
      <xdr:colOff>533400</xdr:colOff>
      <xdr:row>62</xdr:row>
      <xdr:rowOff>82783</xdr:rowOff>
    </xdr:to>
    <xdr:sp macro="" textlink="">
      <xdr:nvSpPr>
        <xdr:cNvPr id="332" name="円/楕円 331"/>
        <xdr:cNvSpPr/>
      </xdr:nvSpPr>
      <xdr:spPr>
        <a:xfrm>
          <a:off x="13462000" y="1061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67560</xdr:rowOff>
    </xdr:from>
    <xdr:ext cx="762000" cy="259045"/>
    <xdr:sp macro="" textlink="">
      <xdr:nvSpPr>
        <xdr:cNvPr id="333" name="テキスト ボックス 332"/>
        <xdr:cNvSpPr txBox="1"/>
      </xdr:nvSpPr>
      <xdr:spPr>
        <a:xfrm>
          <a:off x="13131800" y="1069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簡易水道改良事業・林道改良事業等、大規模な社会資本整備に係る償還</a:t>
          </a:r>
          <a:r>
            <a:rPr lang="ja-JP" altLang="en-US" sz="1100">
              <a:solidFill>
                <a:schemeClr val="dk1"/>
              </a:solidFill>
              <a:latin typeface="+mn-lt"/>
              <a:ea typeface="+mn-ea"/>
              <a:cs typeface="+mn-cs"/>
            </a:rPr>
            <a:t>金</a:t>
          </a:r>
          <a:r>
            <a:rPr lang="ja-JP" altLang="ja-JP" sz="1100">
              <a:solidFill>
                <a:schemeClr val="dk1"/>
              </a:solidFill>
              <a:latin typeface="+mn-lt"/>
              <a:ea typeface="+mn-ea"/>
              <a:cs typeface="+mn-cs"/>
            </a:rPr>
            <a:t>の完済</a:t>
          </a:r>
          <a:r>
            <a:rPr lang="ja-JP" altLang="en-US" sz="1100">
              <a:solidFill>
                <a:schemeClr val="dk1"/>
              </a:solidFill>
              <a:latin typeface="+mn-lt"/>
              <a:ea typeface="+mn-ea"/>
              <a:cs typeface="+mn-cs"/>
            </a:rPr>
            <a:t>による減少はあるが</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反面、</a:t>
          </a:r>
          <a:r>
            <a:rPr lang="ja-JP" altLang="ja-JP" sz="1100">
              <a:solidFill>
                <a:schemeClr val="dk1"/>
              </a:solidFill>
              <a:latin typeface="+mn-lt"/>
              <a:ea typeface="+mn-ea"/>
              <a:cs typeface="+mn-cs"/>
            </a:rPr>
            <a:t>発行</a:t>
          </a:r>
          <a:r>
            <a:rPr lang="ja-JP" altLang="en-US" sz="1100">
              <a:solidFill>
                <a:schemeClr val="dk1"/>
              </a:solidFill>
              <a:latin typeface="+mn-lt"/>
              <a:ea typeface="+mn-ea"/>
              <a:cs typeface="+mn-cs"/>
            </a:rPr>
            <a:t>額</a:t>
          </a:r>
          <a:r>
            <a:rPr lang="ja-JP" altLang="ja-JP" sz="1100">
              <a:solidFill>
                <a:schemeClr val="dk1"/>
              </a:solidFill>
              <a:latin typeface="+mn-lt"/>
              <a:ea typeface="+mn-ea"/>
              <a:cs typeface="+mn-cs"/>
            </a:rPr>
            <a:t>の</a:t>
          </a:r>
          <a:r>
            <a:rPr lang="ja-JP" altLang="en-US" sz="1100">
              <a:solidFill>
                <a:schemeClr val="dk1"/>
              </a:solidFill>
              <a:latin typeface="+mn-lt"/>
              <a:ea typeface="+mn-ea"/>
              <a:cs typeface="+mn-cs"/>
            </a:rPr>
            <a:t>増加もみられ、</a:t>
          </a:r>
          <a:r>
            <a:rPr lang="ja-JP" altLang="ja-JP" sz="1100">
              <a:solidFill>
                <a:schemeClr val="dk1"/>
              </a:solidFill>
              <a:latin typeface="+mn-lt"/>
              <a:ea typeface="+mn-ea"/>
              <a:cs typeface="+mn-cs"/>
            </a:rPr>
            <a:t>前年度</a:t>
          </a:r>
          <a:r>
            <a:rPr lang="ja-JP" altLang="en-US" sz="1100">
              <a:solidFill>
                <a:schemeClr val="dk1"/>
              </a:solidFill>
              <a:latin typeface="+mn-lt"/>
              <a:ea typeface="+mn-ea"/>
              <a:cs typeface="+mn-cs"/>
            </a:rPr>
            <a:t>と同数値となっている。</a:t>
          </a:r>
          <a:r>
            <a:rPr lang="ja-JP" altLang="ja-JP" sz="1100">
              <a:solidFill>
                <a:schemeClr val="dk1"/>
              </a:solidFill>
              <a:latin typeface="+mn-lt"/>
              <a:ea typeface="+mn-ea"/>
              <a:cs typeface="+mn-cs"/>
            </a:rPr>
            <a:t>類似団体平均</a:t>
          </a:r>
          <a:r>
            <a:rPr lang="ja-JP" altLang="en-US" sz="1100">
              <a:solidFill>
                <a:schemeClr val="dk1"/>
              </a:solidFill>
              <a:latin typeface="+mn-lt"/>
              <a:ea typeface="+mn-ea"/>
              <a:cs typeface="+mn-cs"/>
            </a:rPr>
            <a:t>を少し上回っていることから、</a:t>
          </a:r>
          <a:r>
            <a:rPr lang="ja-JP" altLang="ja-JP" sz="1100">
              <a:solidFill>
                <a:schemeClr val="dk1"/>
              </a:solidFill>
              <a:latin typeface="+mn-lt"/>
              <a:ea typeface="+mn-ea"/>
              <a:cs typeface="+mn-cs"/>
            </a:rPr>
            <a:t>今後も、緊急度・住民二－ズを的確に把握した事業の選択と重点化により、起債に大きく頼ることのない財政運営に努める。</a:t>
          </a:r>
          <a:endParaRPr lang="ja-JP" altLang="ja-JP"/>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42545</xdr:rowOff>
    </xdr:to>
    <xdr:cxnSp macro="">
      <xdr:nvCxnSpPr>
        <xdr:cNvPr id="363" name="直線コネクタ 362"/>
        <xdr:cNvCxnSpPr/>
      </xdr:nvCxnSpPr>
      <xdr:spPr>
        <a:xfrm>
          <a:off x="16179800" y="6900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40</xdr:row>
      <xdr:rowOff>151130</xdr:rowOff>
    </xdr:to>
    <xdr:cxnSp macro="">
      <xdr:nvCxnSpPr>
        <xdr:cNvPr id="366" name="直線コネクタ 365"/>
        <xdr:cNvCxnSpPr/>
      </xdr:nvCxnSpPr>
      <xdr:spPr>
        <a:xfrm flipV="1">
          <a:off x="15290800" y="69005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112395</xdr:rowOff>
    </xdr:to>
    <xdr:cxnSp macro="">
      <xdr:nvCxnSpPr>
        <xdr:cNvPr id="369" name="直線コネクタ 368"/>
        <xdr:cNvCxnSpPr/>
      </xdr:nvCxnSpPr>
      <xdr:spPr>
        <a:xfrm flipV="1">
          <a:off x="14401800" y="700913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55563</xdr:rowOff>
    </xdr:to>
    <xdr:cxnSp macro="">
      <xdr:nvCxnSpPr>
        <xdr:cNvPr id="372" name="直線コネクタ 371"/>
        <xdr:cNvCxnSpPr/>
      </xdr:nvCxnSpPr>
      <xdr:spPr>
        <a:xfrm flipV="1">
          <a:off x="13512800" y="714184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82" name="円/楕円 381"/>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135272</xdr:rowOff>
    </xdr:from>
    <xdr:ext cx="762000" cy="259045"/>
    <xdr:sp macro="" textlink="">
      <xdr:nvSpPr>
        <xdr:cNvPr id="383" name="公債費負担の状況該当値テキスト"/>
        <xdr:cNvSpPr txBox="1"/>
      </xdr:nvSpPr>
      <xdr:spPr>
        <a:xfrm>
          <a:off x="17106900" y="68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384" name="円/楕円 383"/>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85" name="テキスト ボックス 384"/>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86" name="円/楕円 38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388" name="円/楕円 387"/>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389" name="テキスト ボックス 388"/>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0" name="円/楕円 389"/>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391" name="テキスト ボックス 390"/>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将来負担額については、</a:t>
          </a:r>
          <a:r>
            <a:rPr lang="ja-JP" altLang="en-US" sz="1100">
              <a:solidFill>
                <a:schemeClr val="dk1"/>
              </a:solidFill>
              <a:latin typeface="+mn-lt"/>
              <a:ea typeface="+mn-ea"/>
              <a:cs typeface="+mn-cs"/>
            </a:rPr>
            <a:t>前年度と変化はない。</a:t>
          </a:r>
          <a:r>
            <a:rPr lang="ja-JP" altLang="ja-JP" sz="1100">
              <a:solidFill>
                <a:schemeClr val="dk1"/>
              </a:solidFill>
              <a:latin typeface="+mn-lt"/>
              <a:ea typeface="+mn-ea"/>
              <a:cs typeface="+mn-cs"/>
            </a:rPr>
            <a:t>要因としては、大型投資事業に係る地方債の償還が終了する一方で多額の起債を抑制し、交付税算入率が高い辺地・過疎債を限定とした資金借入の実践、財政調整基金の積立による充当可能基金の増額等があげられる。今後も公債費残高の減少、義務的経費の削減を進め、財政の健全化に努める。</a:t>
          </a:r>
          <a:endParaRPr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8975</xdr:rowOff>
    </xdr:from>
    <xdr:to>
      <xdr:col>21</xdr:col>
      <xdr:colOff>0</xdr:colOff>
      <xdr:row>15</xdr:row>
      <xdr:rowOff>97324</xdr:rowOff>
    </xdr:to>
    <xdr:cxnSp macro="">
      <xdr:nvCxnSpPr>
        <xdr:cNvPr id="425" name="直線コネクタ 424"/>
        <xdr:cNvCxnSpPr/>
      </xdr:nvCxnSpPr>
      <xdr:spPr>
        <a:xfrm flipV="1">
          <a:off x="13512800" y="2409275"/>
          <a:ext cx="889000" cy="25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8" name="フローチャート : 判断 42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9" name="テキスト ボックス 42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0" name="フローチャート : 判断 42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1" name="テキスト ボックス 43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2" name="フローチャート : 判断 43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3" name="テキスト ボックス 43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4" name="フローチャート : 判断 43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5" name="テキスト ボックス 43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6" name="テキスト ボックス 43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7" name="テキスト ボックス 43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8" name="テキスト ボックス 43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9" name="テキスト ボックス 43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0" name="テキスト ボックス 43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129625</xdr:rowOff>
    </xdr:from>
    <xdr:to>
      <xdr:col>21</xdr:col>
      <xdr:colOff>50800</xdr:colOff>
      <xdr:row>14</xdr:row>
      <xdr:rowOff>59775</xdr:rowOff>
    </xdr:to>
    <xdr:sp macro="" textlink="">
      <xdr:nvSpPr>
        <xdr:cNvPr id="441" name="円/楕円 440"/>
        <xdr:cNvSpPr/>
      </xdr:nvSpPr>
      <xdr:spPr>
        <a:xfrm>
          <a:off x="14351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44552</xdr:rowOff>
    </xdr:from>
    <xdr:ext cx="762000" cy="259045"/>
    <xdr:sp macro="" textlink="">
      <xdr:nvSpPr>
        <xdr:cNvPr id="442" name="テキスト ボックス 441"/>
        <xdr:cNvSpPr txBox="1"/>
      </xdr:nvSpPr>
      <xdr:spPr>
        <a:xfrm>
          <a:off x="14020800" y="244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46524</xdr:rowOff>
    </xdr:from>
    <xdr:to>
      <xdr:col>19</xdr:col>
      <xdr:colOff>533400</xdr:colOff>
      <xdr:row>15</xdr:row>
      <xdr:rowOff>148124</xdr:rowOff>
    </xdr:to>
    <xdr:sp macro="" textlink="">
      <xdr:nvSpPr>
        <xdr:cNvPr id="443" name="円/楕円 442"/>
        <xdr:cNvSpPr/>
      </xdr:nvSpPr>
      <xdr:spPr>
        <a:xfrm>
          <a:off x="13462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132901</xdr:rowOff>
    </xdr:from>
    <xdr:ext cx="762000" cy="259045"/>
    <xdr:sp macro="" textlink="">
      <xdr:nvSpPr>
        <xdr:cNvPr id="444" name="テキスト ボックス 443"/>
        <xdr:cNvSpPr txBox="1"/>
      </xdr:nvSpPr>
      <xdr:spPr>
        <a:xfrm>
          <a:off x="13131800" y="27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
594
274.22
1,781,230
1,531,722
239,603
1,023,432
1,517,114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人件費に係る経常収支比率は</a:t>
          </a:r>
          <a:r>
            <a:rPr lang="ja-JP" altLang="en-US" sz="1100">
              <a:solidFill>
                <a:schemeClr val="dk1"/>
              </a:solidFill>
              <a:latin typeface="+mn-lt"/>
              <a:ea typeface="+mn-ea"/>
              <a:cs typeface="+mn-cs"/>
            </a:rPr>
            <a:t>前年度から大幅に上昇している。これは、新規職員数の増が原因となっている。</a:t>
          </a:r>
          <a:r>
            <a:rPr lang="ja-JP" altLang="ja-JP" sz="1100">
              <a:solidFill>
                <a:schemeClr val="dk1"/>
              </a:solidFill>
              <a:latin typeface="+mn-lt"/>
              <a:ea typeface="+mn-ea"/>
              <a:cs typeface="+mn-cs"/>
            </a:rPr>
            <a:t>類似団体平均</a:t>
          </a:r>
          <a:r>
            <a:rPr lang="ja-JP" altLang="en-US" sz="1100">
              <a:solidFill>
                <a:schemeClr val="dk1"/>
              </a:solidFill>
              <a:latin typeface="+mn-lt"/>
              <a:ea typeface="+mn-ea"/>
              <a:cs typeface="+mn-cs"/>
            </a:rPr>
            <a:t>と比較しても高くなっていることから、</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は定員適正化計画に基づき職員数の適正化、</a:t>
          </a:r>
          <a:r>
            <a:rPr lang="ja-JP" altLang="ja-JP" sz="1100">
              <a:solidFill>
                <a:schemeClr val="dk1"/>
              </a:solidFill>
              <a:latin typeface="+mn-lt"/>
              <a:ea typeface="+mn-ea"/>
              <a:cs typeface="+mn-cs"/>
            </a:rPr>
            <a:t>職員相互間の連携の工夫や事務事業の効率化に取り組む</a:t>
          </a:r>
          <a:r>
            <a:rPr lang="ja-JP" altLang="en-US" sz="1100">
              <a:solidFill>
                <a:schemeClr val="dk1"/>
              </a:solidFill>
              <a:latin typeface="+mn-lt"/>
              <a:ea typeface="+mn-ea"/>
              <a:cs typeface="+mn-cs"/>
            </a:rPr>
            <a:t>必要がある</a:t>
          </a:r>
          <a:r>
            <a:rPr lang="ja-JP" altLang="ja-JP" sz="1100">
              <a:solidFill>
                <a:schemeClr val="dk1"/>
              </a:solidFill>
              <a:latin typeface="+mn-lt"/>
              <a:ea typeface="+mn-ea"/>
              <a:cs typeface="+mn-cs"/>
            </a:rPr>
            <a:t>。</a:t>
          </a:r>
        </a:p>
        <a:p>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149860</xdr:rowOff>
    </xdr:from>
    <xdr:to>
      <xdr:col>7</xdr:col>
      <xdr:colOff>15875</xdr:colOff>
      <xdr:row>37</xdr:row>
      <xdr:rowOff>69850</xdr:rowOff>
    </xdr:to>
    <xdr:cxnSp macro="">
      <xdr:nvCxnSpPr>
        <xdr:cNvPr id="64" name="直線コネクタ 63"/>
        <xdr:cNvCxnSpPr/>
      </xdr:nvCxnSpPr>
      <xdr:spPr>
        <a:xfrm>
          <a:off x="3987800" y="615061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149860</xdr:rowOff>
    </xdr:to>
    <xdr:cxnSp macro="">
      <xdr:nvCxnSpPr>
        <xdr:cNvPr id="67" name="直線コネクタ 66"/>
        <xdr:cNvCxnSpPr/>
      </xdr:nvCxnSpPr>
      <xdr:spPr>
        <a:xfrm>
          <a:off x="3098800" y="6123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37</xdr:row>
      <xdr:rowOff>85090</xdr:rowOff>
    </xdr:to>
    <xdr:cxnSp macro="">
      <xdr:nvCxnSpPr>
        <xdr:cNvPr id="70" name="直線コネクタ 69"/>
        <xdr:cNvCxnSpPr/>
      </xdr:nvCxnSpPr>
      <xdr:spPr>
        <a:xfrm flipV="1">
          <a:off x="2209800" y="61239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85090</xdr:rowOff>
    </xdr:to>
    <xdr:cxnSp macro="">
      <xdr:nvCxnSpPr>
        <xdr:cNvPr id="73" name="直線コネクタ 72"/>
        <xdr:cNvCxnSpPr/>
      </xdr:nvCxnSpPr>
      <xdr:spPr>
        <a:xfrm>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99060</xdr:rowOff>
    </xdr:from>
    <xdr:to>
      <xdr:col>5</xdr:col>
      <xdr:colOff>600075</xdr:colOff>
      <xdr:row>36</xdr:row>
      <xdr:rowOff>29210</xdr:rowOff>
    </xdr:to>
    <xdr:sp macro="" textlink="">
      <xdr:nvSpPr>
        <xdr:cNvPr id="85" name="円/楕円 84"/>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39387</xdr:rowOff>
    </xdr:from>
    <xdr:ext cx="736600" cy="259045"/>
    <xdr:sp macro="" textlink="">
      <xdr:nvSpPr>
        <xdr:cNvPr id="86" name="テキスト ボックス 85"/>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7" name="円/楕円 86"/>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88" name="テキスト ボックス 87"/>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89" name="円/楕円 88"/>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0" name="テキスト ボックス 89"/>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1" name="円/楕円 90"/>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2" name="テキスト ボックス 91"/>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類似団体平均を下回って</a:t>
          </a:r>
          <a:r>
            <a:rPr lang="ja-JP" altLang="en-US" sz="1100">
              <a:solidFill>
                <a:schemeClr val="dk1"/>
              </a:solidFill>
              <a:latin typeface="+mn-lt"/>
              <a:ea typeface="+mn-ea"/>
              <a:cs typeface="+mn-cs"/>
            </a:rPr>
            <a:t>はいるが、過去</a:t>
          </a:r>
          <a:r>
            <a:rPr lang="ja-JP" altLang="ja-JP" sz="1100">
              <a:solidFill>
                <a:schemeClr val="dk1"/>
              </a:solidFill>
              <a:latin typeface="+mn-lt"/>
              <a:ea typeface="+mn-ea"/>
              <a:cs typeface="+mn-cs"/>
            </a:rPr>
            <a:t>の数値</a:t>
          </a:r>
          <a:r>
            <a:rPr lang="ja-JP" altLang="en-US" sz="1100">
              <a:solidFill>
                <a:schemeClr val="dk1"/>
              </a:solidFill>
              <a:latin typeface="+mn-lt"/>
              <a:ea typeface="+mn-ea"/>
              <a:cs typeface="+mn-cs"/>
            </a:rPr>
            <a:t>と比較すると上昇傾向にある。</a:t>
          </a:r>
          <a:r>
            <a:rPr lang="ja-JP" altLang="ja-JP" sz="1100">
              <a:solidFill>
                <a:schemeClr val="dk1"/>
              </a:solidFill>
              <a:latin typeface="+mn-lt"/>
              <a:ea typeface="+mn-ea"/>
              <a:cs typeface="+mn-cs"/>
            </a:rPr>
            <a:t>これは、国の施策・事業等による各種事務事業の電算化等に伴う使用料、保守料、その他推測し難い専門的な維持管理経費や各公共施設の老朽化等による各種修繕費といった新たな経常経費の増加によるところが大きい。今後はランニングコスト等の将来負担を算定した事業の実践と修繕費等の見通し、維持管理経費のバランスを考慮しながら、職員の意識改革も含め、効果的な削減と抑制に努める。</a:t>
          </a:r>
          <a:endParaRPr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136144</xdr:rowOff>
    </xdr:to>
    <xdr:cxnSp macro="">
      <xdr:nvCxnSpPr>
        <xdr:cNvPr id="122" name="直線コネクタ 121"/>
        <xdr:cNvCxnSpPr/>
      </xdr:nvCxnSpPr>
      <xdr:spPr>
        <a:xfrm>
          <a:off x="15671800" y="27833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152146</xdr:rowOff>
    </xdr:from>
    <xdr:to>
      <xdr:col>22</xdr:col>
      <xdr:colOff>565150</xdr:colOff>
      <xdr:row>16</xdr:row>
      <xdr:rowOff>40132</xdr:rowOff>
    </xdr:to>
    <xdr:cxnSp macro="">
      <xdr:nvCxnSpPr>
        <xdr:cNvPr id="125" name="直線コネクタ 124"/>
        <xdr:cNvCxnSpPr/>
      </xdr:nvCxnSpPr>
      <xdr:spPr>
        <a:xfrm>
          <a:off x="14782800" y="2723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62992</xdr:rowOff>
    </xdr:to>
    <xdr:cxnSp macro="">
      <xdr:nvCxnSpPr>
        <xdr:cNvPr id="128" name="直線コネクタ 127"/>
        <xdr:cNvCxnSpPr/>
      </xdr:nvCxnSpPr>
      <xdr:spPr>
        <a:xfrm flipV="1">
          <a:off x="13893800" y="27238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108712</xdr:rowOff>
    </xdr:to>
    <xdr:cxnSp macro="">
      <xdr:nvCxnSpPr>
        <xdr:cNvPr id="131" name="直線コネクタ 130"/>
        <xdr:cNvCxnSpPr/>
      </xdr:nvCxnSpPr>
      <xdr:spPr>
        <a:xfrm flipV="1">
          <a:off x="13004800" y="2806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41" name="円/楕円 140"/>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101871</xdr:rowOff>
    </xdr:from>
    <xdr:ext cx="762000" cy="259045"/>
    <xdr:sp macro="" textlink="">
      <xdr:nvSpPr>
        <xdr:cNvPr id="142"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3" name="円/楕円 142"/>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4" name="テキスト ボックス 143"/>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5" name="円/楕円 144"/>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6" name="テキスト ボックス 145"/>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47" name="円/楕円 146"/>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123969</xdr:rowOff>
    </xdr:from>
    <xdr:ext cx="762000" cy="259045"/>
    <xdr:sp macro="" textlink="">
      <xdr:nvSpPr>
        <xdr:cNvPr id="148" name="テキスト ボックス 147"/>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9" name="円/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50" name="テキスト ボックス 149"/>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が類似団体平均と比較すると低くなっている。これは、村単独事業の縮小・廃止等を実施したことが主な要因と考えられるが、住民サービスの低下の抑制と高齢化が進むことによる将来負担額の増加のバランスを考慮しながら、効果的な運営に努める。</a:t>
          </a:r>
          <a:endParaRPr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2" name="直線コネクタ 181"/>
        <xdr:cNvCxnSpPr/>
      </xdr:nvCxnSpPr>
      <xdr:spPr>
        <a:xfrm>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5" name="直線コネクタ 184"/>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88" name="直線コネクタ 187"/>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1" name="直線コネクタ 190"/>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1" name="円/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0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3" name="円/楕円 20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4" name="テキスト ボックス 20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5" name="円/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7" name="円/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9" name="円/楕円 20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0" name="テキスト ボックス 20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その他に係る経常収支比率は、類似団体平均を下回っているが、社会資本整備のための簡易水道事業特別会計への繰出金、国民健康及び国民健康保険診療所特別会計の財政的な悪化に伴い、補填的な繰出金が多額になっていることが懸念される。今後は料金の設定や国民健康保険税等の適正化を図るとともに、経営の視点から見直し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52705</xdr:rowOff>
    </xdr:to>
    <xdr:cxnSp macro="">
      <xdr:nvCxnSpPr>
        <xdr:cNvPr id="238" name="直線コネクタ 237"/>
        <xdr:cNvCxnSpPr/>
      </xdr:nvCxnSpPr>
      <xdr:spPr>
        <a:xfrm>
          <a:off x="15671800" y="96367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75565</xdr:rowOff>
    </xdr:to>
    <xdr:cxnSp macro="">
      <xdr:nvCxnSpPr>
        <xdr:cNvPr id="241" name="直線コネクタ 240"/>
        <xdr:cNvCxnSpPr/>
      </xdr:nvCxnSpPr>
      <xdr:spPr>
        <a:xfrm flipV="1">
          <a:off x="14782800" y="96367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75565</xdr:rowOff>
    </xdr:from>
    <xdr:to>
      <xdr:col>21</xdr:col>
      <xdr:colOff>361950</xdr:colOff>
      <xdr:row>56</xdr:row>
      <xdr:rowOff>149860</xdr:rowOff>
    </xdr:to>
    <xdr:cxnSp macro="">
      <xdr:nvCxnSpPr>
        <xdr:cNvPr id="244" name="直線コネクタ 243"/>
        <xdr:cNvCxnSpPr/>
      </xdr:nvCxnSpPr>
      <xdr:spPr>
        <a:xfrm flipV="1">
          <a:off x="13893800" y="96767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29845</xdr:rowOff>
    </xdr:from>
    <xdr:to>
      <xdr:col>20</xdr:col>
      <xdr:colOff>158750</xdr:colOff>
      <xdr:row>56</xdr:row>
      <xdr:rowOff>149860</xdr:rowOff>
    </xdr:to>
    <xdr:cxnSp macro="">
      <xdr:nvCxnSpPr>
        <xdr:cNvPr id="247" name="直線コネクタ 246"/>
        <xdr:cNvCxnSpPr/>
      </xdr:nvCxnSpPr>
      <xdr:spPr>
        <a:xfrm>
          <a:off x="13004800" y="963104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1905</xdr:rowOff>
    </xdr:from>
    <xdr:to>
      <xdr:col>24</xdr:col>
      <xdr:colOff>82550</xdr:colOff>
      <xdr:row>56</xdr:row>
      <xdr:rowOff>103505</xdr:rowOff>
    </xdr:to>
    <xdr:sp macro="" textlink="">
      <xdr:nvSpPr>
        <xdr:cNvPr id="257" name="円/楕円 256"/>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18432</xdr:rowOff>
    </xdr:from>
    <xdr:ext cx="762000" cy="259045"/>
    <xdr:sp macro="" textlink="">
      <xdr:nvSpPr>
        <xdr:cNvPr id="258" name="その他該当値テキスト"/>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59" name="円/楕円 258"/>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0" name="テキスト ボックス 25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24765</xdr:rowOff>
    </xdr:from>
    <xdr:to>
      <xdr:col>21</xdr:col>
      <xdr:colOff>412750</xdr:colOff>
      <xdr:row>56</xdr:row>
      <xdr:rowOff>126365</xdr:rowOff>
    </xdr:to>
    <xdr:sp macro="" textlink="">
      <xdr:nvSpPr>
        <xdr:cNvPr id="261" name="円/楕円 260"/>
        <xdr:cNvSpPr/>
      </xdr:nvSpPr>
      <xdr:spPr>
        <a:xfrm>
          <a:off x="14732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136542</xdr:rowOff>
    </xdr:from>
    <xdr:ext cx="762000" cy="259045"/>
    <xdr:sp macro="" textlink="">
      <xdr:nvSpPr>
        <xdr:cNvPr id="262" name="テキスト ボックス 261"/>
        <xdr:cNvSpPr txBox="1"/>
      </xdr:nvSpPr>
      <xdr:spPr>
        <a:xfrm>
          <a:off x="14401800" y="939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3" name="円/楕円 262"/>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150495</xdr:rowOff>
    </xdr:from>
    <xdr:to>
      <xdr:col>19</xdr:col>
      <xdr:colOff>6350</xdr:colOff>
      <xdr:row>56</xdr:row>
      <xdr:rowOff>80645</xdr:rowOff>
    </xdr:to>
    <xdr:sp macro="" textlink="">
      <xdr:nvSpPr>
        <xdr:cNvPr id="265" name="円/楕円 264"/>
        <xdr:cNvSpPr/>
      </xdr:nvSpPr>
      <xdr:spPr>
        <a:xfrm>
          <a:off x="12954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90822</xdr:rowOff>
    </xdr:from>
    <xdr:ext cx="762000" cy="259045"/>
    <xdr:sp macro="" textlink="">
      <xdr:nvSpPr>
        <xdr:cNvPr id="266" name="テキスト ボックス 265"/>
        <xdr:cNvSpPr txBox="1"/>
      </xdr:nvSpPr>
      <xdr:spPr>
        <a:xfrm>
          <a:off x="12623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endParaRPr lang="en-US" altLang="ja-JP" sz="1100" b="0" i="0" baseline="0">
            <a:solidFill>
              <a:schemeClr val="dk1"/>
            </a:solidFill>
            <a:latin typeface="+mn-lt"/>
            <a:ea typeface="+mn-ea"/>
            <a:cs typeface="+mn-cs"/>
          </a:endParaRPr>
        </a:p>
        <a:p>
          <a:pPr rtl="0" eaLnBrk="1" fontAlgn="base" latinLnBrk="0" hangingPunct="1"/>
          <a:r>
            <a:rPr lang="ja-JP" altLang="en-US" sz="1100">
              <a:solidFill>
                <a:schemeClr val="dk1"/>
              </a:solidFill>
              <a:latin typeface="+mn-lt"/>
              <a:ea typeface="+mn-ea"/>
              <a:cs typeface="+mn-cs"/>
            </a:rPr>
            <a:t>加入している組合への</a:t>
          </a:r>
          <a:r>
            <a:rPr lang="ja-JP" altLang="ja-JP" sz="1100">
              <a:solidFill>
                <a:schemeClr val="dk1"/>
              </a:solidFill>
              <a:latin typeface="+mn-lt"/>
              <a:ea typeface="+mn-ea"/>
              <a:cs typeface="+mn-cs"/>
            </a:rPr>
            <a:t>負担金</a:t>
          </a:r>
          <a:r>
            <a:rPr lang="ja-JP" altLang="en-US" sz="1100">
              <a:solidFill>
                <a:schemeClr val="dk1"/>
              </a:solidFill>
              <a:latin typeface="+mn-lt"/>
              <a:ea typeface="+mn-ea"/>
              <a:cs typeface="+mn-cs"/>
            </a:rPr>
            <a:t>の増額により</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前年度と比較すると高い数値となっている。類似団体平均と比較しても上回っているため、今後も</a:t>
          </a:r>
          <a:r>
            <a:rPr lang="ja-JP" altLang="ja-JP" sz="1100">
              <a:solidFill>
                <a:schemeClr val="dk1"/>
              </a:solidFill>
              <a:latin typeface="+mn-lt"/>
              <a:ea typeface="+mn-ea"/>
              <a:cs typeface="+mn-cs"/>
            </a:rPr>
            <a:t>事業目的や公益性、社会ニーズに適応しているのか等を検討し、不適当な補助金等は随時見直しを行い、廃止と抑制を実践する</a:t>
          </a:r>
          <a:r>
            <a:rPr lang="ja-JP" altLang="en-US" sz="1100">
              <a:solidFill>
                <a:schemeClr val="dk1"/>
              </a:solidFill>
              <a:latin typeface="+mn-lt"/>
              <a:ea typeface="+mn-ea"/>
              <a:cs typeface="+mn-cs"/>
            </a:rPr>
            <a:t>必要がある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37</xdr:row>
      <xdr:rowOff>24130</xdr:rowOff>
    </xdr:to>
    <xdr:cxnSp macro="">
      <xdr:nvCxnSpPr>
        <xdr:cNvPr id="296" name="直線コネクタ 295"/>
        <xdr:cNvCxnSpPr/>
      </xdr:nvCxnSpPr>
      <xdr:spPr>
        <a:xfrm>
          <a:off x="15671800" y="62717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99568</xdr:rowOff>
    </xdr:to>
    <xdr:cxnSp macro="">
      <xdr:nvCxnSpPr>
        <xdr:cNvPr id="299" name="直線コネクタ 298"/>
        <xdr:cNvCxnSpPr/>
      </xdr:nvCxnSpPr>
      <xdr:spPr>
        <a:xfrm>
          <a:off x="14782800" y="6198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136144</xdr:rowOff>
    </xdr:to>
    <xdr:cxnSp macro="">
      <xdr:nvCxnSpPr>
        <xdr:cNvPr id="302" name="直線コネクタ 301"/>
        <xdr:cNvCxnSpPr/>
      </xdr:nvCxnSpPr>
      <xdr:spPr>
        <a:xfrm flipV="1">
          <a:off x="13893800" y="61986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136144</xdr:rowOff>
    </xdr:to>
    <xdr:cxnSp macro="">
      <xdr:nvCxnSpPr>
        <xdr:cNvPr id="305" name="直線コネクタ 304"/>
        <xdr:cNvCxnSpPr/>
      </xdr:nvCxnSpPr>
      <xdr:spPr>
        <a:xfrm>
          <a:off x="13004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円/楕円 314"/>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16"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17" name="円/楕円 316"/>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8" name="テキスト ボックス 31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19" name="円/楕円 318"/>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0" name="テキスト ボックス 319"/>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1" name="円/楕円 320"/>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円/楕円 322"/>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公債費に係る経常収支比率は類似団体平均</a:t>
          </a:r>
          <a:r>
            <a:rPr lang="ja-JP" altLang="en-US" sz="1100">
              <a:solidFill>
                <a:schemeClr val="dk1"/>
              </a:solidFill>
              <a:latin typeface="+mn-lt"/>
              <a:ea typeface="+mn-ea"/>
              <a:cs typeface="+mn-cs"/>
            </a:rPr>
            <a:t>を上回っている</a:t>
          </a:r>
          <a:r>
            <a:rPr lang="ja-JP" altLang="ja-JP" sz="1100">
              <a:solidFill>
                <a:schemeClr val="dk1"/>
              </a:solidFill>
              <a:latin typeface="+mn-lt"/>
              <a:ea typeface="+mn-ea"/>
              <a:cs typeface="+mn-cs"/>
            </a:rPr>
            <a:t>。地方債については現在高の約</a:t>
          </a:r>
          <a:r>
            <a:rPr lang="en-US" altLang="ja-JP" sz="1100">
              <a:solidFill>
                <a:schemeClr val="dk1"/>
              </a:solidFill>
              <a:latin typeface="+mn-lt"/>
              <a:ea typeface="+mn-ea"/>
              <a:cs typeface="+mn-cs"/>
            </a:rPr>
            <a:t>91.7</a:t>
          </a:r>
          <a:r>
            <a:rPr lang="ja-JP" altLang="ja-JP" sz="1100">
              <a:solidFill>
                <a:schemeClr val="dk1"/>
              </a:solidFill>
              <a:latin typeface="+mn-lt"/>
              <a:ea typeface="+mn-ea"/>
              <a:cs typeface="+mn-cs"/>
            </a:rPr>
            <a:t>％が交付税算入がある起債であり、辺地対策事業債、過疎対策事業債、臨時財政対策債等が主なものである。今後も事業の緊急性、重要性、費用効果等を充分に検討し、</a:t>
          </a:r>
          <a:r>
            <a:rPr lang="ja-JP" altLang="en-US" sz="1100">
              <a:solidFill>
                <a:schemeClr val="dk1"/>
              </a:solidFill>
              <a:latin typeface="+mn-lt"/>
              <a:ea typeface="+mn-ea"/>
              <a:cs typeface="+mn-cs"/>
            </a:rPr>
            <a:t>増加することのないよう、</a:t>
          </a:r>
          <a:r>
            <a:rPr lang="ja-JP" altLang="ja-JP" sz="1100">
              <a:solidFill>
                <a:schemeClr val="dk1"/>
              </a:solidFill>
              <a:latin typeface="+mn-lt"/>
              <a:ea typeface="+mn-ea"/>
              <a:cs typeface="+mn-cs"/>
            </a:rPr>
            <a:t>地方債の新規発行の抑制を図る。</a:t>
          </a:r>
          <a:endParaRPr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66039</xdr:rowOff>
    </xdr:to>
    <xdr:cxnSp macro="">
      <xdr:nvCxnSpPr>
        <xdr:cNvPr id="356" name="直線コネクタ 355"/>
        <xdr:cNvCxnSpPr/>
      </xdr:nvCxnSpPr>
      <xdr:spPr>
        <a:xfrm>
          <a:off x="3987800" y="131762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76</xdr:row>
      <xdr:rowOff>161289</xdr:rowOff>
    </xdr:to>
    <xdr:cxnSp macro="">
      <xdr:nvCxnSpPr>
        <xdr:cNvPr id="359" name="直線コネクタ 358"/>
        <xdr:cNvCxnSpPr/>
      </xdr:nvCxnSpPr>
      <xdr:spPr>
        <a:xfrm flipV="1">
          <a:off x="3098800" y="13176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161289</xdr:rowOff>
    </xdr:from>
    <xdr:to>
      <xdr:col>4</xdr:col>
      <xdr:colOff>346075</xdr:colOff>
      <xdr:row>78</xdr:row>
      <xdr:rowOff>85089</xdr:rowOff>
    </xdr:to>
    <xdr:cxnSp macro="">
      <xdr:nvCxnSpPr>
        <xdr:cNvPr id="362" name="直線コネクタ 361"/>
        <xdr:cNvCxnSpPr/>
      </xdr:nvCxnSpPr>
      <xdr:spPr>
        <a:xfrm flipV="1">
          <a:off x="2209800" y="1319148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85089</xdr:rowOff>
    </xdr:from>
    <xdr:to>
      <xdr:col>3</xdr:col>
      <xdr:colOff>142875</xdr:colOff>
      <xdr:row>78</xdr:row>
      <xdr:rowOff>138430</xdr:rowOff>
    </xdr:to>
    <xdr:cxnSp macro="">
      <xdr:nvCxnSpPr>
        <xdr:cNvPr id="365" name="直線コネクタ 364"/>
        <xdr:cNvCxnSpPr/>
      </xdr:nvCxnSpPr>
      <xdr:spPr>
        <a:xfrm flipV="1">
          <a:off x="1320800" y="13458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15239</xdr:rowOff>
    </xdr:from>
    <xdr:to>
      <xdr:col>7</xdr:col>
      <xdr:colOff>66675</xdr:colOff>
      <xdr:row>77</xdr:row>
      <xdr:rowOff>116839</xdr:rowOff>
    </xdr:to>
    <xdr:sp macro="" textlink="">
      <xdr:nvSpPr>
        <xdr:cNvPr id="375" name="円/楕円 374"/>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158766</xdr:rowOff>
    </xdr:from>
    <xdr:ext cx="762000" cy="259045"/>
    <xdr:sp macro="" textlink="">
      <xdr:nvSpPr>
        <xdr:cNvPr id="376"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77" name="円/楕円 376"/>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78" name="テキスト ボックス 37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110489</xdr:rowOff>
    </xdr:from>
    <xdr:to>
      <xdr:col>4</xdr:col>
      <xdr:colOff>396875</xdr:colOff>
      <xdr:row>77</xdr:row>
      <xdr:rowOff>40639</xdr:rowOff>
    </xdr:to>
    <xdr:sp macro="" textlink="">
      <xdr:nvSpPr>
        <xdr:cNvPr id="379" name="円/楕円 378"/>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50817</xdr:rowOff>
    </xdr:from>
    <xdr:ext cx="762000" cy="259045"/>
    <xdr:sp macro="" textlink="">
      <xdr:nvSpPr>
        <xdr:cNvPr id="380" name="テキスト ボックス 379"/>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34289</xdr:rowOff>
    </xdr:from>
    <xdr:to>
      <xdr:col>3</xdr:col>
      <xdr:colOff>193675</xdr:colOff>
      <xdr:row>78</xdr:row>
      <xdr:rowOff>135889</xdr:rowOff>
    </xdr:to>
    <xdr:sp macro="" textlink="">
      <xdr:nvSpPr>
        <xdr:cNvPr id="381" name="円/楕円 380"/>
        <xdr:cNvSpPr/>
      </xdr:nvSpPr>
      <xdr:spPr>
        <a:xfrm>
          <a:off x="2159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120666</xdr:rowOff>
    </xdr:from>
    <xdr:ext cx="762000" cy="259045"/>
    <xdr:sp macro="" textlink="">
      <xdr:nvSpPr>
        <xdr:cNvPr id="382" name="テキスト ボックス 381"/>
        <xdr:cNvSpPr txBox="1"/>
      </xdr:nvSpPr>
      <xdr:spPr>
        <a:xfrm>
          <a:off x="1828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3" name="円/楕円 382"/>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4" name="テキスト ボックス 383"/>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減少傾向にあった数値が平成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年度に増加した要因は、各公共施設の大規模修繕及び中学校耐震化工事、消防及び災害対策事業、自治体放送のデジタル化等、生活基盤整備を行ったためである。平成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年度については、類似団体平均を下回る数値となっているが</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普通交付税</a:t>
          </a:r>
          <a:r>
            <a:rPr lang="ja-JP" altLang="en-US" sz="1100">
              <a:solidFill>
                <a:schemeClr val="dk1"/>
              </a:solidFill>
              <a:latin typeface="+mn-lt"/>
              <a:ea typeface="+mn-ea"/>
              <a:cs typeface="+mn-cs"/>
            </a:rPr>
            <a:t>の減額</a:t>
          </a:r>
          <a:r>
            <a:rPr lang="ja-JP" altLang="ja-JP" sz="1100">
              <a:solidFill>
                <a:schemeClr val="dk1"/>
              </a:solidFill>
              <a:latin typeface="+mn-lt"/>
              <a:ea typeface="+mn-ea"/>
              <a:cs typeface="+mn-cs"/>
            </a:rPr>
            <a:t>による影響</a:t>
          </a:r>
          <a:r>
            <a:rPr lang="ja-JP" altLang="en-US" sz="1100">
              <a:solidFill>
                <a:schemeClr val="dk1"/>
              </a:solidFill>
              <a:latin typeface="+mn-lt"/>
              <a:ea typeface="+mn-ea"/>
              <a:cs typeface="+mn-cs"/>
            </a:rPr>
            <a:t>から前年度の数値（</a:t>
          </a:r>
          <a:r>
            <a:rPr lang="en-US" altLang="ja-JP" sz="1100">
              <a:solidFill>
                <a:schemeClr val="dk1"/>
              </a:solidFill>
              <a:latin typeface="+mn-lt"/>
              <a:ea typeface="+mn-ea"/>
              <a:cs typeface="+mn-cs"/>
            </a:rPr>
            <a:t>52.8%</a:t>
          </a:r>
          <a:r>
            <a:rPr lang="ja-JP" altLang="en-US" sz="1100">
              <a:solidFill>
                <a:schemeClr val="dk1"/>
              </a:solidFill>
              <a:latin typeface="+mn-lt"/>
              <a:ea typeface="+mn-ea"/>
              <a:cs typeface="+mn-cs"/>
            </a:rPr>
            <a:t>）から大幅な上昇が見られる。</a:t>
          </a:r>
          <a:r>
            <a:rPr lang="ja-JP" altLang="ja-JP" sz="1100">
              <a:solidFill>
                <a:schemeClr val="dk1"/>
              </a:solidFill>
              <a:latin typeface="+mn-lt"/>
              <a:ea typeface="+mn-ea"/>
              <a:cs typeface="+mn-cs"/>
            </a:rPr>
            <a:t>今後も引き続き、緊急性、必要性、事業効果を観点とし、住民サービスの低下を回避しながら、プライマリーバランスの均衡を維持し、適切な対処を実践する。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19558</xdr:rowOff>
    </xdr:from>
    <xdr:to>
      <xdr:col>24</xdr:col>
      <xdr:colOff>31750</xdr:colOff>
      <xdr:row>76</xdr:row>
      <xdr:rowOff>110998</xdr:rowOff>
    </xdr:to>
    <xdr:cxnSp macro="">
      <xdr:nvCxnSpPr>
        <xdr:cNvPr id="415" name="直線コネクタ 414"/>
        <xdr:cNvCxnSpPr/>
      </xdr:nvCxnSpPr>
      <xdr:spPr>
        <a:xfrm>
          <a:off x="15671800" y="12878308"/>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124714</xdr:rowOff>
    </xdr:from>
    <xdr:to>
      <xdr:col>22</xdr:col>
      <xdr:colOff>565150</xdr:colOff>
      <xdr:row>75</xdr:row>
      <xdr:rowOff>19558</xdr:rowOff>
    </xdr:to>
    <xdr:cxnSp macro="">
      <xdr:nvCxnSpPr>
        <xdr:cNvPr id="418" name="直線コネクタ 417"/>
        <xdr:cNvCxnSpPr/>
      </xdr:nvCxnSpPr>
      <xdr:spPr>
        <a:xfrm>
          <a:off x="14782800" y="1281201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124714</xdr:rowOff>
    </xdr:from>
    <xdr:to>
      <xdr:col>21</xdr:col>
      <xdr:colOff>361950</xdr:colOff>
      <xdr:row>76</xdr:row>
      <xdr:rowOff>94996</xdr:rowOff>
    </xdr:to>
    <xdr:cxnSp macro="">
      <xdr:nvCxnSpPr>
        <xdr:cNvPr id="421" name="直線コネクタ 420"/>
        <xdr:cNvCxnSpPr/>
      </xdr:nvCxnSpPr>
      <xdr:spPr>
        <a:xfrm flipV="1">
          <a:off x="13893800" y="12812014"/>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28702</xdr:rowOff>
    </xdr:from>
    <xdr:to>
      <xdr:col>20</xdr:col>
      <xdr:colOff>158750</xdr:colOff>
      <xdr:row>76</xdr:row>
      <xdr:rowOff>94996</xdr:rowOff>
    </xdr:to>
    <xdr:cxnSp macro="">
      <xdr:nvCxnSpPr>
        <xdr:cNvPr id="424" name="直線コネクタ 423"/>
        <xdr:cNvCxnSpPr/>
      </xdr:nvCxnSpPr>
      <xdr:spPr>
        <a:xfrm>
          <a:off x="13004800" y="130589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60198</xdr:rowOff>
    </xdr:from>
    <xdr:to>
      <xdr:col>24</xdr:col>
      <xdr:colOff>82550</xdr:colOff>
      <xdr:row>76</xdr:row>
      <xdr:rowOff>161798</xdr:rowOff>
    </xdr:to>
    <xdr:sp macro="" textlink="">
      <xdr:nvSpPr>
        <xdr:cNvPr id="434" name="円/楕円 433"/>
        <xdr:cNvSpPr/>
      </xdr:nvSpPr>
      <xdr:spPr>
        <a:xfrm>
          <a:off x="164592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76725</xdr:rowOff>
    </xdr:from>
    <xdr:ext cx="762000" cy="259045"/>
    <xdr:sp macro="" textlink="">
      <xdr:nvSpPr>
        <xdr:cNvPr id="435" name="公債費以外該当値テキスト"/>
        <xdr:cNvSpPr txBox="1"/>
      </xdr:nvSpPr>
      <xdr:spPr>
        <a:xfrm>
          <a:off x="16598900" y="1293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140208</xdr:rowOff>
    </xdr:from>
    <xdr:to>
      <xdr:col>22</xdr:col>
      <xdr:colOff>615950</xdr:colOff>
      <xdr:row>75</xdr:row>
      <xdr:rowOff>70358</xdr:rowOff>
    </xdr:to>
    <xdr:sp macro="" textlink="">
      <xdr:nvSpPr>
        <xdr:cNvPr id="436" name="円/楕円 435"/>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80535</xdr:rowOff>
    </xdr:from>
    <xdr:ext cx="736600" cy="259045"/>
    <xdr:sp macro="" textlink="">
      <xdr:nvSpPr>
        <xdr:cNvPr id="437" name="テキスト ボックス 436"/>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73914</xdr:rowOff>
    </xdr:from>
    <xdr:to>
      <xdr:col>21</xdr:col>
      <xdr:colOff>412750</xdr:colOff>
      <xdr:row>75</xdr:row>
      <xdr:rowOff>4064</xdr:rowOff>
    </xdr:to>
    <xdr:sp macro="" textlink="">
      <xdr:nvSpPr>
        <xdr:cNvPr id="438" name="円/楕円 437"/>
        <xdr:cNvSpPr/>
      </xdr:nvSpPr>
      <xdr:spPr>
        <a:xfrm>
          <a:off x="14732000" y="127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14241</xdr:rowOff>
    </xdr:from>
    <xdr:ext cx="762000" cy="259045"/>
    <xdr:sp macro="" textlink="">
      <xdr:nvSpPr>
        <xdr:cNvPr id="439" name="テキスト ボックス 438"/>
        <xdr:cNvSpPr txBox="1"/>
      </xdr:nvSpPr>
      <xdr:spPr>
        <a:xfrm>
          <a:off x="14401800" y="125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40" name="円/楕円 439"/>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149352</xdr:rowOff>
    </xdr:from>
    <xdr:to>
      <xdr:col>19</xdr:col>
      <xdr:colOff>6350</xdr:colOff>
      <xdr:row>76</xdr:row>
      <xdr:rowOff>79502</xdr:rowOff>
    </xdr:to>
    <xdr:sp macro="" textlink="">
      <xdr:nvSpPr>
        <xdr:cNvPr id="442" name="円/楕円 441"/>
        <xdr:cNvSpPr/>
      </xdr:nvSpPr>
      <xdr:spPr>
        <a:xfrm>
          <a:off x="12954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64279</xdr:rowOff>
    </xdr:from>
    <xdr:ext cx="762000" cy="259045"/>
    <xdr:sp macro="" textlink="">
      <xdr:nvSpPr>
        <xdr:cNvPr id="443" name="テキスト ボックス 442"/>
        <xdr:cNvSpPr txBox="1"/>
      </xdr:nvSpPr>
      <xdr:spPr>
        <a:xfrm>
          <a:off x="12623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奈良県上北山村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57804</xdr:rowOff>
    </xdr:from>
    <xdr:to>
      <xdr:col>4</xdr:col>
      <xdr:colOff>1117600</xdr:colOff>
      <xdr:row>15</xdr:row>
      <xdr:rowOff>160925</xdr:rowOff>
    </xdr:to>
    <xdr:cxnSp macro="">
      <xdr:nvCxnSpPr>
        <xdr:cNvPr id="51" name="直線コネクタ 50"/>
        <xdr:cNvCxnSpPr/>
      </xdr:nvCxnSpPr>
      <xdr:spPr bwMode="auto">
        <a:xfrm flipV="1">
          <a:off x="5003800" y="2505729"/>
          <a:ext cx="647700" cy="27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152817</xdr:rowOff>
    </xdr:from>
    <xdr:to>
      <xdr:col>4</xdr:col>
      <xdr:colOff>469900</xdr:colOff>
      <xdr:row>15</xdr:row>
      <xdr:rowOff>160925</xdr:rowOff>
    </xdr:to>
    <xdr:cxnSp macro="">
      <xdr:nvCxnSpPr>
        <xdr:cNvPr id="54" name="直線コネクタ 53"/>
        <xdr:cNvCxnSpPr/>
      </xdr:nvCxnSpPr>
      <xdr:spPr bwMode="auto">
        <a:xfrm>
          <a:off x="4305300" y="2772192"/>
          <a:ext cx="698500" cy="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152817</xdr:rowOff>
    </xdr:from>
    <xdr:to>
      <xdr:col>3</xdr:col>
      <xdr:colOff>904875</xdr:colOff>
      <xdr:row>15</xdr:row>
      <xdr:rowOff>159781</xdr:rowOff>
    </xdr:to>
    <xdr:cxnSp macro="">
      <xdr:nvCxnSpPr>
        <xdr:cNvPr id="57" name="直線コネクタ 56"/>
        <xdr:cNvCxnSpPr/>
      </xdr:nvCxnSpPr>
      <xdr:spPr bwMode="auto">
        <a:xfrm flipV="1">
          <a:off x="3606800" y="2772192"/>
          <a:ext cx="698500" cy="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159781</xdr:rowOff>
    </xdr:from>
    <xdr:to>
      <xdr:col>3</xdr:col>
      <xdr:colOff>206375</xdr:colOff>
      <xdr:row>16</xdr:row>
      <xdr:rowOff>31529</xdr:rowOff>
    </xdr:to>
    <xdr:cxnSp macro="">
      <xdr:nvCxnSpPr>
        <xdr:cNvPr id="60" name="直線コネクタ 59"/>
        <xdr:cNvCxnSpPr/>
      </xdr:nvCxnSpPr>
      <xdr:spPr bwMode="auto">
        <a:xfrm flipV="1">
          <a:off x="2908300" y="2779156"/>
          <a:ext cx="698500" cy="43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7004</xdr:rowOff>
    </xdr:from>
    <xdr:to>
      <xdr:col>5</xdr:col>
      <xdr:colOff>34925</xdr:colOff>
      <xdr:row>14</xdr:row>
      <xdr:rowOff>108604</xdr:rowOff>
    </xdr:to>
    <xdr:sp macro="" textlink="">
      <xdr:nvSpPr>
        <xdr:cNvPr id="70" name="円/楕円 69"/>
        <xdr:cNvSpPr/>
      </xdr:nvSpPr>
      <xdr:spPr bwMode="auto">
        <a:xfrm>
          <a:off x="5600700" y="24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23531</xdr:rowOff>
    </xdr:from>
    <xdr:ext cx="762000" cy="259045"/>
    <xdr:sp macro="" textlink="">
      <xdr:nvSpPr>
        <xdr:cNvPr id="71" name="人口1人当たり決算額の推移該当値テキスト130"/>
        <xdr:cNvSpPr txBox="1"/>
      </xdr:nvSpPr>
      <xdr:spPr>
        <a:xfrm>
          <a:off x="5740400" y="230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676,544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110125</xdr:rowOff>
    </xdr:from>
    <xdr:to>
      <xdr:col>4</xdr:col>
      <xdr:colOff>520700</xdr:colOff>
      <xdr:row>16</xdr:row>
      <xdr:rowOff>40275</xdr:rowOff>
    </xdr:to>
    <xdr:sp macro="" textlink="">
      <xdr:nvSpPr>
        <xdr:cNvPr id="72" name="円/楕円 71"/>
        <xdr:cNvSpPr/>
      </xdr:nvSpPr>
      <xdr:spPr bwMode="auto">
        <a:xfrm>
          <a:off x="4953000" y="272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50452</xdr:rowOff>
    </xdr:from>
    <xdr:ext cx="736600" cy="259045"/>
    <xdr:sp macro="" textlink="">
      <xdr:nvSpPr>
        <xdr:cNvPr id="73" name="テキスト ボックス 72"/>
        <xdr:cNvSpPr txBox="1"/>
      </xdr:nvSpPr>
      <xdr:spPr>
        <a:xfrm>
          <a:off x="4622800" y="24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508,390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102017</xdr:rowOff>
    </xdr:from>
    <xdr:to>
      <xdr:col>3</xdr:col>
      <xdr:colOff>955675</xdr:colOff>
      <xdr:row>16</xdr:row>
      <xdr:rowOff>32167</xdr:rowOff>
    </xdr:to>
    <xdr:sp macro="" textlink="">
      <xdr:nvSpPr>
        <xdr:cNvPr id="74" name="円/楕円 73"/>
        <xdr:cNvSpPr/>
      </xdr:nvSpPr>
      <xdr:spPr bwMode="auto">
        <a:xfrm>
          <a:off x="4254500" y="272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42344</xdr:rowOff>
    </xdr:from>
    <xdr:ext cx="762000" cy="259045"/>
    <xdr:sp macro="" textlink="">
      <xdr:nvSpPr>
        <xdr:cNvPr id="75" name="テキスト ボックス 74"/>
        <xdr:cNvSpPr txBox="1"/>
      </xdr:nvSpPr>
      <xdr:spPr>
        <a:xfrm>
          <a:off x="3924300" y="249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513,356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108981</xdr:rowOff>
    </xdr:from>
    <xdr:to>
      <xdr:col>3</xdr:col>
      <xdr:colOff>257175</xdr:colOff>
      <xdr:row>16</xdr:row>
      <xdr:rowOff>39131</xdr:rowOff>
    </xdr:to>
    <xdr:sp macro="" textlink="">
      <xdr:nvSpPr>
        <xdr:cNvPr id="76" name="円/楕円 75"/>
        <xdr:cNvSpPr/>
      </xdr:nvSpPr>
      <xdr:spPr bwMode="auto">
        <a:xfrm>
          <a:off x="3556000" y="272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49308</xdr:rowOff>
    </xdr:from>
    <xdr:ext cx="762000" cy="259045"/>
    <xdr:sp macro="" textlink="">
      <xdr:nvSpPr>
        <xdr:cNvPr id="77" name="テキスト ボックス 76"/>
        <xdr:cNvSpPr txBox="1"/>
      </xdr:nvSpPr>
      <xdr:spPr>
        <a:xfrm>
          <a:off x="3225800" y="249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509,091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152179</xdr:rowOff>
    </xdr:from>
    <xdr:to>
      <xdr:col>2</xdr:col>
      <xdr:colOff>692150</xdr:colOff>
      <xdr:row>16</xdr:row>
      <xdr:rowOff>82329</xdr:rowOff>
    </xdr:to>
    <xdr:sp macro="" textlink="">
      <xdr:nvSpPr>
        <xdr:cNvPr id="78" name="円/楕円 77"/>
        <xdr:cNvSpPr/>
      </xdr:nvSpPr>
      <xdr:spPr bwMode="auto">
        <a:xfrm>
          <a:off x="2857500" y="277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92506</xdr:rowOff>
    </xdr:from>
    <xdr:ext cx="762000" cy="259045"/>
    <xdr:sp macro="" textlink="">
      <xdr:nvSpPr>
        <xdr:cNvPr id="79" name="テキスト ボックス 78"/>
        <xdr:cNvSpPr txBox="1"/>
      </xdr:nvSpPr>
      <xdr:spPr>
        <a:xfrm>
          <a:off x="2527300" y="254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482,635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307910</xdr:rowOff>
    </xdr:from>
    <xdr:to>
      <xdr:col>4</xdr:col>
      <xdr:colOff>1117600</xdr:colOff>
      <xdr:row>34</xdr:row>
      <xdr:rowOff>161276</xdr:rowOff>
    </xdr:to>
    <xdr:cxnSp macro="">
      <xdr:nvCxnSpPr>
        <xdr:cNvPr id="110" name="直線コネクタ 109"/>
        <xdr:cNvCxnSpPr/>
      </xdr:nvCxnSpPr>
      <xdr:spPr bwMode="auto">
        <a:xfrm flipV="1">
          <a:off x="5003800" y="6232460"/>
          <a:ext cx="647700" cy="19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161276</xdr:rowOff>
    </xdr:from>
    <xdr:to>
      <xdr:col>4</xdr:col>
      <xdr:colOff>469900</xdr:colOff>
      <xdr:row>34</xdr:row>
      <xdr:rowOff>224809</xdr:rowOff>
    </xdr:to>
    <xdr:cxnSp macro="">
      <xdr:nvCxnSpPr>
        <xdr:cNvPr id="113" name="直線コネクタ 112"/>
        <xdr:cNvCxnSpPr/>
      </xdr:nvCxnSpPr>
      <xdr:spPr bwMode="auto">
        <a:xfrm flipV="1">
          <a:off x="4305300" y="6428726"/>
          <a:ext cx="698500" cy="6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185842</xdr:rowOff>
    </xdr:from>
    <xdr:to>
      <xdr:col>3</xdr:col>
      <xdr:colOff>904875</xdr:colOff>
      <xdr:row>34</xdr:row>
      <xdr:rowOff>224809</xdr:rowOff>
    </xdr:to>
    <xdr:cxnSp macro="">
      <xdr:nvCxnSpPr>
        <xdr:cNvPr id="116" name="直線コネクタ 115"/>
        <xdr:cNvCxnSpPr/>
      </xdr:nvCxnSpPr>
      <xdr:spPr bwMode="auto">
        <a:xfrm>
          <a:off x="3606800" y="6453292"/>
          <a:ext cx="698500" cy="3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57912</xdr:rowOff>
    </xdr:from>
    <xdr:to>
      <xdr:col>3</xdr:col>
      <xdr:colOff>206375</xdr:colOff>
      <xdr:row>34</xdr:row>
      <xdr:rowOff>185842</xdr:rowOff>
    </xdr:to>
    <xdr:cxnSp macro="">
      <xdr:nvCxnSpPr>
        <xdr:cNvPr id="119" name="直線コネクタ 118"/>
        <xdr:cNvCxnSpPr/>
      </xdr:nvCxnSpPr>
      <xdr:spPr bwMode="auto">
        <a:xfrm>
          <a:off x="2908300" y="6325362"/>
          <a:ext cx="698500" cy="12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257110</xdr:rowOff>
    </xdr:from>
    <xdr:to>
      <xdr:col>5</xdr:col>
      <xdr:colOff>34925</xdr:colOff>
      <xdr:row>34</xdr:row>
      <xdr:rowOff>15810</xdr:rowOff>
    </xdr:to>
    <xdr:sp macro="" textlink="">
      <xdr:nvSpPr>
        <xdr:cNvPr id="129" name="円/楕円 128"/>
        <xdr:cNvSpPr/>
      </xdr:nvSpPr>
      <xdr:spPr bwMode="auto">
        <a:xfrm>
          <a:off x="5600700" y="618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165687</xdr:rowOff>
    </xdr:from>
    <xdr:ext cx="762000" cy="259045"/>
    <xdr:sp macro="" textlink="">
      <xdr:nvSpPr>
        <xdr:cNvPr id="130" name="人口1人当たり決算額の推移該当値テキスト445"/>
        <xdr:cNvSpPr txBox="1"/>
      </xdr:nvSpPr>
      <xdr:spPr>
        <a:xfrm>
          <a:off x="5740400" y="60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172,931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110476</xdr:rowOff>
    </xdr:from>
    <xdr:to>
      <xdr:col>4</xdr:col>
      <xdr:colOff>520700</xdr:colOff>
      <xdr:row>34</xdr:row>
      <xdr:rowOff>212076</xdr:rowOff>
    </xdr:to>
    <xdr:sp macro="" textlink="">
      <xdr:nvSpPr>
        <xdr:cNvPr id="131" name="円/楕円 130"/>
        <xdr:cNvSpPr/>
      </xdr:nvSpPr>
      <xdr:spPr bwMode="auto">
        <a:xfrm>
          <a:off x="4953000" y="637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222253</xdr:rowOff>
    </xdr:from>
    <xdr:ext cx="736600" cy="259045"/>
    <xdr:sp macro="" textlink="">
      <xdr:nvSpPr>
        <xdr:cNvPr id="132" name="テキスト ボックス 131"/>
        <xdr:cNvSpPr txBox="1"/>
      </xdr:nvSpPr>
      <xdr:spPr>
        <a:xfrm>
          <a:off x="4622800" y="614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174009</xdr:rowOff>
    </xdr:from>
    <xdr:to>
      <xdr:col>3</xdr:col>
      <xdr:colOff>955675</xdr:colOff>
      <xdr:row>34</xdr:row>
      <xdr:rowOff>275609</xdr:rowOff>
    </xdr:to>
    <xdr:sp macro="" textlink="">
      <xdr:nvSpPr>
        <xdr:cNvPr id="133" name="円/楕円 132"/>
        <xdr:cNvSpPr/>
      </xdr:nvSpPr>
      <xdr:spPr bwMode="auto">
        <a:xfrm>
          <a:off x="4254500" y="644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285786</xdr:rowOff>
    </xdr:from>
    <xdr:ext cx="762000" cy="259045"/>
    <xdr:sp macro="" textlink="">
      <xdr:nvSpPr>
        <xdr:cNvPr id="134" name="テキスト ボックス 133"/>
        <xdr:cNvSpPr txBox="1"/>
      </xdr:nvSpPr>
      <xdr:spPr>
        <a:xfrm>
          <a:off x="3924300" y="621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135042</xdr:rowOff>
    </xdr:from>
    <xdr:to>
      <xdr:col>3</xdr:col>
      <xdr:colOff>257175</xdr:colOff>
      <xdr:row>34</xdr:row>
      <xdr:rowOff>236641</xdr:rowOff>
    </xdr:to>
    <xdr:sp macro="" textlink="">
      <xdr:nvSpPr>
        <xdr:cNvPr id="135" name="円/楕円 134"/>
        <xdr:cNvSpPr/>
      </xdr:nvSpPr>
      <xdr:spPr bwMode="auto">
        <a:xfrm>
          <a:off x="3556000" y="64024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246819</xdr:rowOff>
    </xdr:from>
    <xdr:ext cx="762000" cy="259045"/>
    <xdr:sp macro="" textlink="">
      <xdr:nvSpPr>
        <xdr:cNvPr id="136" name="テキスト ボックス 135"/>
        <xdr:cNvSpPr txBox="1"/>
      </xdr:nvSpPr>
      <xdr:spPr>
        <a:xfrm>
          <a:off x="3225800" y="61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7112</xdr:rowOff>
    </xdr:from>
    <xdr:to>
      <xdr:col>2</xdr:col>
      <xdr:colOff>692150</xdr:colOff>
      <xdr:row>34</xdr:row>
      <xdr:rowOff>108712</xdr:rowOff>
    </xdr:to>
    <xdr:sp macro="" textlink="">
      <xdr:nvSpPr>
        <xdr:cNvPr id="137" name="円/楕円 136"/>
        <xdr:cNvSpPr/>
      </xdr:nvSpPr>
      <xdr:spPr bwMode="auto">
        <a:xfrm>
          <a:off x="2857500" y="627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118889</xdr:rowOff>
    </xdr:from>
    <xdr:ext cx="762000" cy="259045"/>
    <xdr:sp macro="" textlink="">
      <xdr:nvSpPr>
        <xdr:cNvPr id="138" name="テキスト ボックス 137"/>
        <xdr:cNvSpPr txBox="1"/>
      </xdr:nvSpPr>
      <xdr:spPr>
        <a:xfrm>
          <a:off x="2527300" y="604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latin typeface="+mn-lt"/>
              <a:ea typeface="+mn-ea"/>
              <a:cs typeface="+mn-cs"/>
            </a:rPr>
            <a:t>経常経費の抑制と削減等により、実質収支額の標準財政規模比は前年度の数値</a:t>
          </a:r>
          <a:r>
            <a:rPr lang="ja-JP" altLang="en-US" sz="1200">
              <a:solidFill>
                <a:schemeClr val="dk1"/>
              </a:solidFill>
              <a:latin typeface="+mn-lt"/>
              <a:ea typeface="+mn-ea"/>
              <a:cs typeface="+mn-cs"/>
            </a:rPr>
            <a:t>以上</a:t>
          </a:r>
          <a:r>
            <a:rPr lang="ja-JP" altLang="ja-JP" sz="1200">
              <a:solidFill>
                <a:schemeClr val="dk1"/>
              </a:solidFill>
              <a:latin typeface="+mn-lt"/>
              <a:ea typeface="+mn-ea"/>
              <a:cs typeface="+mn-cs"/>
            </a:rPr>
            <a:t>を維持している。黒字額の大きさは後年度の財政調整に必要な範囲に止め、それ以上は行政水準の向上や住民負担の軽減に充てることが望ましいと思われる。また、前述の影響と不安定な社会情勢を考慮した結果、将来の財政需要に備え、財政調整基金への積立も行っている。今後は行政水準の維持と住民サービスの低下を回避することを考慮し、効果的かつ適正な財政運営を図る。</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a:solidFill>
                <a:schemeClr val="dk1"/>
              </a:solidFill>
              <a:latin typeface="+mn-lt"/>
              <a:ea typeface="+mn-ea"/>
              <a:cs typeface="+mn-cs"/>
            </a:rPr>
            <a:t>一般会計及び各事業会計ともに赤字額は発生していない状況にあるが、今後も計画的な事業運営を図り、財政の健全化に努める。</a:t>
          </a:r>
          <a:endParaRPr lang="ja-JP" altLang="ja-JP" sz="12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latin typeface="+mn-lt"/>
              <a:ea typeface="+mn-ea"/>
              <a:cs typeface="+mn-cs"/>
            </a:rPr>
            <a:t>元利償還金の減少は</a:t>
          </a:r>
          <a:r>
            <a:rPr lang="ja-JP" altLang="en-US" sz="1200">
              <a:solidFill>
                <a:schemeClr val="dk1"/>
              </a:solidFill>
              <a:latin typeface="+mn-lt"/>
              <a:ea typeface="+mn-ea"/>
              <a:cs typeface="+mn-cs"/>
            </a:rPr>
            <a:t>見られるが、実質公債費比率の分子については前年度と比べると、緩やかな上昇が見られる。その要因</a:t>
          </a:r>
          <a:r>
            <a:rPr lang="ja-JP" altLang="ja-JP" sz="1200">
              <a:solidFill>
                <a:schemeClr val="dk1"/>
              </a:solidFill>
              <a:latin typeface="+mn-lt"/>
              <a:ea typeface="+mn-ea"/>
              <a:cs typeface="+mn-cs"/>
            </a:rPr>
            <a:t>は、平成</a:t>
          </a:r>
          <a:r>
            <a:rPr lang="ja-JP" altLang="en-US" sz="1200">
              <a:solidFill>
                <a:schemeClr val="dk1"/>
              </a:solidFill>
              <a:latin typeface="+mn-lt"/>
              <a:ea typeface="+mn-ea"/>
              <a:cs typeface="+mn-cs"/>
            </a:rPr>
            <a:t>２５</a:t>
          </a:r>
          <a:r>
            <a:rPr lang="ja-JP" altLang="ja-JP" sz="1200">
              <a:solidFill>
                <a:schemeClr val="dk1"/>
              </a:solidFill>
              <a:latin typeface="+mn-lt"/>
              <a:ea typeface="+mn-ea"/>
              <a:cs typeface="+mn-cs"/>
            </a:rPr>
            <a:t>年度から実施し</a:t>
          </a:r>
          <a:r>
            <a:rPr lang="ja-JP" altLang="en-US" sz="1200">
              <a:solidFill>
                <a:schemeClr val="dk1"/>
              </a:solidFill>
              <a:latin typeface="+mn-lt"/>
              <a:ea typeface="+mn-ea"/>
              <a:cs typeface="+mn-cs"/>
            </a:rPr>
            <a:t>ている</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南奈良総合医療センター建設事業</a:t>
          </a:r>
          <a:r>
            <a:rPr lang="ja-JP" altLang="ja-JP" sz="1200">
              <a:solidFill>
                <a:schemeClr val="dk1"/>
              </a:solidFill>
              <a:latin typeface="+mn-lt"/>
              <a:ea typeface="+mn-ea"/>
              <a:cs typeface="+mn-cs"/>
            </a:rPr>
            <a:t>」における</a:t>
          </a:r>
          <a:r>
            <a:rPr lang="ja-JP" altLang="en-US" sz="1200">
              <a:solidFill>
                <a:schemeClr val="dk1"/>
              </a:solidFill>
              <a:latin typeface="+mn-lt"/>
              <a:ea typeface="+mn-ea"/>
              <a:cs typeface="+mn-cs"/>
            </a:rPr>
            <a:t>債務負担行為の支出額にある。</a:t>
          </a:r>
          <a:r>
            <a:rPr lang="ja-JP" altLang="ja-JP" sz="1200">
              <a:solidFill>
                <a:schemeClr val="dk1"/>
              </a:solidFill>
              <a:latin typeface="+mn-lt"/>
              <a:ea typeface="+mn-ea"/>
              <a:cs typeface="+mn-cs"/>
            </a:rPr>
            <a:t>今後は償還額の平準化及び実質公債費比率の急激な上昇を抑制し、住民ニーズを適正・的確に把握した事業の選択を実践し、起債に大きく頼ることのない財政運営に努める。</a:t>
          </a:r>
          <a:endParaRPr lang="ja-JP"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a:solidFill>
                <a:schemeClr val="dk1"/>
              </a:solidFill>
              <a:latin typeface="+mn-lt"/>
              <a:ea typeface="+mn-ea"/>
              <a:cs typeface="+mn-cs"/>
            </a:rPr>
            <a:t> </a:t>
          </a:r>
        </a:p>
        <a:p>
          <a:r>
            <a:rPr lang="ja-JP" altLang="en-US" sz="1200">
              <a:solidFill>
                <a:schemeClr val="dk1"/>
              </a:solidFill>
              <a:latin typeface="+mn-lt"/>
              <a:ea typeface="+mn-ea"/>
              <a:cs typeface="+mn-cs"/>
            </a:rPr>
            <a:t>債務負担行為による支出予定額と組合等負担等見込額の増額</a:t>
          </a:r>
          <a:r>
            <a:rPr lang="ja-JP" altLang="ja-JP" sz="1200">
              <a:solidFill>
                <a:schemeClr val="dk1"/>
              </a:solidFill>
              <a:latin typeface="+mn-lt"/>
              <a:ea typeface="+mn-ea"/>
              <a:cs typeface="+mn-cs"/>
            </a:rPr>
            <a:t>が</a:t>
          </a:r>
          <a:r>
            <a:rPr lang="ja-JP" altLang="en-US" sz="1200">
              <a:solidFill>
                <a:schemeClr val="dk1"/>
              </a:solidFill>
              <a:latin typeface="+mn-lt"/>
              <a:ea typeface="+mn-ea"/>
              <a:cs typeface="+mn-cs"/>
            </a:rPr>
            <a:t>見られるが</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退職手当負担見込額と</a:t>
          </a:r>
          <a:r>
            <a:rPr lang="ja-JP" altLang="ja-JP" sz="1200">
              <a:solidFill>
                <a:schemeClr val="dk1"/>
              </a:solidFill>
              <a:latin typeface="+mn-lt"/>
              <a:ea typeface="+mn-ea"/>
              <a:cs typeface="+mn-cs"/>
            </a:rPr>
            <a:t>公営企業債等繰入見込額</a:t>
          </a:r>
          <a:r>
            <a:rPr lang="ja-JP" altLang="en-US" sz="1200">
              <a:solidFill>
                <a:schemeClr val="dk1"/>
              </a:solidFill>
              <a:latin typeface="+mn-lt"/>
              <a:ea typeface="+mn-ea"/>
              <a:cs typeface="+mn-cs"/>
            </a:rPr>
            <a:t>は</a:t>
          </a:r>
          <a:r>
            <a:rPr lang="ja-JP" altLang="ja-JP" sz="1200">
              <a:solidFill>
                <a:schemeClr val="dk1"/>
              </a:solidFill>
              <a:latin typeface="+mn-lt"/>
              <a:ea typeface="+mn-ea"/>
              <a:cs typeface="+mn-cs"/>
            </a:rPr>
            <a:t>年々減少しており、償還ピークを過ぎた地方債残高の減少、財政調整基金への積立による充当可能基金の増額も関係し、将来負担率は減少している。今後も公債費等の義務的経費の抑制を推進し新規事業の実施等についてもより一層の検討実行し、少しでも将来への負担軽減を目指す。</a:t>
          </a:r>
          <a:endParaRPr lang="ja-JP"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1781230</v>
      </c>
      <c r="BO4" s="379"/>
      <c r="BP4" s="379"/>
      <c r="BQ4" s="379"/>
      <c r="BR4" s="379"/>
      <c r="BS4" s="379"/>
      <c r="BT4" s="379"/>
      <c r="BU4" s="380"/>
      <c r="BV4" s="378">
        <v>1943862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23.4</v>
      </c>
      <c r="CU4" s="556"/>
      <c r="CV4" s="556"/>
      <c r="CW4" s="556"/>
      <c r="CX4" s="556"/>
      <c r="CY4" s="556"/>
      <c r="CZ4" s="556"/>
      <c r="DA4" s="557"/>
      <c r="DB4" s="555">
        <v>18.3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1531722</v>
      </c>
      <c r="BO5" s="384"/>
      <c r="BP5" s="384"/>
      <c r="BQ5" s="384"/>
      <c r="BR5" s="384"/>
      <c r="BS5" s="384"/>
      <c r="BT5" s="384"/>
      <c r="BU5" s="385"/>
      <c r="BV5" s="383">
        <v>1661094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84.2</v>
      </c>
      <c r="CU5" s="354"/>
      <c r="CV5" s="354"/>
      <c r="CW5" s="354"/>
      <c r="CX5" s="354"/>
      <c r="CY5" s="354"/>
      <c r="CZ5" s="354"/>
      <c r="DA5" s="355"/>
      <c r="DB5" s="353">
        <v>70.3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249508</v>
      </c>
      <c r="BO6" s="384"/>
      <c r="BP6" s="384"/>
      <c r="BQ6" s="384"/>
      <c r="BR6" s="384"/>
      <c r="BS6" s="384"/>
      <c r="BT6" s="384"/>
      <c r="BU6" s="385"/>
      <c r="BV6" s="383">
        <v>282768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88.5</v>
      </c>
      <c r="CU6" s="530"/>
      <c r="CV6" s="530"/>
      <c r="CW6" s="530"/>
      <c r="CX6" s="530"/>
      <c r="CY6" s="530"/>
      <c r="CZ6" s="530"/>
      <c r="DA6" s="531"/>
      <c r="DB6" s="529">
        <v>74.099999999999994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9905</v>
      </c>
      <c r="BO7" s="384"/>
      <c r="BP7" s="384"/>
      <c r="BQ7" s="384"/>
      <c r="BR7" s="384"/>
      <c r="BS7" s="384"/>
      <c r="BT7" s="384"/>
      <c r="BU7" s="385"/>
      <c r="BV7" s="383">
        <v>58541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1023432</v>
      </c>
      <c r="CU7" s="384"/>
      <c r="CV7" s="384"/>
      <c r="CW7" s="384"/>
      <c r="CX7" s="384"/>
      <c r="CY7" s="384"/>
      <c r="CZ7" s="384"/>
      <c r="DA7" s="385"/>
      <c r="DB7" s="383">
        <v>1223256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239603</v>
      </c>
      <c r="BO8" s="384"/>
      <c r="BP8" s="384"/>
      <c r="BQ8" s="384"/>
      <c r="BR8" s="384"/>
      <c r="BS8" s="384"/>
      <c r="BT8" s="384"/>
      <c r="BU8" s="385"/>
      <c r="BV8" s="383">
        <v>224227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0.08</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683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15376</v>
      </c>
      <c r="BO9" s="384"/>
      <c r="BP9" s="384"/>
      <c r="BQ9" s="384"/>
      <c r="BR9" s="384"/>
      <c r="BS9" s="384"/>
      <c r="BT9" s="384"/>
      <c r="BU9" s="385"/>
      <c r="BV9" s="383">
        <v>-5722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802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150000</v>
      </c>
      <c r="BO10" s="384"/>
      <c r="BP10" s="384"/>
      <c r="BQ10" s="384"/>
      <c r="BR10" s="384"/>
      <c r="BS10" s="384"/>
      <c r="BT10" s="384"/>
      <c r="BU10" s="385"/>
      <c r="BV10" s="383">
        <v>300000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596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594</v>
      </c>
      <c r="S13" s="485"/>
      <c r="T13" s="485"/>
      <c r="U13" s="485"/>
      <c r="V13" s="486"/>
      <c r="W13" s="472" t="s">
        <v>123</v>
      </c>
      <c r="X13" s="396"/>
      <c r="Y13" s="396"/>
      <c r="Z13" s="396"/>
      <c r="AA13" s="396"/>
      <c r="AB13" s="397"/>
      <c r="AC13" s="359">
        <v>23</v>
      </c>
      <c r="AD13" s="360"/>
      <c r="AE13" s="360"/>
      <c r="AF13" s="360"/>
      <c r="AG13" s="361"/>
      <c r="AH13" s="359">
        <v>14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165376</v>
      </c>
      <c r="BO13" s="384"/>
      <c r="BP13" s="384"/>
      <c r="BQ13" s="384"/>
      <c r="BR13" s="384"/>
      <c r="BS13" s="384"/>
      <c r="BT13" s="384"/>
      <c r="BU13" s="385"/>
      <c r="BV13" s="383">
        <v>294278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616</v>
      </c>
      <c r="S14" s="485"/>
      <c r="T14" s="485"/>
      <c r="U14" s="485"/>
      <c r="V14" s="486"/>
      <c r="W14" s="487"/>
      <c r="X14" s="399"/>
      <c r="Y14" s="399"/>
      <c r="Z14" s="399"/>
      <c r="AA14" s="399"/>
      <c r="AB14" s="400"/>
      <c r="AC14" s="477">
        <v>7.1</v>
      </c>
      <c r="AD14" s="478"/>
      <c r="AE14" s="478"/>
      <c r="AF14" s="478"/>
      <c r="AG14" s="479"/>
      <c r="AH14" s="477">
        <v>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614</v>
      </c>
      <c r="S15" s="485"/>
      <c r="T15" s="485"/>
      <c r="U15" s="485"/>
      <c r="V15" s="486"/>
      <c r="W15" s="472" t="s">
        <v>130</v>
      </c>
      <c r="X15" s="396"/>
      <c r="Y15" s="396"/>
      <c r="Z15" s="396"/>
      <c r="AA15" s="396"/>
      <c r="AB15" s="397"/>
      <c r="AC15" s="359">
        <v>95</v>
      </c>
      <c r="AD15" s="360"/>
      <c r="AE15" s="360"/>
      <c r="AF15" s="360"/>
      <c r="AG15" s="361"/>
      <c r="AH15" s="359">
        <v>81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90595</v>
      </c>
      <c r="BO15" s="379"/>
      <c r="BP15" s="379"/>
      <c r="BQ15" s="379"/>
      <c r="BR15" s="379"/>
      <c r="BS15" s="379"/>
      <c r="BT15" s="379"/>
      <c r="BU15" s="380"/>
      <c r="BV15" s="378">
        <v>92996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29.5</v>
      </c>
      <c r="AD16" s="478"/>
      <c r="AE16" s="478"/>
      <c r="AF16" s="478"/>
      <c r="AG16" s="479"/>
      <c r="AH16" s="477">
        <v>22.4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965473</v>
      </c>
      <c r="BO16" s="384"/>
      <c r="BP16" s="384"/>
      <c r="BQ16" s="384"/>
      <c r="BR16" s="384"/>
      <c r="BS16" s="384"/>
      <c r="BT16" s="384"/>
      <c r="BU16" s="385"/>
      <c r="BV16" s="383">
        <v>1135442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204</v>
      </c>
      <c r="AD17" s="360"/>
      <c r="AE17" s="360"/>
      <c r="AF17" s="360"/>
      <c r="AG17" s="361"/>
      <c r="AH17" s="359">
        <v>265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114564</v>
      </c>
      <c r="BO17" s="384"/>
      <c r="BP17" s="384"/>
      <c r="BQ17" s="384"/>
      <c r="BR17" s="384"/>
      <c r="BS17" s="384"/>
      <c r="BT17" s="384"/>
      <c r="BU17" s="385"/>
      <c r="BV17" s="383">
        <v>117848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274.22000000000003</v>
      </c>
      <c r="M18" s="448"/>
      <c r="N18" s="448"/>
      <c r="O18" s="448"/>
      <c r="P18" s="448"/>
      <c r="Q18" s="448"/>
      <c r="R18" s="449"/>
      <c r="S18" s="449"/>
      <c r="T18" s="449"/>
      <c r="U18" s="449"/>
      <c r="V18" s="450"/>
      <c r="W18" s="464"/>
      <c r="X18" s="465"/>
      <c r="Y18" s="465"/>
      <c r="Z18" s="465"/>
      <c r="AA18" s="465"/>
      <c r="AB18" s="473"/>
      <c r="AC18" s="347">
        <v>63.4</v>
      </c>
      <c r="AD18" s="348"/>
      <c r="AE18" s="348"/>
      <c r="AF18" s="348"/>
      <c r="AG18" s="451"/>
      <c r="AH18" s="347">
        <v>73.400000000000006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871749</v>
      </c>
      <c r="BO18" s="384"/>
      <c r="BP18" s="384"/>
      <c r="BQ18" s="384"/>
      <c r="BR18" s="384"/>
      <c r="BS18" s="384"/>
      <c r="BT18" s="384"/>
      <c r="BU18" s="385"/>
      <c r="BV18" s="383">
        <v>868411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1405943</v>
      </c>
      <c r="BO19" s="384"/>
      <c r="BP19" s="384"/>
      <c r="BQ19" s="384"/>
      <c r="BR19" s="384"/>
      <c r="BS19" s="384"/>
      <c r="BT19" s="384"/>
      <c r="BU19" s="385"/>
      <c r="BV19" s="383">
        <v>1602706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1517114</v>
      </c>
      <c r="BO23" s="384"/>
      <c r="BP23" s="384"/>
      <c r="BQ23" s="384"/>
      <c r="BR23" s="384"/>
      <c r="BS23" s="384"/>
      <c r="BT23" s="384"/>
      <c r="BU23" s="385"/>
      <c r="BV23" s="383">
        <v>1554674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6600</v>
      </c>
      <c r="R24" s="360"/>
      <c r="S24" s="360"/>
      <c r="T24" s="360"/>
      <c r="U24" s="360"/>
      <c r="V24" s="361"/>
      <c r="W24" s="425"/>
      <c r="X24" s="416"/>
      <c r="Y24" s="417"/>
      <c r="Z24" s="356" t="s">
        <v>154</v>
      </c>
      <c r="AA24" s="357"/>
      <c r="AB24" s="357"/>
      <c r="AC24" s="357"/>
      <c r="AD24" s="357"/>
      <c r="AE24" s="357"/>
      <c r="AF24" s="357"/>
      <c r="AG24" s="358"/>
      <c r="AH24" s="359">
        <v>38</v>
      </c>
      <c r="AI24" s="360"/>
      <c r="AJ24" s="360"/>
      <c r="AK24" s="360"/>
      <c r="AL24" s="361"/>
      <c r="AM24" s="359">
        <v>105298</v>
      </c>
      <c r="AN24" s="360"/>
      <c r="AO24" s="360"/>
      <c r="AP24" s="360"/>
      <c r="AQ24" s="360"/>
      <c r="AR24" s="361"/>
      <c r="AS24" s="359">
        <v>2771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1248454</v>
      </c>
      <c r="BO24" s="384"/>
      <c r="BP24" s="384"/>
      <c r="BQ24" s="384"/>
      <c r="BR24" s="384"/>
      <c r="BS24" s="384"/>
      <c r="BT24" s="384"/>
      <c r="BU24" s="385"/>
      <c r="BV24" s="383">
        <v>1264050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158560</v>
      </c>
      <c r="BO25" s="379"/>
      <c r="BP25" s="379"/>
      <c r="BQ25" s="379"/>
      <c r="BR25" s="379"/>
      <c r="BS25" s="379"/>
      <c r="BT25" s="379"/>
      <c r="BU25" s="380"/>
      <c r="BV25" s="378">
        <v>99418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5100</v>
      </c>
      <c r="R26" s="360"/>
      <c r="S26" s="360"/>
      <c r="T26" s="360"/>
      <c r="U26" s="360"/>
      <c r="V26" s="361"/>
      <c r="W26" s="425"/>
      <c r="X26" s="416"/>
      <c r="Y26" s="417"/>
      <c r="Z26" s="356" t="s">
        <v>160</v>
      </c>
      <c r="AA26" s="438"/>
      <c r="AB26" s="438"/>
      <c r="AC26" s="438"/>
      <c r="AD26" s="438"/>
      <c r="AE26" s="438"/>
      <c r="AF26" s="438"/>
      <c r="AG26" s="439"/>
      <c r="AH26" s="359">
        <v>3</v>
      </c>
      <c r="AI26" s="360"/>
      <c r="AJ26" s="360"/>
      <c r="AK26" s="360"/>
      <c r="AL26" s="361"/>
      <c r="AM26" s="359">
        <v>6003</v>
      </c>
      <c r="AN26" s="360"/>
      <c r="AO26" s="360"/>
      <c r="AP26" s="360"/>
      <c r="AQ26" s="360"/>
      <c r="AR26" s="361"/>
      <c r="AS26" s="359">
        <v>2001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2000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36009</v>
      </c>
      <c r="BO27" s="387"/>
      <c r="BP27" s="387"/>
      <c r="BQ27" s="387"/>
      <c r="BR27" s="387"/>
      <c r="BS27" s="387"/>
      <c r="BT27" s="387"/>
      <c r="BU27" s="388"/>
      <c r="BV27" s="386">
        <v>35998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1700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1279035</v>
      </c>
      <c r="BO28" s="379"/>
      <c r="BP28" s="379"/>
      <c r="BQ28" s="379"/>
      <c r="BR28" s="379"/>
      <c r="BS28" s="379"/>
      <c r="BT28" s="379"/>
      <c r="BU28" s="380"/>
      <c r="BV28" s="378">
        <v>1129035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5</v>
      </c>
      <c r="M29" s="360"/>
      <c r="N29" s="360"/>
      <c r="O29" s="360"/>
      <c r="P29" s="361"/>
      <c r="Q29" s="359">
        <v>1600</v>
      </c>
      <c r="R29" s="360"/>
      <c r="S29" s="360"/>
      <c r="T29" s="360"/>
      <c r="U29" s="360"/>
      <c r="V29" s="361"/>
      <c r="W29" s="426"/>
      <c r="X29" s="427"/>
      <c r="Y29" s="428"/>
      <c r="Z29" s="356" t="s">
        <v>170</v>
      </c>
      <c r="AA29" s="357"/>
      <c r="AB29" s="357"/>
      <c r="AC29" s="357"/>
      <c r="AD29" s="357"/>
      <c r="AE29" s="357"/>
      <c r="AF29" s="357"/>
      <c r="AG29" s="358"/>
      <c r="AH29" s="359">
        <v>38</v>
      </c>
      <c r="AI29" s="360"/>
      <c r="AJ29" s="360"/>
      <c r="AK29" s="360"/>
      <c r="AL29" s="361"/>
      <c r="AM29" s="359">
        <v>105298</v>
      </c>
      <c r="AN29" s="360"/>
      <c r="AO29" s="360"/>
      <c r="AP29" s="360"/>
      <c r="AQ29" s="360"/>
      <c r="AR29" s="361"/>
      <c r="AS29" s="359">
        <v>2771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61161</v>
      </c>
      <c r="BO29" s="384"/>
      <c r="BP29" s="384"/>
      <c r="BQ29" s="384"/>
      <c r="BR29" s="384"/>
      <c r="BS29" s="384"/>
      <c r="BT29" s="384"/>
      <c r="BU29" s="385"/>
      <c r="BV29" s="383">
        <v>61145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244804</v>
      </c>
      <c r="BO30" s="387"/>
      <c r="BP30" s="387"/>
      <c r="BQ30" s="387"/>
      <c r="BR30" s="387"/>
      <c r="BS30" s="387"/>
      <c r="BT30" s="387"/>
      <c r="BU30" s="388"/>
      <c r="BV30" s="386">
        <v>247491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国民健康保険事業（直営診療所）</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上・下北山衛生一部事務組合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奈良広域水質検査センター組合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南和広域医療組合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奈良県広域消防組合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25"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1812</v>
      </c>
      <c r="J41" s="83">
        <v>1681</v>
      </c>
      <c r="K41" s="83">
        <v>1610</v>
      </c>
      <c r="L41" s="83">
        <v>1555</v>
      </c>
      <c r="M41" s="84">
        <v>1517</v>
      </c>
    </row>
    <row r="42" spans="2:13" ht="27.75" customHeight="1">
      <c r="B42" s="1171"/>
      <c r="C42" s="1172"/>
      <c r="D42" s="85"/>
      <c r="E42" s="1175" t="s">
        <v>26</v>
      </c>
      <c r="F42" s="1175"/>
      <c r="G42" s="1175"/>
      <c r="H42" s="1176"/>
      <c r="I42" s="86" t="s">
        <v>474</v>
      </c>
      <c r="J42" s="87" t="s">
        <v>474</v>
      </c>
      <c r="K42" s="87" t="s">
        <v>474</v>
      </c>
      <c r="L42" s="87">
        <v>99</v>
      </c>
      <c r="M42" s="88">
        <v>159</v>
      </c>
    </row>
    <row r="43" spans="2:13" ht="27.75" customHeight="1">
      <c r="B43" s="1171"/>
      <c r="C43" s="1172"/>
      <c r="D43" s="85"/>
      <c r="E43" s="1175" t="s">
        <v>27</v>
      </c>
      <c r="F43" s="1175"/>
      <c r="G43" s="1175"/>
      <c r="H43" s="1176"/>
      <c r="I43" s="86">
        <v>164</v>
      </c>
      <c r="J43" s="87">
        <v>132</v>
      </c>
      <c r="K43" s="87">
        <v>98</v>
      </c>
      <c r="L43" s="87">
        <v>76</v>
      </c>
      <c r="M43" s="88">
        <v>63</v>
      </c>
    </row>
    <row r="44" spans="2:13" ht="27.75" customHeight="1">
      <c r="B44" s="1171"/>
      <c r="C44" s="1172"/>
      <c r="D44" s="85"/>
      <c r="E44" s="1175" t="s">
        <v>28</v>
      </c>
      <c r="F44" s="1175"/>
      <c r="G44" s="1175"/>
      <c r="H44" s="1176"/>
      <c r="I44" s="86">
        <v>137</v>
      </c>
      <c r="J44" s="87">
        <v>117</v>
      </c>
      <c r="K44" s="87">
        <v>97</v>
      </c>
      <c r="L44" s="87">
        <v>79</v>
      </c>
      <c r="M44" s="88">
        <v>89</v>
      </c>
    </row>
    <row r="45" spans="2:13" ht="27.75" customHeight="1">
      <c r="B45" s="1171"/>
      <c r="C45" s="1172"/>
      <c r="D45" s="85"/>
      <c r="E45" s="1175" t="s">
        <v>29</v>
      </c>
      <c r="F45" s="1175"/>
      <c r="G45" s="1175"/>
      <c r="H45" s="1176"/>
      <c r="I45" s="86">
        <v>395</v>
      </c>
      <c r="J45" s="87">
        <v>400</v>
      </c>
      <c r="K45" s="87">
        <v>419</v>
      </c>
      <c r="L45" s="87">
        <v>367</v>
      </c>
      <c r="M45" s="88">
        <v>344</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663</v>
      </c>
      <c r="J49" s="87">
        <v>829</v>
      </c>
      <c r="K49" s="87">
        <v>1186</v>
      </c>
      <c r="L49" s="87">
        <v>1483</v>
      </c>
      <c r="M49" s="88">
        <v>1624</v>
      </c>
    </row>
    <row r="50" spans="2:13" ht="27.75" customHeight="1">
      <c r="B50" s="1171"/>
      <c r="C50" s="1172"/>
      <c r="D50" s="85"/>
      <c r="E50" s="1175" t="s">
        <v>35</v>
      </c>
      <c r="F50" s="1175"/>
      <c r="G50" s="1175"/>
      <c r="H50" s="1176"/>
      <c r="I50" s="86">
        <v>58</v>
      </c>
      <c r="J50" s="87">
        <v>42</v>
      </c>
      <c r="K50" s="87">
        <v>28</v>
      </c>
      <c r="L50" s="87">
        <v>16</v>
      </c>
      <c r="M50" s="88">
        <v>4</v>
      </c>
    </row>
    <row r="51" spans="2:13" ht="27.75" customHeight="1">
      <c r="B51" s="1173"/>
      <c r="C51" s="1174"/>
      <c r="D51" s="85"/>
      <c r="E51" s="1175" t="s">
        <v>36</v>
      </c>
      <c r="F51" s="1175"/>
      <c r="G51" s="1175"/>
      <c r="H51" s="1176"/>
      <c r="I51" s="86">
        <v>1492</v>
      </c>
      <c r="J51" s="87">
        <v>1421</v>
      </c>
      <c r="K51" s="87">
        <v>1366</v>
      </c>
      <c r="L51" s="87">
        <v>1345</v>
      </c>
      <c r="M51" s="88">
        <v>1360</v>
      </c>
    </row>
    <row r="52" spans="2:13" ht="27.75" customHeight="1" thickBot="1">
      <c r="B52" s="1177" t="s">
        <v>37</v>
      </c>
      <c r="C52" s="1178"/>
      <c r="D52" s="90"/>
      <c r="E52" s="1179" t="s">
        <v>38</v>
      </c>
      <c r="F52" s="1179"/>
      <c r="G52" s="1179"/>
      <c r="H52" s="1180"/>
      <c r="I52" s="91">
        <v>295</v>
      </c>
      <c r="J52" s="92">
        <v>37</v>
      </c>
      <c r="K52" s="92">
        <v>-354</v>
      </c>
      <c r="L52" s="92">
        <v>-669</v>
      </c>
      <c r="M52" s="93">
        <v>-817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580352</v>
      </c>
      <c r="E3" s="116"/>
      <c r="F3" s="117">
        <v>325581</v>
      </c>
      <c r="G3" s="118"/>
      <c r="H3" s="119"/>
    </row>
    <row r="4" spans="1:8">
      <c r="A4" s="120"/>
      <c r="B4" s="121"/>
      <c r="C4" s="122"/>
      <c r="D4" s="123">
        <v>399782</v>
      </c>
      <c r="E4" s="124"/>
      <c r="F4" s="125">
        <v>165116</v>
      </c>
      <c r="G4" s="126"/>
      <c r="H4" s="127"/>
    </row>
    <row r="5" spans="1:8">
      <c r="A5" s="108" t="s">
        <v>507</v>
      </c>
      <c r="B5" s="113"/>
      <c r="C5" s="114"/>
      <c r="D5" s="115">
        <v>271311</v>
      </c>
      <c r="E5" s="116"/>
      <c r="F5" s="117">
        <v>203567</v>
      </c>
      <c r="G5" s="118"/>
      <c r="H5" s="119"/>
    </row>
    <row r="6" spans="1:8">
      <c r="A6" s="120"/>
      <c r="B6" s="121"/>
      <c r="C6" s="122"/>
      <c r="D6" s="123">
        <v>176783</v>
      </c>
      <c r="E6" s="124"/>
      <c r="F6" s="125">
        <v>121137</v>
      </c>
      <c r="G6" s="126"/>
      <c r="H6" s="127"/>
    </row>
    <row r="7" spans="1:8">
      <c r="A7" s="108" t="s">
        <v>508</v>
      </c>
      <c r="B7" s="113"/>
      <c r="C7" s="114"/>
      <c r="D7" s="115">
        <v>421229</v>
      </c>
      <c r="E7" s="116"/>
      <c r="F7" s="117">
        <v>185018</v>
      </c>
      <c r="G7" s="118"/>
      <c r="H7" s="119"/>
    </row>
    <row r="8" spans="1:8">
      <c r="A8" s="120"/>
      <c r="B8" s="121"/>
      <c r="C8" s="122"/>
      <c r="D8" s="123">
        <v>142385</v>
      </c>
      <c r="E8" s="124"/>
      <c r="F8" s="125">
        <v>95064</v>
      </c>
      <c r="G8" s="126"/>
      <c r="H8" s="127"/>
    </row>
    <row r="9" spans="1:8">
      <c r="A9" s="108" t="s">
        <v>509</v>
      </c>
      <c r="B9" s="113"/>
      <c r="C9" s="114"/>
      <c r="D9" s="115">
        <v>498937</v>
      </c>
      <c r="E9" s="116"/>
      <c r="F9" s="117">
        <v>238802</v>
      </c>
      <c r="G9" s="118"/>
      <c r="H9" s="119"/>
    </row>
    <row r="10" spans="1:8">
      <c r="A10" s="120"/>
      <c r="B10" s="121"/>
      <c r="C10" s="122"/>
      <c r="D10" s="123">
        <v>214369</v>
      </c>
      <c r="E10" s="124"/>
      <c r="F10" s="125">
        <v>128562</v>
      </c>
      <c r="G10" s="126"/>
      <c r="H10" s="127"/>
    </row>
    <row r="11" spans="1:8">
      <c r="A11" s="108" t="s">
        <v>510</v>
      </c>
      <c r="B11" s="113"/>
      <c r="C11" s="114"/>
      <c r="D11" s="115">
        <v>535576</v>
      </c>
      <c r="E11" s="116"/>
      <c r="F11" s="117">
        <v>288550</v>
      </c>
      <c r="G11" s="118"/>
      <c r="H11" s="119"/>
    </row>
    <row r="12" spans="1:8">
      <c r="A12" s="120"/>
      <c r="B12" s="121"/>
      <c r="C12" s="128"/>
      <c r="D12" s="123">
        <v>317087</v>
      </c>
      <c r="E12" s="124"/>
      <c r="F12" s="125">
        <v>141525</v>
      </c>
      <c r="G12" s="126"/>
      <c r="H12" s="127"/>
    </row>
    <row r="13" spans="1:8">
      <c r="A13" s="108"/>
      <c r="B13" s="113"/>
      <c r="C13" s="129"/>
      <c r="D13" s="130">
        <v>461481</v>
      </c>
      <c r="E13" s="131"/>
      <c r="F13" s="132">
        <v>248304</v>
      </c>
      <c r="G13" s="133"/>
      <c r="H13" s="119"/>
    </row>
    <row r="14" spans="1:8">
      <c r="A14" s="120"/>
      <c r="B14" s="121"/>
      <c r="C14" s="122"/>
      <c r="D14" s="123">
        <v>250081</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19.260000000000002</v>
      </c>
      <c r="C19" s="134">
        <f>ROUND(VALUE(SUBSTITUTE(実質収支比率等に係る経年分析!G$48,"▲","-")),2)</f>
        <v>17.43</v>
      </c>
      <c r="D19" s="134">
        <f>ROUND(VALUE(SUBSTITUTE(実質収支比率等に係る経年分析!H$48,"▲","-")),2)</f>
        <v>17.79</v>
      </c>
      <c r="E19" s="134">
        <f>ROUND(VALUE(SUBSTITUTE(実質収支比率等に係る経年分析!I$48,"▲","-")),2)</f>
        <v>18.329999999999998</v>
      </c>
      <c r="F19" s="134">
        <f>ROUND(VALUE(SUBSTITUTE(実質収支比率等に係る経年分析!J$48,"▲","-")),2)</f>
        <v>23.41</v>
      </c>
    </row>
    <row r="20" spans="1:11">
      <c r="A20" s="134" t="s">
        <v>43</v>
      </c>
      <c r="B20" s="134">
        <f>ROUND(VALUE(SUBSTITUTE(実質収支比率等に係る経年分析!F$47,"▲","-")),2)</f>
        <v>43.5</v>
      </c>
      <c r="C20" s="134">
        <f>ROUND(VALUE(SUBSTITUTE(実質収支比率等に係る経年分析!G$47,"▲","-")),2)</f>
        <v>55.41</v>
      </c>
      <c r="D20" s="134">
        <f>ROUND(VALUE(SUBSTITUTE(実質収支比率等に係る経年分析!H$47,"▲","-")),2)</f>
        <v>64.13</v>
      </c>
      <c r="E20" s="134">
        <f>ROUND(VALUE(SUBSTITUTE(実質収支比率等に係る経年分析!I$47,"▲","-")),2)</f>
        <v>92.3</v>
      </c>
      <c r="F20" s="134">
        <f>ROUND(VALUE(SUBSTITUTE(実質収支比率等に係る経年分析!J$47,"▲","-")),2)</f>
        <v>124.98</v>
      </c>
    </row>
    <row r="21" spans="1:11">
      <c r="A21" s="134" t="s">
        <v>44</v>
      </c>
      <c r="B21" s="134">
        <f>IF(ISNUMBER(VALUE(SUBSTITUTE(実質収支比率等に係る経年分析!F$49,"▲","-"))),ROUND(VALUE(SUBSTITUTE(実質収支比率等に係る経年分析!F$49,"▲","-")),2),NA())</f>
        <v>17.079999999999998</v>
      </c>
      <c r="C21" s="134">
        <f>IF(ISNUMBER(VALUE(SUBSTITUTE(実質収支比率等に係る経年分析!G$49,"▲","-"))),ROUND(VALUE(SUBSTITUTE(実質収支比率等に係る経年分析!G$49,"▲","-")),2),NA())</f>
        <v>8.01</v>
      </c>
      <c r="D21" s="134">
        <f>IF(ISNUMBER(VALUE(SUBSTITUTE(実質収支比率等に係る経年分析!H$49,"▲","-"))),ROUND(VALUE(SUBSTITUTE(実質収支比率等に係る経年分析!H$49,"▲","-")),2),NA())</f>
        <v>28.12</v>
      </c>
      <c r="E21" s="134">
        <f>IF(ISNUMBER(VALUE(SUBSTITUTE(実質収支比率等に係る経年分析!I$49,"▲","-"))),ROUND(VALUE(SUBSTITUTE(実質収支比率等に係る経年分析!I$49,"▲","-")),2),NA())</f>
        <v>24.06</v>
      </c>
      <c r="F21" s="134">
        <f>IF(ISNUMBER(VALUE(SUBSTITUTE(実質収支比率等に係る経年分析!J$49,"▲","-"))),ROUND(VALUE(SUBSTITUTE(実質収支比率等に係る経年分析!J$49,"▲","-")),2),NA())</f>
        <v>16.16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国民健康保険事業（直営診療所）</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17.420000000000002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18.329999999999998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198</v>
      </c>
      <c r="E42" s="136"/>
      <c r="F42" s="136"/>
      <c r="G42" s="136">
        <f>'実質公債費比率（分子）の構造'!L$52</f>
        <v>191</v>
      </c>
      <c r="H42" s="136"/>
      <c r="I42" s="136"/>
      <c r="J42" s="136">
        <f>'実質公債費比率（分子）の構造'!M$52</f>
        <v>186</v>
      </c>
      <c r="K42" s="136"/>
      <c r="L42" s="136"/>
      <c r="M42" s="136">
        <f>'実質公債費比率（分子）の構造'!N$52</f>
        <v>162</v>
      </c>
      <c r="N42" s="136"/>
      <c r="O42" s="136"/>
      <c r="P42" s="136">
        <f>'実質公債費比率（分子）の構造'!O$52</f>
        <v>152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3</v>
      </c>
      <c r="L44" s="136"/>
      <c r="M44" s="136"/>
      <c r="N44" s="136">
        <f>'実質公債費比率（分子）の構造'!O$50</f>
        <v>30</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24</v>
      </c>
      <c r="C46" s="136"/>
      <c r="D46" s="136"/>
      <c r="E46" s="136">
        <f>'実質公債費比率（分子）の構造'!L$48</f>
        <v>16</v>
      </c>
      <c r="F46" s="136"/>
      <c r="G46" s="136"/>
      <c r="H46" s="136">
        <f>'実質公債費比率（分子）の構造'!M$48</f>
        <v>14</v>
      </c>
      <c r="I46" s="136"/>
      <c r="J46" s="136"/>
      <c r="K46" s="136">
        <f>'実質公債費比率（分子）の構造'!N$48</f>
        <v>13</v>
      </c>
      <c r="L46" s="136"/>
      <c r="M46" s="136"/>
      <c r="N46" s="136">
        <f>'実質公債費比率（分子）の構造'!O$48</f>
        <v>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268</v>
      </c>
      <c r="C49" s="136"/>
      <c r="D49" s="136"/>
      <c r="E49" s="136">
        <f>'実質公債費比率（分子）の構造'!L$45</f>
        <v>246</v>
      </c>
      <c r="F49" s="136"/>
      <c r="G49" s="136"/>
      <c r="H49" s="136">
        <f>'実質公債費比率（分子）の構造'!M$45</f>
        <v>235</v>
      </c>
      <c r="I49" s="136"/>
      <c r="J49" s="136"/>
      <c r="K49" s="136">
        <f>'実質公債費比率（分子）の構造'!N$45</f>
        <v>216</v>
      </c>
      <c r="L49" s="136"/>
      <c r="M49" s="136"/>
      <c r="N49" s="136">
        <f>'実質公債費比率（分子）の構造'!O$45</f>
        <v>207</v>
      </c>
      <c r="O49" s="136"/>
      <c r="P49" s="136"/>
    </row>
    <row r="50" spans="1:16">
      <c r="A50" s="136" t="s">
        <v>58</v>
      </c>
      <c r="B50" s="136" t="e">
        <f>NA()</f>
        <v>#N/A</v>
      </c>
      <c r="C50" s="136">
        <f>IF(ISNUMBER('実質公債費比率（分子）の構造'!K$53),'実質公債費比率（分子）の構造'!K$53,NA())</f>
        <v>105</v>
      </c>
      <c r="D50" s="136" t="e">
        <f>NA()</f>
        <v>#N/A</v>
      </c>
      <c r="E50" s="136" t="e">
        <f>NA()</f>
        <v>#N/A</v>
      </c>
      <c r="F50" s="136">
        <f>IF(ISNUMBER('実質公債費比率（分子）の構造'!L$53),'実質公債費比率（分子）の構造'!L$53,NA())</f>
        <v>82</v>
      </c>
      <c r="G50" s="136" t="e">
        <f>NA()</f>
        <v>#N/A</v>
      </c>
      <c r="H50" s="136" t="e">
        <f>NA()</f>
        <v>#N/A</v>
      </c>
      <c r="I50" s="136">
        <f>IF(ISNUMBER('実質公債費比率（分子）の構造'!M$53),'実質公債費比率（分子）の構造'!M$53,NA())</f>
        <v>74</v>
      </c>
      <c r="J50" s="136" t="e">
        <f>NA()</f>
        <v>#N/A</v>
      </c>
      <c r="K50" s="136" t="e">
        <f>NA()</f>
        <v>#N/A</v>
      </c>
      <c r="L50" s="136">
        <f>IF(ISNUMBER('実質公債費比率（分子）の構造'!N$53),'実質公債費比率（分子）の構造'!N$53,NA())</f>
        <v>81</v>
      </c>
      <c r="M50" s="136" t="e">
        <f>NA()</f>
        <v>#N/A</v>
      </c>
      <c r="N50" s="136" t="e">
        <f>NA()</f>
        <v>#N/A</v>
      </c>
      <c r="O50" s="136">
        <f>IF(ISNUMBER('実質公債費比率（分子）の構造'!O$53),'実質公債費比率（分子）の構造'!O$53,NA())</f>
        <v>104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1492</v>
      </c>
      <c r="E56" s="135"/>
      <c r="F56" s="135"/>
      <c r="G56" s="135">
        <f>'将来負担比率（分子）の構造'!J$51</f>
        <v>1421</v>
      </c>
      <c r="H56" s="135"/>
      <c r="I56" s="135"/>
      <c r="J56" s="135">
        <f>'将来負担比率（分子）の構造'!K$51</f>
        <v>1366</v>
      </c>
      <c r="K56" s="135"/>
      <c r="L56" s="135"/>
      <c r="M56" s="135">
        <f>'将来負担比率（分子）の構造'!L$51</f>
        <v>1345</v>
      </c>
      <c r="N56" s="135"/>
      <c r="O56" s="135"/>
      <c r="P56" s="135">
        <f>'将来負担比率（分子）の構造'!M$51</f>
        <v>1360</v>
      </c>
    </row>
    <row r="57" spans="1:16">
      <c r="A57" s="135" t="s">
        <v>35</v>
      </c>
      <c r="B57" s="135"/>
      <c r="C57" s="135"/>
      <c r="D57" s="135">
        <f>'将来負担比率（分子）の構造'!I$50</f>
        <v>58</v>
      </c>
      <c r="E57" s="135"/>
      <c r="F57" s="135"/>
      <c r="G57" s="135">
        <f>'将来負担比率（分子）の構造'!J$50</f>
        <v>42</v>
      </c>
      <c r="H57" s="135"/>
      <c r="I57" s="135"/>
      <c r="J57" s="135">
        <f>'将来負担比率（分子）の構造'!K$50</f>
        <v>28</v>
      </c>
      <c r="K57" s="135"/>
      <c r="L57" s="135"/>
      <c r="M57" s="135">
        <f>'将来負担比率（分子）の構造'!L$50</f>
        <v>16</v>
      </c>
      <c r="N57" s="135"/>
      <c r="O57" s="135"/>
      <c r="P57" s="135">
        <f>'将来負担比率（分子）の構造'!M$50</f>
        <v>4</v>
      </c>
    </row>
    <row r="58" spans="1:16">
      <c r="A58" s="135" t="s">
        <v>34</v>
      </c>
      <c r="B58" s="135"/>
      <c r="C58" s="135"/>
      <c r="D58" s="135">
        <f>'将来負担比率（分子）の構造'!I$49</f>
        <v>663</v>
      </c>
      <c r="E58" s="135"/>
      <c r="F58" s="135"/>
      <c r="G58" s="135">
        <f>'将来負担比率（分子）の構造'!J$49</f>
        <v>829</v>
      </c>
      <c r="H58" s="135"/>
      <c r="I58" s="135"/>
      <c r="J58" s="135">
        <f>'将来負担比率（分子）の構造'!K$49</f>
        <v>1186</v>
      </c>
      <c r="K58" s="135"/>
      <c r="L58" s="135"/>
      <c r="M58" s="135">
        <f>'将来負担比率（分子）の構造'!L$49</f>
        <v>1483</v>
      </c>
      <c r="N58" s="135"/>
      <c r="O58" s="135"/>
      <c r="P58" s="135">
        <f>'将来負担比率（分子）の構造'!M$49</f>
        <v>1624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395</v>
      </c>
      <c r="C62" s="135"/>
      <c r="D62" s="135"/>
      <c r="E62" s="135">
        <f>'将来負担比率（分子）の構造'!J$45</f>
        <v>400</v>
      </c>
      <c r="F62" s="135"/>
      <c r="G62" s="135"/>
      <c r="H62" s="135">
        <f>'将来負担比率（分子）の構造'!K$45</f>
        <v>419</v>
      </c>
      <c r="I62" s="135"/>
      <c r="J62" s="135"/>
      <c r="K62" s="135">
        <f>'将来負担比率（分子）の構造'!L$45</f>
        <v>367</v>
      </c>
      <c r="L62" s="135"/>
      <c r="M62" s="135"/>
      <c r="N62" s="135">
        <f>'将来負担比率（分子）の構造'!M$45</f>
        <v>344</v>
      </c>
      <c r="O62" s="135"/>
      <c r="P62" s="135"/>
    </row>
    <row r="63" spans="1:16">
      <c r="A63" s="135" t="s">
        <v>28</v>
      </c>
      <c r="B63" s="135">
        <f>'将来負担比率（分子）の構造'!I$44</f>
        <v>137</v>
      </c>
      <c r="C63" s="135"/>
      <c r="D63" s="135"/>
      <c r="E63" s="135">
        <f>'将来負担比率（分子）の構造'!J$44</f>
        <v>117</v>
      </c>
      <c r="F63" s="135"/>
      <c r="G63" s="135"/>
      <c r="H63" s="135">
        <f>'将来負担比率（分子）の構造'!K$44</f>
        <v>97</v>
      </c>
      <c r="I63" s="135"/>
      <c r="J63" s="135"/>
      <c r="K63" s="135">
        <f>'将来負担比率（分子）の構造'!L$44</f>
        <v>79</v>
      </c>
      <c r="L63" s="135"/>
      <c r="M63" s="135"/>
      <c r="N63" s="135">
        <f>'将来負担比率（分子）の構造'!M$44</f>
        <v>89</v>
      </c>
      <c r="O63" s="135"/>
      <c r="P63" s="135"/>
    </row>
    <row r="64" spans="1:16">
      <c r="A64" s="135" t="s">
        <v>27</v>
      </c>
      <c r="B64" s="135">
        <f>'将来負担比率（分子）の構造'!I$43</f>
        <v>164</v>
      </c>
      <c r="C64" s="135"/>
      <c r="D64" s="135"/>
      <c r="E64" s="135">
        <f>'将来負担比率（分子）の構造'!J$43</f>
        <v>132</v>
      </c>
      <c r="F64" s="135"/>
      <c r="G64" s="135"/>
      <c r="H64" s="135">
        <f>'将来負担比率（分子）の構造'!K$43</f>
        <v>98</v>
      </c>
      <c r="I64" s="135"/>
      <c r="J64" s="135"/>
      <c r="K64" s="135">
        <f>'将来負担比率（分子）の構造'!L$43</f>
        <v>76</v>
      </c>
      <c r="L64" s="135"/>
      <c r="M64" s="135"/>
      <c r="N64" s="135">
        <f>'将来負担比率（分子）の構造'!M$43</f>
        <v>63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99</v>
      </c>
      <c r="L65" s="135"/>
      <c r="M65" s="135"/>
      <c r="N65" s="135">
        <f>'将来負担比率（分子）の構造'!M$42</f>
        <v>159</v>
      </c>
      <c r="O65" s="135"/>
      <c r="P65" s="135"/>
    </row>
    <row r="66" spans="1:16">
      <c r="A66" s="135" t="s">
        <v>25</v>
      </c>
      <c r="B66" s="135">
        <f>'将来負担比率（分子）の構造'!I$41</f>
        <v>1812</v>
      </c>
      <c r="C66" s="135"/>
      <c r="D66" s="135"/>
      <c r="E66" s="135">
        <f>'将来負担比率（分子）の構造'!J$41</f>
        <v>1681</v>
      </c>
      <c r="F66" s="135"/>
      <c r="G66" s="135"/>
      <c r="H66" s="135">
        <f>'将来負担比率（分子）の構造'!K$41</f>
        <v>1610</v>
      </c>
      <c r="I66" s="135"/>
      <c r="J66" s="135"/>
      <c r="K66" s="135">
        <f>'将来負担比率（分子）の構造'!L$41</f>
        <v>1555</v>
      </c>
      <c r="L66" s="135"/>
      <c r="M66" s="135"/>
      <c r="N66" s="135">
        <f>'将来負担比率（分子）の構造'!M$41</f>
        <v>1517</v>
      </c>
      <c r="O66" s="135"/>
      <c r="P66" s="135"/>
    </row>
    <row r="67" spans="1:16">
      <c r="A67" s="135" t="s">
        <v>62</v>
      </c>
      <c r="B67" s="135" t="e">
        <f>NA()</f>
        <v>#N/A</v>
      </c>
      <c r="C67" s="135">
        <f>IF(ISNUMBER('将来負担比率（分子）の構造'!I$52), IF('将来負担比率（分子）の構造'!I$52 &lt; 0, 0, '将来負担比率（分子）の構造'!I$52), NA())</f>
        <v>295</v>
      </c>
      <c r="D67" s="135" t="e">
        <f>NA()</f>
        <v>#N/A</v>
      </c>
      <c r="E67" s="135" t="e">
        <f>NA()</f>
        <v>#N/A</v>
      </c>
      <c r="F67" s="135">
        <f>IF(ISNUMBER('将来負担比率（分子）の構造'!J$52), IF('将来負担比率（分子）の構造'!J$52 &lt; 0, 0, '将来負担比率（分子）の構造'!J$52), NA())</f>
        <v>37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J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103400</v>
      </c>
      <c r="S5" s="639"/>
      <c r="T5" s="639"/>
      <c r="U5" s="639"/>
      <c r="V5" s="639"/>
      <c r="W5" s="639"/>
      <c r="X5" s="639"/>
      <c r="Y5" s="686"/>
      <c r="Z5" s="699">
        <v>5.8</v>
      </c>
      <c r="AA5" s="699"/>
      <c r="AB5" s="699"/>
      <c r="AC5" s="699"/>
      <c r="AD5" s="700">
        <v>103400</v>
      </c>
      <c r="AE5" s="700"/>
      <c r="AF5" s="700"/>
      <c r="AG5" s="700"/>
      <c r="AH5" s="700"/>
      <c r="AI5" s="700"/>
      <c r="AJ5" s="700"/>
      <c r="AK5" s="700"/>
      <c r="AL5" s="687">
        <v>10.5</v>
      </c>
      <c r="AM5" s="656"/>
      <c r="AN5" s="656"/>
      <c r="AO5" s="688"/>
      <c r="AP5" s="675" t="s">
        <v>208</v>
      </c>
      <c r="AQ5" s="676"/>
      <c r="AR5" s="676"/>
      <c r="AS5" s="676"/>
      <c r="AT5" s="676"/>
      <c r="AU5" s="676"/>
      <c r="AV5" s="676"/>
      <c r="AW5" s="676"/>
      <c r="AX5" s="676"/>
      <c r="AY5" s="676"/>
      <c r="AZ5" s="676"/>
      <c r="BA5" s="676"/>
      <c r="BB5" s="676"/>
      <c r="BC5" s="676"/>
      <c r="BD5" s="676"/>
      <c r="BE5" s="676"/>
      <c r="BF5" s="677"/>
      <c r="BG5" s="588">
        <v>103317</v>
      </c>
      <c r="BH5" s="589"/>
      <c r="BI5" s="589"/>
      <c r="BJ5" s="589"/>
      <c r="BK5" s="589"/>
      <c r="BL5" s="589"/>
      <c r="BM5" s="589"/>
      <c r="BN5" s="590"/>
      <c r="BO5" s="641">
        <v>99.9</v>
      </c>
      <c r="BP5" s="641"/>
      <c r="BQ5" s="641"/>
      <c r="BR5" s="641"/>
      <c r="BS5" s="642">
        <v>9851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11487</v>
      </c>
      <c r="S6" s="589"/>
      <c r="T6" s="589"/>
      <c r="U6" s="589"/>
      <c r="V6" s="589"/>
      <c r="W6" s="589"/>
      <c r="X6" s="589"/>
      <c r="Y6" s="590"/>
      <c r="Z6" s="641">
        <v>0.6</v>
      </c>
      <c r="AA6" s="641"/>
      <c r="AB6" s="641"/>
      <c r="AC6" s="641"/>
      <c r="AD6" s="642">
        <v>11487</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103317</v>
      </c>
      <c r="BH6" s="589"/>
      <c r="BI6" s="589"/>
      <c r="BJ6" s="589"/>
      <c r="BK6" s="589"/>
      <c r="BL6" s="589"/>
      <c r="BM6" s="589"/>
      <c r="BN6" s="590"/>
      <c r="BO6" s="641">
        <v>99.9</v>
      </c>
      <c r="BP6" s="641"/>
      <c r="BQ6" s="641"/>
      <c r="BR6" s="641"/>
      <c r="BS6" s="642">
        <v>9851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35111</v>
      </c>
      <c r="CS6" s="589"/>
      <c r="CT6" s="589"/>
      <c r="CU6" s="589"/>
      <c r="CV6" s="589"/>
      <c r="CW6" s="589"/>
      <c r="CX6" s="589"/>
      <c r="CY6" s="590"/>
      <c r="CZ6" s="641">
        <v>2.2999999999999998</v>
      </c>
      <c r="DA6" s="641"/>
      <c r="DB6" s="641"/>
      <c r="DC6" s="641"/>
      <c r="DD6" s="594" t="s">
        <v>215</v>
      </c>
      <c r="DE6" s="589"/>
      <c r="DF6" s="589"/>
      <c r="DG6" s="589"/>
      <c r="DH6" s="589"/>
      <c r="DI6" s="589"/>
      <c r="DJ6" s="589"/>
      <c r="DK6" s="589"/>
      <c r="DL6" s="589"/>
      <c r="DM6" s="589"/>
      <c r="DN6" s="589"/>
      <c r="DO6" s="589"/>
      <c r="DP6" s="590"/>
      <c r="DQ6" s="594">
        <v>35111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239</v>
      </c>
      <c r="S7" s="589"/>
      <c r="T7" s="589"/>
      <c r="U7" s="589"/>
      <c r="V7" s="589"/>
      <c r="W7" s="589"/>
      <c r="X7" s="589"/>
      <c r="Y7" s="590"/>
      <c r="Z7" s="641">
        <v>0</v>
      </c>
      <c r="AA7" s="641"/>
      <c r="AB7" s="641"/>
      <c r="AC7" s="641"/>
      <c r="AD7" s="642">
        <v>239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34222</v>
      </c>
      <c r="BH7" s="589"/>
      <c r="BI7" s="589"/>
      <c r="BJ7" s="589"/>
      <c r="BK7" s="589"/>
      <c r="BL7" s="589"/>
      <c r="BM7" s="589"/>
      <c r="BN7" s="590"/>
      <c r="BO7" s="641">
        <v>33.1</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392828</v>
      </c>
      <c r="CS7" s="589"/>
      <c r="CT7" s="589"/>
      <c r="CU7" s="589"/>
      <c r="CV7" s="589"/>
      <c r="CW7" s="589"/>
      <c r="CX7" s="589"/>
      <c r="CY7" s="590"/>
      <c r="CZ7" s="641">
        <v>25.6</v>
      </c>
      <c r="DA7" s="641"/>
      <c r="DB7" s="641"/>
      <c r="DC7" s="641"/>
      <c r="DD7" s="594">
        <v>24056</v>
      </c>
      <c r="DE7" s="589"/>
      <c r="DF7" s="589"/>
      <c r="DG7" s="589"/>
      <c r="DH7" s="589"/>
      <c r="DI7" s="589"/>
      <c r="DJ7" s="589"/>
      <c r="DK7" s="589"/>
      <c r="DL7" s="589"/>
      <c r="DM7" s="589"/>
      <c r="DN7" s="589"/>
      <c r="DO7" s="589"/>
      <c r="DP7" s="590"/>
      <c r="DQ7" s="594">
        <v>345782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1064</v>
      </c>
      <c r="S8" s="589"/>
      <c r="T8" s="589"/>
      <c r="U8" s="589"/>
      <c r="V8" s="589"/>
      <c r="W8" s="589"/>
      <c r="X8" s="589"/>
      <c r="Y8" s="590"/>
      <c r="Z8" s="641">
        <v>0.1</v>
      </c>
      <c r="AA8" s="641"/>
      <c r="AB8" s="641"/>
      <c r="AC8" s="641"/>
      <c r="AD8" s="642">
        <v>1064</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1022</v>
      </c>
      <c r="BH8" s="589"/>
      <c r="BI8" s="589"/>
      <c r="BJ8" s="589"/>
      <c r="BK8" s="589"/>
      <c r="BL8" s="589"/>
      <c r="BM8" s="589"/>
      <c r="BN8" s="590"/>
      <c r="BO8" s="641">
        <v>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156474</v>
      </c>
      <c r="CS8" s="589"/>
      <c r="CT8" s="589"/>
      <c r="CU8" s="589"/>
      <c r="CV8" s="589"/>
      <c r="CW8" s="589"/>
      <c r="CX8" s="589"/>
      <c r="CY8" s="590"/>
      <c r="CZ8" s="641">
        <v>10.199999999999999</v>
      </c>
      <c r="DA8" s="641"/>
      <c r="DB8" s="641"/>
      <c r="DC8" s="641"/>
      <c r="DD8" s="594">
        <v>2519</v>
      </c>
      <c r="DE8" s="589"/>
      <c r="DF8" s="589"/>
      <c r="DG8" s="589"/>
      <c r="DH8" s="589"/>
      <c r="DI8" s="589"/>
      <c r="DJ8" s="589"/>
      <c r="DK8" s="589"/>
      <c r="DL8" s="589"/>
      <c r="DM8" s="589"/>
      <c r="DN8" s="589"/>
      <c r="DO8" s="589"/>
      <c r="DP8" s="590"/>
      <c r="DQ8" s="594">
        <v>123027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580</v>
      </c>
      <c r="S9" s="589"/>
      <c r="T9" s="589"/>
      <c r="U9" s="589"/>
      <c r="V9" s="589"/>
      <c r="W9" s="589"/>
      <c r="X9" s="589"/>
      <c r="Y9" s="590"/>
      <c r="Z9" s="641">
        <v>0</v>
      </c>
      <c r="AA9" s="641"/>
      <c r="AB9" s="641"/>
      <c r="AC9" s="641"/>
      <c r="AD9" s="642">
        <v>580</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27506</v>
      </c>
      <c r="BH9" s="589"/>
      <c r="BI9" s="589"/>
      <c r="BJ9" s="589"/>
      <c r="BK9" s="589"/>
      <c r="BL9" s="589"/>
      <c r="BM9" s="589"/>
      <c r="BN9" s="590"/>
      <c r="BO9" s="641">
        <v>26.6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129238</v>
      </c>
      <c r="CS9" s="589"/>
      <c r="CT9" s="589"/>
      <c r="CU9" s="589"/>
      <c r="CV9" s="589"/>
      <c r="CW9" s="589"/>
      <c r="CX9" s="589"/>
      <c r="CY9" s="590"/>
      <c r="CZ9" s="641">
        <v>8.4</v>
      </c>
      <c r="DA9" s="641"/>
      <c r="DB9" s="641"/>
      <c r="DC9" s="641"/>
      <c r="DD9" s="594" t="s">
        <v>221</v>
      </c>
      <c r="DE9" s="589"/>
      <c r="DF9" s="589"/>
      <c r="DG9" s="589"/>
      <c r="DH9" s="589"/>
      <c r="DI9" s="589"/>
      <c r="DJ9" s="589"/>
      <c r="DK9" s="589"/>
      <c r="DL9" s="589"/>
      <c r="DM9" s="589"/>
      <c r="DN9" s="589"/>
      <c r="DO9" s="589"/>
      <c r="DP9" s="590"/>
      <c r="DQ9" s="594">
        <v>97551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8618</v>
      </c>
      <c r="S10" s="589"/>
      <c r="T10" s="589"/>
      <c r="U10" s="589"/>
      <c r="V10" s="589"/>
      <c r="W10" s="589"/>
      <c r="X10" s="589"/>
      <c r="Y10" s="590"/>
      <c r="Z10" s="641">
        <v>0.5</v>
      </c>
      <c r="AA10" s="641"/>
      <c r="AB10" s="641"/>
      <c r="AC10" s="641"/>
      <c r="AD10" s="642">
        <v>8618</v>
      </c>
      <c r="AE10" s="642"/>
      <c r="AF10" s="642"/>
      <c r="AG10" s="642"/>
      <c r="AH10" s="642"/>
      <c r="AI10" s="642"/>
      <c r="AJ10" s="642"/>
      <c r="AK10" s="642"/>
      <c r="AL10" s="611">
        <v>0.9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3636</v>
      </c>
      <c r="BH10" s="589"/>
      <c r="BI10" s="589"/>
      <c r="BJ10" s="589"/>
      <c r="BK10" s="589"/>
      <c r="BL10" s="589"/>
      <c r="BM10" s="589"/>
      <c r="BN10" s="590"/>
      <c r="BO10" s="641">
        <v>3.5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3212</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2058</v>
      </c>
      <c r="BH11" s="589"/>
      <c r="BI11" s="589"/>
      <c r="BJ11" s="589"/>
      <c r="BK11" s="589"/>
      <c r="BL11" s="589"/>
      <c r="BM11" s="589"/>
      <c r="BN11" s="590"/>
      <c r="BO11" s="641">
        <v>2</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138021</v>
      </c>
      <c r="CS11" s="589"/>
      <c r="CT11" s="589"/>
      <c r="CU11" s="589"/>
      <c r="CV11" s="589"/>
      <c r="CW11" s="589"/>
      <c r="CX11" s="589"/>
      <c r="CY11" s="590"/>
      <c r="CZ11" s="641">
        <v>9</v>
      </c>
      <c r="DA11" s="641"/>
      <c r="DB11" s="641"/>
      <c r="DC11" s="641"/>
      <c r="DD11" s="594">
        <v>91326</v>
      </c>
      <c r="DE11" s="589"/>
      <c r="DF11" s="589"/>
      <c r="DG11" s="589"/>
      <c r="DH11" s="589"/>
      <c r="DI11" s="589"/>
      <c r="DJ11" s="589"/>
      <c r="DK11" s="589"/>
      <c r="DL11" s="589"/>
      <c r="DM11" s="589"/>
      <c r="DN11" s="589"/>
      <c r="DO11" s="589"/>
      <c r="DP11" s="590"/>
      <c r="DQ11" s="594">
        <v>50389</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65611</v>
      </c>
      <c r="BH12" s="589"/>
      <c r="BI12" s="589"/>
      <c r="BJ12" s="589"/>
      <c r="BK12" s="589"/>
      <c r="BL12" s="589"/>
      <c r="BM12" s="589"/>
      <c r="BN12" s="590"/>
      <c r="BO12" s="641">
        <v>63.5</v>
      </c>
      <c r="BP12" s="641"/>
      <c r="BQ12" s="641"/>
      <c r="BR12" s="641"/>
      <c r="BS12" s="594">
        <v>9851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98380</v>
      </c>
      <c r="CS12" s="589"/>
      <c r="CT12" s="589"/>
      <c r="CU12" s="589"/>
      <c r="CV12" s="589"/>
      <c r="CW12" s="589"/>
      <c r="CX12" s="589"/>
      <c r="CY12" s="590"/>
      <c r="CZ12" s="641">
        <v>6.4</v>
      </c>
      <c r="DA12" s="641"/>
      <c r="DB12" s="641"/>
      <c r="DC12" s="641"/>
      <c r="DD12" s="594">
        <v>53606</v>
      </c>
      <c r="DE12" s="589"/>
      <c r="DF12" s="589"/>
      <c r="DG12" s="589"/>
      <c r="DH12" s="589"/>
      <c r="DI12" s="589"/>
      <c r="DJ12" s="589"/>
      <c r="DK12" s="589"/>
      <c r="DL12" s="589"/>
      <c r="DM12" s="589"/>
      <c r="DN12" s="589"/>
      <c r="DO12" s="589"/>
      <c r="DP12" s="590"/>
      <c r="DQ12" s="594">
        <v>37213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1511</v>
      </c>
      <c r="S13" s="589"/>
      <c r="T13" s="589"/>
      <c r="U13" s="589"/>
      <c r="V13" s="589"/>
      <c r="W13" s="589"/>
      <c r="X13" s="589"/>
      <c r="Y13" s="590"/>
      <c r="Z13" s="641">
        <v>0.1</v>
      </c>
      <c r="AA13" s="641"/>
      <c r="AB13" s="641"/>
      <c r="AC13" s="641"/>
      <c r="AD13" s="642">
        <v>1511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64159</v>
      </c>
      <c r="BH13" s="589"/>
      <c r="BI13" s="589"/>
      <c r="BJ13" s="589"/>
      <c r="BK13" s="589"/>
      <c r="BL13" s="589"/>
      <c r="BM13" s="589"/>
      <c r="BN13" s="590"/>
      <c r="BO13" s="641">
        <v>62</v>
      </c>
      <c r="BP13" s="641"/>
      <c r="BQ13" s="641"/>
      <c r="BR13" s="641"/>
      <c r="BS13" s="594">
        <v>9851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122353</v>
      </c>
      <c r="CS13" s="589"/>
      <c r="CT13" s="589"/>
      <c r="CU13" s="589"/>
      <c r="CV13" s="589"/>
      <c r="CW13" s="589"/>
      <c r="CX13" s="589"/>
      <c r="CY13" s="590"/>
      <c r="CZ13" s="641">
        <v>8</v>
      </c>
      <c r="DA13" s="641"/>
      <c r="DB13" s="641"/>
      <c r="DC13" s="641"/>
      <c r="DD13" s="594">
        <v>89183</v>
      </c>
      <c r="DE13" s="589"/>
      <c r="DF13" s="589"/>
      <c r="DG13" s="589"/>
      <c r="DH13" s="589"/>
      <c r="DI13" s="589"/>
      <c r="DJ13" s="589"/>
      <c r="DK13" s="589"/>
      <c r="DL13" s="589"/>
      <c r="DM13" s="589"/>
      <c r="DN13" s="589"/>
      <c r="DO13" s="589"/>
      <c r="DP13" s="590"/>
      <c r="DQ13" s="594">
        <v>50253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1641</v>
      </c>
      <c r="BH14" s="589"/>
      <c r="BI14" s="589"/>
      <c r="BJ14" s="589"/>
      <c r="BK14" s="589"/>
      <c r="BL14" s="589"/>
      <c r="BM14" s="589"/>
      <c r="BN14" s="590"/>
      <c r="BO14" s="641">
        <v>1.6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87823</v>
      </c>
      <c r="CS14" s="589"/>
      <c r="CT14" s="589"/>
      <c r="CU14" s="589"/>
      <c r="CV14" s="589"/>
      <c r="CW14" s="589"/>
      <c r="CX14" s="589"/>
      <c r="CY14" s="590"/>
      <c r="CZ14" s="641">
        <v>5.7</v>
      </c>
      <c r="DA14" s="641"/>
      <c r="DB14" s="641"/>
      <c r="DC14" s="641"/>
      <c r="DD14" s="594">
        <v>7806</v>
      </c>
      <c r="DE14" s="589"/>
      <c r="DF14" s="589"/>
      <c r="DG14" s="589"/>
      <c r="DH14" s="589"/>
      <c r="DI14" s="589"/>
      <c r="DJ14" s="589"/>
      <c r="DK14" s="589"/>
      <c r="DL14" s="589"/>
      <c r="DM14" s="589"/>
      <c r="DN14" s="589"/>
      <c r="DO14" s="589"/>
      <c r="DP14" s="590"/>
      <c r="DQ14" s="594">
        <v>82479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11</v>
      </c>
      <c r="S15" s="589"/>
      <c r="T15" s="589"/>
      <c r="U15" s="589"/>
      <c r="V15" s="589"/>
      <c r="W15" s="589"/>
      <c r="X15" s="589"/>
      <c r="Y15" s="590"/>
      <c r="Z15" s="641">
        <v>0</v>
      </c>
      <c r="AA15" s="641"/>
      <c r="AB15" s="641"/>
      <c r="AC15" s="641"/>
      <c r="AD15" s="642">
        <v>11</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1843</v>
      </c>
      <c r="BH15" s="589"/>
      <c r="BI15" s="589"/>
      <c r="BJ15" s="589"/>
      <c r="BK15" s="589"/>
      <c r="BL15" s="589"/>
      <c r="BM15" s="589"/>
      <c r="BN15" s="590"/>
      <c r="BO15" s="641">
        <v>1.8</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147711</v>
      </c>
      <c r="CS15" s="589"/>
      <c r="CT15" s="589"/>
      <c r="CU15" s="589"/>
      <c r="CV15" s="589"/>
      <c r="CW15" s="589"/>
      <c r="CX15" s="589"/>
      <c r="CY15" s="590"/>
      <c r="CZ15" s="641">
        <v>9.6</v>
      </c>
      <c r="DA15" s="641"/>
      <c r="DB15" s="641"/>
      <c r="DC15" s="641"/>
      <c r="DD15" s="594">
        <v>50707</v>
      </c>
      <c r="DE15" s="589"/>
      <c r="DF15" s="589"/>
      <c r="DG15" s="589"/>
      <c r="DH15" s="589"/>
      <c r="DI15" s="589"/>
      <c r="DJ15" s="589"/>
      <c r="DK15" s="589"/>
      <c r="DL15" s="589"/>
      <c r="DM15" s="589"/>
      <c r="DN15" s="589"/>
      <c r="DO15" s="589"/>
      <c r="DP15" s="590"/>
      <c r="DQ15" s="594">
        <v>128631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970311</v>
      </c>
      <c r="S16" s="589"/>
      <c r="T16" s="589"/>
      <c r="U16" s="589"/>
      <c r="V16" s="589"/>
      <c r="W16" s="589"/>
      <c r="X16" s="589"/>
      <c r="Y16" s="590"/>
      <c r="Z16" s="641">
        <v>54.5</v>
      </c>
      <c r="AA16" s="641"/>
      <c r="AB16" s="641"/>
      <c r="AC16" s="641"/>
      <c r="AD16" s="642">
        <v>857697</v>
      </c>
      <c r="AE16" s="642"/>
      <c r="AF16" s="642"/>
      <c r="AG16" s="642"/>
      <c r="AH16" s="642"/>
      <c r="AI16" s="642"/>
      <c r="AJ16" s="642"/>
      <c r="AK16" s="642"/>
      <c r="AL16" s="611">
        <v>87.1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14017</v>
      </c>
      <c r="CS16" s="589"/>
      <c r="CT16" s="589"/>
      <c r="CU16" s="589"/>
      <c r="CV16" s="589"/>
      <c r="CW16" s="589"/>
      <c r="CX16" s="589"/>
      <c r="CY16" s="590"/>
      <c r="CZ16" s="641">
        <v>0.9</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857697</v>
      </c>
      <c r="S17" s="589"/>
      <c r="T17" s="589"/>
      <c r="U17" s="589"/>
      <c r="V17" s="589"/>
      <c r="W17" s="589"/>
      <c r="X17" s="589"/>
      <c r="Y17" s="590"/>
      <c r="Z17" s="641">
        <v>48.2</v>
      </c>
      <c r="AA17" s="641"/>
      <c r="AB17" s="641"/>
      <c r="AC17" s="641"/>
      <c r="AD17" s="642">
        <v>857697</v>
      </c>
      <c r="AE17" s="642"/>
      <c r="AF17" s="642"/>
      <c r="AG17" s="642"/>
      <c r="AH17" s="642"/>
      <c r="AI17" s="642"/>
      <c r="AJ17" s="642"/>
      <c r="AK17" s="642"/>
      <c r="AL17" s="611">
        <v>87.1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206554</v>
      </c>
      <c r="CS17" s="589"/>
      <c r="CT17" s="589"/>
      <c r="CU17" s="589"/>
      <c r="CV17" s="589"/>
      <c r="CW17" s="589"/>
      <c r="CX17" s="589"/>
      <c r="CY17" s="590"/>
      <c r="CZ17" s="641">
        <v>13.5</v>
      </c>
      <c r="DA17" s="641"/>
      <c r="DB17" s="641"/>
      <c r="DC17" s="641"/>
      <c r="DD17" s="594" t="s">
        <v>221</v>
      </c>
      <c r="DE17" s="589"/>
      <c r="DF17" s="589"/>
      <c r="DG17" s="589"/>
      <c r="DH17" s="589"/>
      <c r="DI17" s="589"/>
      <c r="DJ17" s="589"/>
      <c r="DK17" s="589"/>
      <c r="DL17" s="589"/>
      <c r="DM17" s="589"/>
      <c r="DN17" s="589"/>
      <c r="DO17" s="589"/>
      <c r="DP17" s="590"/>
      <c r="DQ17" s="594">
        <v>205998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112614</v>
      </c>
      <c r="S18" s="589"/>
      <c r="T18" s="589"/>
      <c r="U18" s="589"/>
      <c r="V18" s="589"/>
      <c r="W18" s="589"/>
      <c r="X18" s="589"/>
      <c r="Y18" s="590"/>
      <c r="Z18" s="641">
        <v>6.3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83</v>
      </c>
      <c r="BH19" s="589"/>
      <c r="BI19" s="589"/>
      <c r="BJ19" s="589"/>
      <c r="BK19" s="589"/>
      <c r="BL19" s="589"/>
      <c r="BM19" s="589"/>
      <c r="BN19" s="590"/>
      <c r="BO19" s="641">
        <v>0.1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1097221</v>
      </c>
      <c r="S20" s="589"/>
      <c r="T20" s="589"/>
      <c r="U20" s="589"/>
      <c r="V20" s="589"/>
      <c r="W20" s="589"/>
      <c r="X20" s="589"/>
      <c r="Y20" s="590"/>
      <c r="Z20" s="641">
        <v>61.6</v>
      </c>
      <c r="AA20" s="641"/>
      <c r="AB20" s="641"/>
      <c r="AC20" s="641"/>
      <c r="AD20" s="642">
        <v>984607</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83</v>
      </c>
      <c r="BH20" s="589"/>
      <c r="BI20" s="589"/>
      <c r="BJ20" s="589"/>
      <c r="BK20" s="589"/>
      <c r="BL20" s="589"/>
      <c r="BM20" s="589"/>
      <c r="BN20" s="590"/>
      <c r="BO20" s="641">
        <v>0.1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1531722</v>
      </c>
      <c r="CS20" s="589"/>
      <c r="CT20" s="589"/>
      <c r="CU20" s="589"/>
      <c r="CV20" s="589"/>
      <c r="CW20" s="589"/>
      <c r="CX20" s="589"/>
      <c r="CY20" s="590"/>
      <c r="CZ20" s="641">
        <v>100</v>
      </c>
      <c r="DA20" s="641"/>
      <c r="DB20" s="641"/>
      <c r="DC20" s="641"/>
      <c r="DD20" s="594">
        <v>319203</v>
      </c>
      <c r="DE20" s="589"/>
      <c r="DF20" s="589"/>
      <c r="DG20" s="589"/>
      <c r="DH20" s="589"/>
      <c r="DI20" s="589"/>
      <c r="DJ20" s="589"/>
      <c r="DK20" s="589"/>
      <c r="DL20" s="589"/>
      <c r="DM20" s="589"/>
      <c r="DN20" s="589"/>
      <c r="DO20" s="589"/>
      <c r="DP20" s="590"/>
      <c r="DQ20" s="594">
        <v>1156435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221</v>
      </c>
      <c r="S21" s="589"/>
      <c r="T21" s="589"/>
      <c r="U21" s="589"/>
      <c r="V21" s="589"/>
      <c r="W21" s="589"/>
      <c r="X21" s="589"/>
      <c r="Y21" s="590"/>
      <c r="Z21" s="641" t="s">
        <v>221</v>
      </c>
      <c r="AA21" s="641"/>
      <c r="AB21" s="641"/>
      <c r="AC21" s="641"/>
      <c r="AD21" s="642" t="s">
        <v>221</v>
      </c>
      <c r="AE21" s="642"/>
      <c r="AF21" s="642"/>
      <c r="AG21" s="642"/>
      <c r="AH21" s="642"/>
      <c r="AI21" s="642"/>
      <c r="AJ21" s="642"/>
      <c r="AK21" s="642"/>
      <c r="AL21" s="611" t="s">
        <v>221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83</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1348</v>
      </c>
      <c r="S22" s="589"/>
      <c r="T22" s="589"/>
      <c r="U22" s="589"/>
      <c r="V22" s="589"/>
      <c r="W22" s="589"/>
      <c r="X22" s="589"/>
      <c r="Y22" s="590"/>
      <c r="Z22" s="641">
        <v>0.1</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9924</v>
      </c>
      <c r="S23" s="589"/>
      <c r="T23" s="589"/>
      <c r="U23" s="589"/>
      <c r="V23" s="589"/>
      <c r="W23" s="589"/>
      <c r="X23" s="589"/>
      <c r="Y23" s="590"/>
      <c r="Z23" s="641">
        <v>0.6</v>
      </c>
      <c r="AA23" s="641"/>
      <c r="AB23" s="641"/>
      <c r="AC23" s="641"/>
      <c r="AD23" s="642" t="s">
        <v>221</v>
      </c>
      <c r="AE23" s="642"/>
      <c r="AF23" s="642"/>
      <c r="AG23" s="642"/>
      <c r="AH23" s="642"/>
      <c r="AI23" s="642"/>
      <c r="AJ23" s="642"/>
      <c r="AK23" s="642"/>
      <c r="AL23" s="611" t="s">
        <v>221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1743</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557683</v>
      </c>
      <c r="CS24" s="639"/>
      <c r="CT24" s="639"/>
      <c r="CU24" s="639"/>
      <c r="CV24" s="639"/>
      <c r="CW24" s="639"/>
      <c r="CX24" s="639"/>
      <c r="CY24" s="686"/>
      <c r="CZ24" s="690">
        <v>36.4</v>
      </c>
      <c r="DA24" s="691"/>
      <c r="DB24" s="691"/>
      <c r="DC24" s="692"/>
      <c r="DD24" s="685">
        <v>528259</v>
      </c>
      <c r="DE24" s="639"/>
      <c r="DF24" s="639"/>
      <c r="DG24" s="639"/>
      <c r="DH24" s="639"/>
      <c r="DI24" s="639"/>
      <c r="DJ24" s="639"/>
      <c r="DK24" s="686"/>
      <c r="DL24" s="685">
        <v>526182</v>
      </c>
      <c r="DM24" s="639"/>
      <c r="DN24" s="639"/>
      <c r="DO24" s="639"/>
      <c r="DP24" s="639"/>
      <c r="DQ24" s="639"/>
      <c r="DR24" s="639"/>
      <c r="DS24" s="639"/>
      <c r="DT24" s="639"/>
      <c r="DU24" s="639"/>
      <c r="DV24" s="686"/>
      <c r="DW24" s="687">
        <v>50.8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93026</v>
      </c>
      <c r="S25" s="589"/>
      <c r="T25" s="589"/>
      <c r="U25" s="589"/>
      <c r="V25" s="589"/>
      <c r="W25" s="589"/>
      <c r="X25" s="589"/>
      <c r="Y25" s="590"/>
      <c r="Z25" s="641">
        <v>5.2</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315810</v>
      </c>
      <c r="CS25" s="607"/>
      <c r="CT25" s="607"/>
      <c r="CU25" s="607"/>
      <c r="CV25" s="607"/>
      <c r="CW25" s="607"/>
      <c r="CX25" s="607"/>
      <c r="CY25" s="608"/>
      <c r="CZ25" s="591">
        <v>20.6</v>
      </c>
      <c r="DA25" s="609"/>
      <c r="DB25" s="609"/>
      <c r="DC25" s="610"/>
      <c r="DD25" s="594">
        <v>312203</v>
      </c>
      <c r="DE25" s="607"/>
      <c r="DF25" s="607"/>
      <c r="DG25" s="607"/>
      <c r="DH25" s="607"/>
      <c r="DI25" s="607"/>
      <c r="DJ25" s="607"/>
      <c r="DK25" s="608"/>
      <c r="DL25" s="594">
        <v>310800</v>
      </c>
      <c r="DM25" s="607"/>
      <c r="DN25" s="607"/>
      <c r="DO25" s="607"/>
      <c r="DP25" s="607"/>
      <c r="DQ25" s="607"/>
      <c r="DR25" s="607"/>
      <c r="DS25" s="607"/>
      <c r="DT25" s="607"/>
      <c r="DU25" s="607"/>
      <c r="DV25" s="608"/>
      <c r="DW25" s="611">
        <v>30</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175695</v>
      </c>
      <c r="CS26" s="589"/>
      <c r="CT26" s="589"/>
      <c r="CU26" s="589"/>
      <c r="CV26" s="589"/>
      <c r="CW26" s="589"/>
      <c r="CX26" s="589"/>
      <c r="CY26" s="590"/>
      <c r="CZ26" s="591">
        <v>11.5</v>
      </c>
      <c r="DA26" s="609"/>
      <c r="DB26" s="609"/>
      <c r="DC26" s="610"/>
      <c r="DD26" s="594">
        <v>173019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112647</v>
      </c>
      <c r="S27" s="589"/>
      <c r="T27" s="589"/>
      <c r="U27" s="589"/>
      <c r="V27" s="589"/>
      <c r="W27" s="589"/>
      <c r="X27" s="589"/>
      <c r="Y27" s="590"/>
      <c r="Z27" s="641">
        <v>6.3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103400</v>
      </c>
      <c r="BH27" s="589"/>
      <c r="BI27" s="589"/>
      <c r="BJ27" s="589"/>
      <c r="BK27" s="589"/>
      <c r="BL27" s="589"/>
      <c r="BM27" s="589"/>
      <c r="BN27" s="590"/>
      <c r="BO27" s="641">
        <v>100</v>
      </c>
      <c r="BP27" s="641"/>
      <c r="BQ27" s="641"/>
      <c r="BR27" s="641"/>
      <c r="BS27" s="594">
        <v>9851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35319</v>
      </c>
      <c r="CS27" s="607"/>
      <c r="CT27" s="607"/>
      <c r="CU27" s="607"/>
      <c r="CV27" s="607"/>
      <c r="CW27" s="607"/>
      <c r="CX27" s="607"/>
      <c r="CY27" s="608"/>
      <c r="CZ27" s="591">
        <v>2.2999999999999998</v>
      </c>
      <c r="DA27" s="609"/>
      <c r="DB27" s="609"/>
      <c r="DC27" s="610"/>
      <c r="DD27" s="594">
        <v>10058</v>
      </c>
      <c r="DE27" s="607"/>
      <c r="DF27" s="607"/>
      <c r="DG27" s="607"/>
      <c r="DH27" s="607"/>
      <c r="DI27" s="607"/>
      <c r="DJ27" s="607"/>
      <c r="DK27" s="608"/>
      <c r="DL27" s="594">
        <v>9384</v>
      </c>
      <c r="DM27" s="607"/>
      <c r="DN27" s="607"/>
      <c r="DO27" s="607"/>
      <c r="DP27" s="607"/>
      <c r="DQ27" s="607"/>
      <c r="DR27" s="607"/>
      <c r="DS27" s="607"/>
      <c r="DT27" s="607"/>
      <c r="DU27" s="607"/>
      <c r="DV27" s="608"/>
      <c r="DW27" s="611">
        <v>0.9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3904</v>
      </c>
      <c r="S28" s="589"/>
      <c r="T28" s="589"/>
      <c r="U28" s="589"/>
      <c r="V28" s="589"/>
      <c r="W28" s="589"/>
      <c r="X28" s="589"/>
      <c r="Y28" s="590"/>
      <c r="Z28" s="641">
        <v>0.2</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206554</v>
      </c>
      <c r="CS28" s="589"/>
      <c r="CT28" s="589"/>
      <c r="CU28" s="589"/>
      <c r="CV28" s="589"/>
      <c r="CW28" s="589"/>
      <c r="CX28" s="589"/>
      <c r="CY28" s="590"/>
      <c r="CZ28" s="591">
        <v>13.5</v>
      </c>
      <c r="DA28" s="609"/>
      <c r="DB28" s="609"/>
      <c r="DC28" s="610"/>
      <c r="DD28" s="594">
        <v>205998</v>
      </c>
      <c r="DE28" s="589"/>
      <c r="DF28" s="589"/>
      <c r="DG28" s="589"/>
      <c r="DH28" s="589"/>
      <c r="DI28" s="589"/>
      <c r="DJ28" s="589"/>
      <c r="DK28" s="590"/>
      <c r="DL28" s="594">
        <v>205998</v>
      </c>
      <c r="DM28" s="589"/>
      <c r="DN28" s="589"/>
      <c r="DO28" s="589"/>
      <c r="DP28" s="589"/>
      <c r="DQ28" s="589"/>
      <c r="DR28" s="589"/>
      <c r="DS28" s="589"/>
      <c r="DT28" s="589"/>
      <c r="DU28" s="589"/>
      <c r="DV28" s="590"/>
      <c r="DW28" s="611">
        <v>19.899999999999999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435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206554</v>
      </c>
      <c r="CS29" s="607"/>
      <c r="CT29" s="607"/>
      <c r="CU29" s="607"/>
      <c r="CV29" s="607"/>
      <c r="CW29" s="607"/>
      <c r="CX29" s="607"/>
      <c r="CY29" s="608"/>
      <c r="CZ29" s="591">
        <v>13.5</v>
      </c>
      <c r="DA29" s="609"/>
      <c r="DB29" s="609"/>
      <c r="DC29" s="610"/>
      <c r="DD29" s="594">
        <v>205998</v>
      </c>
      <c r="DE29" s="607"/>
      <c r="DF29" s="607"/>
      <c r="DG29" s="607"/>
      <c r="DH29" s="607"/>
      <c r="DI29" s="607"/>
      <c r="DJ29" s="607"/>
      <c r="DK29" s="608"/>
      <c r="DL29" s="594">
        <v>205998</v>
      </c>
      <c r="DM29" s="607"/>
      <c r="DN29" s="607"/>
      <c r="DO29" s="607"/>
      <c r="DP29" s="607"/>
      <c r="DQ29" s="607"/>
      <c r="DR29" s="607"/>
      <c r="DS29" s="607"/>
      <c r="DT29" s="607"/>
      <c r="DU29" s="607"/>
      <c r="DV29" s="608"/>
      <c r="DW29" s="611">
        <v>19.899999999999999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2690</v>
      </c>
      <c r="S30" s="589"/>
      <c r="T30" s="589"/>
      <c r="U30" s="589"/>
      <c r="V30" s="589"/>
      <c r="W30" s="589"/>
      <c r="X30" s="589"/>
      <c r="Y30" s="590"/>
      <c r="Z30" s="641">
        <v>0.2</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99.6</v>
      </c>
      <c r="BH30" s="655"/>
      <c r="BI30" s="655"/>
      <c r="BJ30" s="655"/>
      <c r="BK30" s="655"/>
      <c r="BL30" s="655"/>
      <c r="BM30" s="656">
        <v>98.1</v>
      </c>
      <c r="BN30" s="655"/>
      <c r="BO30" s="655"/>
      <c r="BP30" s="655"/>
      <c r="BQ30" s="657"/>
      <c r="BR30" s="654">
        <v>99.7</v>
      </c>
      <c r="BS30" s="655"/>
      <c r="BT30" s="655"/>
      <c r="BU30" s="655"/>
      <c r="BV30" s="655"/>
      <c r="BW30" s="655"/>
      <c r="BX30" s="656">
        <v>98.1</v>
      </c>
      <c r="BY30" s="655"/>
      <c r="BZ30" s="655"/>
      <c r="CA30" s="655"/>
      <c r="CB30" s="657"/>
      <c r="CD30" s="660"/>
      <c r="CE30" s="661"/>
      <c r="CF30" s="625" t="s">
        <v>293</v>
      </c>
      <c r="CG30" s="622"/>
      <c r="CH30" s="622"/>
      <c r="CI30" s="622"/>
      <c r="CJ30" s="622"/>
      <c r="CK30" s="622"/>
      <c r="CL30" s="622"/>
      <c r="CM30" s="622"/>
      <c r="CN30" s="622"/>
      <c r="CO30" s="622"/>
      <c r="CP30" s="622"/>
      <c r="CQ30" s="623"/>
      <c r="CR30" s="588">
        <v>188760</v>
      </c>
      <c r="CS30" s="589"/>
      <c r="CT30" s="589"/>
      <c r="CU30" s="589"/>
      <c r="CV30" s="589"/>
      <c r="CW30" s="589"/>
      <c r="CX30" s="589"/>
      <c r="CY30" s="590"/>
      <c r="CZ30" s="591">
        <v>12.3</v>
      </c>
      <c r="DA30" s="609"/>
      <c r="DB30" s="609"/>
      <c r="DC30" s="610"/>
      <c r="DD30" s="594">
        <v>188204</v>
      </c>
      <c r="DE30" s="589"/>
      <c r="DF30" s="589"/>
      <c r="DG30" s="589"/>
      <c r="DH30" s="589"/>
      <c r="DI30" s="589"/>
      <c r="DJ30" s="589"/>
      <c r="DK30" s="590"/>
      <c r="DL30" s="594">
        <v>188204</v>
      </c>
      <c r="DM30" s="589"/>
      <c r="DN30" s="589"/>
      <c r="DO30" s="589"/>
      <c r="DP30" s="589"/>
      <c r="DQ30" s="589"/>
      <c r="DR30" s="589"/>
      <c r="DS30" s="589"/>
      <c r="DT30" s="589"/>
      <c r="DU30" s="589"/>
      <c r="DV30" s="590"/>
      <c r="DW30" s="611">
        <v>18.2</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282768</v>
      </c>
      <c r="S31" s="589"/>
      <c r="T31" s="589"/>
      <c r="U31" s="589"/>
      <c r="V31" s="589"/>
      <c r="W31" s="589"/>
      <c r="X31" s="589"/>
      <c r="Y31" s="590"/>
      <c r="Z31" s="641">
        <v>15.9</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96.8</v>
      </c>
      <c r="BN31" s="653"/>
      <c r="BO31" s="653"/>
      <c r="BP31" s="653"/>
      <c r="BQ31" s="617"/>
      <c r="BR31" s="652">
        <v>99.6</v>
      </c>
      <c r="BS31" s="607"/>
      <c r="BT31" s="607"/>
      <c r="BU31" s="607"/>
      <c r="BV31" s="607"/>
      <c r="BW31" s="607"/>
      <c r="BX31" s="643">
        <v>96.1</v>
      </c>
      <c r="BY31" s="653"/>
      <c r="BZ31" s="653"/>
      <c r="CA31" s="653"/>
      <c r="CB31" s="617"/>
      <c r="CD31" s="660"/>
      <c r="CE31" s="661"/>
      <c r="CF31" s="625" t="s">
        <v>297</v>
      </c>
      <c r="CG31" s="622"/>
      <c r="CH31" s="622"/>
      <c r="CI31" s="622"/>
      <c r="CJ31" s="622"/>
      <c r="CK31" s="622"/>
      <c r="CL31" s="622"/>
      <c r="CM31" s="622"/>
      <c r="CN31" s="622"/>
      <c r="CO31" s="622"/>
      <c r="CP31" s="622"/>
      <c r="CQ31" s="623"/>
      <c r="CR31" s="588">
        <v>17794</v>
      </c>
      <c r="CS31" s="607"/>
      <c r="CT31" s="607"/>
      <c r="CU31" s="607"/>
      <c r="CV31" s="607"/>
      <c r="CW31" s="607"/>
      <c r="CX31" s="607"/>
      <c r="CY31" s="608"/>
      <c r="CZ31" s="591">
        <v>1.2</v>
      </c>
      <c r="DA31" s="609"/>
      <c r="DB31" s="609"/>
      <c r="DC31" s="610"/>
      <c r="DD31" s="594">
        <v>17794</v>
      </c>
      <c r="DE31" s="607"/>
      <c r="DF31" s="607"/>
      <c r="DG31" s="607"/>
      <c r="DH31" s="607"/>
      <c r="DI31" s="607"/>
      <c r="DJ31" s="607"/>
      <c r="DK31" s="608"/>
      <c r="DL31" s="594">
        <v>17794</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24324</v>
      </c>
      <c r="S32" s="589"/>
      <c r="T32" s="589"/>
      <c r="U32" s="589"/>
      <c r="V32" s="589"/>
      <c r="W32" s="589"/>
      <c r="X32" s="589"/>
      <c r="Y32" s="590"/>
      <c r="Z32" s="641">
        <v>1.4</v>
      </c>
      <c r="AA32" s="641"/>
      <c r="AB32" s="641"/>
      <c r="AC32" s="641"/>
      <c r="AD32" s="642">
        <v>103</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99.8</v>
      </c>
      <c r="BH32" s="573"/>
      <c r="BI32" s="573"/>
      <c r="BJ32" s="573"/>
      <c r="BK32" s="573"/>
      <c r="BL32" s="573"/>
      <c r="BM32" s="636">
        <v>98.7</v>
      </c>
      <c r="BN32" s="573"/>
      <c r="BO32" s="573"/>
      <c r="BP32" s="573"/>
      <c r="BQ32" s="630"/>
      <c r="BR32" s="651">
        <v>99.8</v>
      </c>
      <c r="BS32" s="573"/>
      <c r="BT32" s="573"/>
      <c r="BU32" s="573"/>
      <c r="BV32" s="573"/>
      <c r="BW32" s="573"/>
      <c r="BX32" s="636">
        <v>99</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151200</v>
      </c>
      <c r="S33" s="589"/>
      <c r="T33" s="589"/>
      <c r="U33" s="589"/>
      <c r="V33" s="589"/>
      <c r="W33" s="589"/>
      <c r="X33" s="589"/>
      <c r="Y33" s="590"/>
      <c r="Z33" s="641">
        <v>8.5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640819</v>
      </c>
      <c r="CS33" s="607"/>
      <c r="CT33" s="607"/>
      <c r="CU33" s="607"/>
      <c r="CV33" s="607"/>
      <c r="CW33" s="607"/>
      <c r="CX33" s="607"/>
      <c r="CY33" s="608"/>
      <c r="CZ33" s="591">
        <v>41.8</v>
      </c>
      <c r="DA33" s="609"/>
      <c r="DB33" s="609"/>
      <c r="DC33" s="610"/>
      <c r="DD33" s="594">
        <v>543933</v>
      </c>
      <c r="DE33" s="607"/>
      <c r="DF33" s="607"/>
      <c r="DG33" s="607"/>
      <c r="DH33" s="607"/>
      <c r="DI33" s="607"/>
      <c r="DJ33" s="607"/>
      <c r="DK33" s="608"/>
      <c r="DL33" s="594">
        <v>345567</v>
      </c>
      <c r="DM33" s="607"/>
      <c r="DN33" s="607"/>
      <c r="DO33" s="607"/>
      <c r="DP33" s="607"/>
      <c r="DQ33" s="607"/>
      <c r="DR33" s="607"/>
      <c r="DS33" s="607"/>
      <c r="DT33" s="607"/>
      <c r="DU33" s="607"/>
      <c r="DV33" s="608"/>
      <c r="DW33" s="611">
        <v>33.4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171650</v>
      </c>
      <c r="CS34" s="589"/>
      <c r="CT34" s="589"/>
      <c r="CU34" s="589"/>
      <c r="CV34" s="589"/>
      <c r="CW34" s="589"/>
      <c r="CX34" s="589"/>
      <c r="CY34" s="590"/>
      <c r="CZ34" s="591">
        <v>11.2</v>
      </c>
      <c r="DA34" s="609"/>
      <c r="DB34" s="609"/>
      <c r="DC34" s="610"/>
      <c r="DD34" s="594">
        <v>143713</v>
      </c>
      <c r="DE34" s="589"/>
      <c r="DF34" s="589"/>
      <c r="DG34" s="589"/>
      <c r="DH34" s="589"/>
      <c r="DI34" s="589"/>
      <c r="DJ34" s="589"/>
      <c r="DK34" s="590"/>
      <c r="DL34" s="594">
        <v>131414</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51000</v>
      </c>
      <c r="S35" s="589"/>
      <c r="T35" s="589"/>
      <c r="U35" s="589"/>
      <c r="V35" s="589"/>
      <c r="W35" s="589"/>
      <c r="X35" s="589"/>
      <c r="Y35" s="590"/>
      <c r="Z35" s="641">
        <v>2.9</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95158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25973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9561</v>
      </c>
      <c r="CS35" s="607"/>
      <c r="CT35" s="607"/>
      <c r="CU35" s="607"/>
      <c r="CV35" s="607"/>
      <c r="CW35" s="607"/>
      <c r="CX35" s="607"/>
      <c r="CY35" s="608"/>
      <c r="CZ35" s="591">
        <v>0.6</v>
      </c>
      <c r="DA35" s="609"/>
      <c r="DB35" s="609"/>
      <c r="DC35" s="610"/>
      <c r="DD35" s="594">
        <v>6066</v>
      </c>
      <c r="DE35" s="607"/>
      <c r="DF35" s="607"/>
      <c r="DG35" s="607"/>
      <c r="DH35" s="607"/>
      <c r="DI35" s="607"/>
      <c r="DJ35" s="607"/>
      <c r="DK35" s="608"/>
      <c r="DL35" s="594">
        <v>4004</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1781230</v>
      </c>
      <c r="S36" s="629"/>
      <c r="T36" s="629"/>
      <c r="U36" s="629"/>
      <c r="V36" s="629"/>
      <c r="W36" s="629"/>
      <c r="X36" s="629"/>
      <c r="Y36" s="632"/>
      <c r="Z36" s="633">
        <v>100</v>
      </c>
      <c r="AA36" s="633"/>
      <c r="AB36" s="633"/>
      <c r="AC36" s="633"/>
      <c r="AD36" s="634">
        <v>984710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18100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24994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211731</v>
      </c>
      <c r="CS36" s="589"/>
      <c r="CT36" s="589"/>
      <c r="CU36" s="589"/>
      <c r="CV36" s="589"/>
      <c r="CW36" s="589"/>
      <c r="CX36" s="589"/>
      <c r="CY36" s="590"/>
      <c r="CZ36" s="591">
        <v>13.8</v>
      </c>
      <c r="DA36" s="609"/>
      <c r="DB36" s="609"/>
      <c r="DC36" s="610"/>
      <c r="DD36" s="594">
        <v>153458</v>
      </c>
      <c r="DE36" s="589"/>
      <c r="DF36" s="589"/>
      <c r="DG36" s="589"/>
      <c r="DH36" s="589"/>
      <c r="DI36" s="589"/>
      <c r="DJ36" s="589"/>
      <c r="DK36" s="590"/>
      <c r="DL36" s="594">
        <v>144507</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107</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142465</v>
      </c>
      <c r="CS37" s="607"/>
      <c r="CT37" s="607"/>
      <c r="CU37" s="607"/>
      <c r="CV37" s="607"/>
      <c r="CW37" s="607"/>
      <c r="CX37" s="607"/>
      <c r="CY37" s="608"/>
      <c r="CZ37" s="591">
        <v>9.3000000000000007</v>
      </c>
      <c r="DA37" s="609"/>
      <c r="DB37" s="609"/>
      <c r="DC37" s="610"/>
      <c r="DD37" s="594">
        <v>112523</v>
      </c>
      <c r="DE37" s="607"/>
      <c r="DF37" s="607"/>
      <c r="DG37" s="607"/>
      <c r="DH37" s="607"/>
      <c r="DI37" s="607"/>
      <c r="DJ37" s="607"/>
      <c r="DK37" s="608"/>
      <c r="DL37" s="594">
        <v>106122</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162</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95158</v>
      </c>
      <c r="CS38" s="589"/>
      <c r="CT38" s="589"/>
      <c r="CU38" s="589"/>
      <c r="CV38" s="589"/>
      <c r="CW38" s="589"/>
      <c r="CX38" s="589"/>
      <c r="CY38" s="590"/>
      <c r="CZ38" s="591">
        <v>6.2</v>
      </c>
      <c r="DA38" s="609"/>
      <c r="DB38" s="609"/>
      <c r="DC38" s="610"/>
      <c r="DD38" s="594">
        <v>90694</v>
      </c>
      <c r="DE38" s="589"/>
      <c r="DF38" s="589"/>
      <c r="DG38" s="589"/>
      <c r="DH38" s="589"/>
      <c r="DI38" s="589"/>
      <c r="DJ38" s="589"/>
      <c r="DK38" s="590"/>
      <c r="DL38" s="594">
        <v>65642</v>
      </c>
      <c r="DM38" s="589"/>
      <c r="DN38" s="589"/>
      <c r="DO38" s="589"/>
      <c r="DP38" s="589"/>
      <c r="DQ38" s="589"/>
      <c r="DR38" s="589"/>
      <c r="DS38" s="589"/>
      <c r="DT38" s="589"/>
      <c r="DU38" s="589"/>
      <c r="DV38" s="590"/>
      <c r="DW38" s="611">
        <v>6.3</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81</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150019</v>
      </c>
      <c r="CS39" s="607"/>
      <c r="CT39" s="607"/>
      <c r="CU39" s="607"/>
      <c r="CV39" s="607"/>
      <c r="CW39" s="607"/>
      <c r="CX39" s="607"/>
      <c r="CY39" s="608"/>
      <c r="CZ39" s="591">
        <v>9.8000000000000007</v>
      </c>
      <c r="DA39" s="609"/>
      <c r="DB39" s="609"/>
      <c r="DC39" s="610"/>
      <c r="DD39" s="594">
        <v>150002</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24603</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73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2700</v>
      </c>
      <c r="CS40" s="589"/>
      <c r="CT40" s="589"/>
      <c r="CU40" s="589"/>
      <c r="CV40" s="589"/>
      <c r="CW40" s="589"/>
      <c r="CX40" s="589"/>
      <c r="CY40" s="590"/>
      <c r="CZ40" s="591">
        <v>0.2</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52455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374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333220</v>
      </c>
      <c r="CS42" s="589"/>
      <c r="CT42" s="589"/>
      <c r="CU42" s="589"/>
      <c r="CV42" s="589"/>
      <c r="CW42" s="589"/>
      <c r="CX42" s="589"/>
      <c r="CY42" s="590"/>
      <c r="CZ42" s="591">
        <v>21.8</v>
      </c>
      <c r="DA42" s="592"/>
      <c r="DB42" s="592"/>
      <c r="DC42" s="593"/>
      <c r="DD42" s="594">
        <v>84243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5815</v>
      </c>
      <c r="CS43" s="607"/>
      <c r="CT43" s="607"/>
      <c r="CU43" s="607"/>
      <c r="CV43" s="607"/>
      <c r="CW43" s="607"/>
      <c r="CX43" s="607"/>
      <c r="CY43" s="608"/>
      <c r="CZ43" s="591">
        <v>0.4</v>
      </c>
      <c r="DA43" s="609"/>
      <c r="DB43" s="609"/>
      <c r="DC43" s="610"/>
      <c r="DD43" s="594">
        <v>5815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319203</v>
      </c>
      <c r="CS44" s="589"/>
      <c r="CT44" s="589"/>
      <c r="CU44" s="589"/>
      <c r="CV44" s="589"/>
      <c r="CW44" s="589"/>
      <c r="CX44" s="589"/>
      <c r="CY44" s="590"/>
      <c r="CZ44" s="591">
        <v>20.8</v>
      </c>
      <c r="DA44" s="592"/>
      <c r="DB44" s="592"/>
      <c r="DC44" s="593"/>
      <c r="DD44" s="594">
        <v>84243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130219</v>
      </c>
      <c r="CS45" s="607"/>
      <c r="CT45" s="607"/>
      <c r="CU45" s="607"/>
      <c r="CV45" s="607"/>
      <c r="CW45" s="607"/>
      <c r="CX45" s="607"/>
      <c r="CY45" s="608"/>
      <c r="CZ45" s="591">
        <v>8.5</v>
      </c>
      <c r="DA45" s="609"/>
      <c r="DB45" s="609"/>
      <c r="DC45" s="610"/>
      <c r="DD45" s="594">
        <v>6753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188984</v>
      </c>
      <c r="CS46" s="589"/>
      <c r="CT46" s="589"/>
      <c r="CU46" s="589"/>
      <c r="CV46" s="589"/>
      <c r="CW46" s="589"/>
      <c r="CX46" s="589"/>
      <c r="CY46" s="590"/>
      <c r="CZ46" s="591">
        <v>12.3</v>
      </c>
      <c r="DA46" s="592"/>
      <c r="DB46" s="592"/>
      <c r="DC46" s="593"/>
      <c r="DD46" s="594">
        <v>77490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14017</v>
      </c>
      <c r="CS47" s="607"/>
      <c r="CT47" s="607"/>
      <c r="CU47" s="607"/>
      <c r="CV47" s="607"/>
      <c r="CW47" s="607"/>
      <c r="CX47" s="607"/>
      <c r="CY47" s="608"/>
      <c r="CZ47" s="591">
        <v>0.9</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1531722</v>
      </c>
      <c r="CS49" s="573"/>
      <c r="CT49" s="573"/>
      <c r="CU49" s="573"/>
      <c r="CV49" s="573"/>
      <c r="CW49" s="573"/>
      <c r="CX49" s="573"/>
      <c r="CY49" s="574"/>
      <c r="CZ49" s="575">
        <v>100</v>
      </c>
      <c r="DA49" s="576"/>
      <c r="DB49" s="576"/>
      <c r="DC49" s="577"/>
      <c r="DD49" s="578">
        <v>1156435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M111" zoomScale="70" zoomScaleNormal="25" zoomScaleSheetLayoutView="70" workbookViewId="0">
      <selection activeCell="AP68" sqref="AP68:AT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1781</v>
      </c>
      <c r="R7" s="1101"/>
      <c r="S7" s="1101"/>
      <c r="T7" s="1101"/>
      <c r="U7" s="1101"/>
      <c r="V7" s="1101">
        <v>1532</v>
      </c>
      <c r="W7" s="1101"/>
      <c r="X7" s="1101"/>
      <c r="Y7" s="1101"/>
      <c r="Z7" s="1101"/>
      <c r="AA7" s="1101">
        <v>249</v>
      </c>
      <c r="AB7" s="1101"/>
      <c r="AC7" s="1101"/>
      <c r="AD7" s="1101"/>
      <c r="AE7" s="1102"/>
      <c r="AF7" s="1103">
        <v>240</v>
      </c>
      <c r="AG7" s="1104"/>
      <c r="AH7" s="1104"/>
      <c r="AI7" s="1104"/>
      <c r="AJ7" s="1105"/>
      <c r="AK7" s="1087" t="s">
        <v>526</v>
      </c>
      <c r="AL7" s="1088"/>
      <c r="AM7" s="1088"/>
      <c r="AN7" s="1088"/>
      <c r="AO7" s="1088"/>
      <c r="AP7" s="1088">
        <v>1517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1781</v>
      </c>
      <c r="R23" s="1065"/>
      <c r="S23" s="1065"/>
      <c r="T23" s="1065"/>
      <c r="U23" s="1065"/>
      <c r="V23" s="1065">
        <v>1532</v>
      </c>
      <c r="W23" s="1065"/>
      <c r="X23" s="1065"/>
      <c r="Y23" s="1065"/>
      <c r="Z23" s="1065"/>
      <c r="AA23" s="1065">
        <v>249</v>
      </c>
      <c r="AB23" s="1065"/>
      <c r="AC23" s="1065"/>
      <c r="AD23" s="1065"/>
      <c r="AE23" s="1066"/>
      <c r="AF23" s="1067">
        <v>240</v>
      </c>
      <c r="AG23" s="1065"/>
      <c r="AH23" s="1065"/>
      <c r="AI23" s="1065"/>
      <c r="AJ23" s="1068"/>
      <c r="AK23" s="1069"/>
      <c r="AL23" s="1070"/>
      <c r="AM23" s="1070"/>
      <c r="AN23" s="1070"/>
      <c r="AO23" s="1070"/>
      <c r="AP23" s="1065">
        <v>1517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93</v>
      </c>
      <c r="R28" s="1050"/>
      <c r="S28" s="1050"/>
      <c r="T28" s="1050"/>
      <c r="U28" s="1050"/>
      <c r="V28" s="1050">
        <v>77</v>
      </c>
      <c r="W28" s="1050"/>
      <c r="X28" s="1050"/>
      <c r="Y28" s="1050"/>
      <c r="Z28" s="1050"/>
      <c r="AA28" s="1050">
        <v>16</v>
      </c>
      <c r="AB28" s="1050"/>
      <c r="AC28" s="1050"/>
      <c r="AD28" s="1050"/>
      <c r="AE28" s="1051"/>
      <c r="AF28" s="1052">
        <v>16</v>
      </c>
      <c r="AG28" s="1050"/>
      <c r="AH28" s="1050"/>
      <c r="AI28" s="1050"/>
      <c r="AJ28" s="1053"/>
      <c r="AK28" s="1054">
        <v>25</v>
      </c>
      <c r="AL28" s="1042"/>
      <c r="AM28" s="1042"/>
      <c r="AN28" s="1042"/>
      <c r="AO28" s="1042"/>
      <c r="AP28" s="1042">
        <v>3</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128</v>
      </c>
      <c r="R29" s="1040"/>
      <c r="S29" s="1040"/>
      <c r="T29" s="1040"/>
      <c r="U29" s="1040"/>
      <c r="V29" s="1040">
        <v>102</v>
      </c>
      <c r="W29" s="1040"/>
      <c r="X29" s="1040"/>
      <c r="Y29" s="1040"/>
      <c r="Z29" s="1040"/>
      <c r="AA29" s="1040">
        <v>26</v>
      </c>
      <c r="AB29" s="1040"/>
      <c r="AC29" s="1040"/>
      <c r="AD29" s="1040"/>
      <c r="AE29" s="1041"/>
      <c r="AF29" s="1033">
        <v>26</v>
      </c>
      <c r="AG29" s="1034"/>
      <c r="AH29" s="1034"/>
      <c r="AI29" s="1034"/>
      <c r="AJ29" s="1035"/>
      <c r="AK29" s="976">
        <v>4</v>
      </c>
      <c r="AL29" s="967"/>
      <c r="AM29" s="967"/>
      <c r="AN29" s="967"/>
      <c r="AO29" s="967"/>
      <c r="AP29" s="967" t="s">
        <v>526</v>
      </c>
      <c r="AQ29" s="967"/>
      <c r="AR29" s="967"/>
      <c r="AS29" s="967"/>
      <c r="AT29" s="967"/>
      <c r="AU29" s="967" t="s">
        <v>526</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101</v>
      </c>
      <c r="R30" s="1040"/>
      <c r="S30" s="1040"/>
      <c r="T30" s="1040"/>
      <c r="U30" s="1040"/>
      <c r="V30" s="1040">
        <v>97</v>
      </c>
      <c r="W30" s="1040"/>
      <c r="X30" s="1040"/>
      <c r="Y30" s="1040"/>
      <c r="Z30" s="1040"/>
      <c r="AA30" s="1040">
        <v>4</v>
      </c>
      <c r="AB30" s="1040"/>
      <c r="AC30" s="1040"/>
      <c r="AD30" s="1040"/>
      <c r="AE30" s="1041"/>
      <c r="AF30" s="1033">
        <v>4</v>
      </c>
      <c r="AG30" s="1034"/>
      <c r="AH30" s="1034"/>
      <c r="AI30" s="1034"/>
      <c r="AJ30" s="1035"/>
      <c r="AK30" s="976">
        <v>20</v>
      </c>
      <c r="AL30" s="967"/>
      <c r="AM30" s="967"/>
      <c r="AN30" s="967"/>
      <c r="AO30" s="967"/>
      <c r="AP30" s="967" t="s">
        <v>526</v>
      </c>
      <c r="AQ30" s="967"/>
      <c r="AR30" s="967"/>
      <c r="AS30" s="967"/>
      <c r="AT30" s="967"/>
      <c r="AU30" s="967" t="s">
        <v>526</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16</v>
      </c>
      <c r="R31" s="1040"/>
      <c r="S31" s="1040"/>
      <c r="T31" s="1040"/>
      <c r="U31" s="1040"/>
      <c r="V31" s="1040">
        <v>16</v>
      </c>
      <c r="W31" s="1040"/>
      <c r="X31" s="1040"/>
      <c r="Y31" s="1040"/>
      <c r="Z31" s="1040"/>
      <c r="AA31" s="1040">
        <v>0</v>
      </c>
      <c r="AB31" s="1040"/>
      <c r="AC31" s="1040"/>
      <c r="AD31" s="1040"/>
      <c r="AE31" s="1041"/>
      <c r="AF31" s="1033">
        <v>0</v>
      </c>
      <c r="AG31" s="1034"/>
      <c r="AH31" s="1034"/>
      <c r="AI31" s="1034"/>
      <c r="AJ31" s="1035"/>
      <c r="AK31" s="976">
        <v>7</v>
      </c>
      <c r="AL31" s="967"/>
      <c r="AM31" s="967"/>
      <c r="AN31" s="967"/>
      <c r="AO31" s="967"/>
      <c r="AP31" s="967" t="s">
        <v>526</v>
      </c>
      <c r="AQ31" s="967"/>
      <c r="AR31" s="967"/>
      <c r="AS31" s="967"/>
      <c r="AT31" s="967"/>
      <c r="AU31" s="967" t="s">
        <v>526</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35</v>
      </c>
      <c r="R32" s="1040"/>
      <c r="S32" s="1040"/>
      <c r="T32" s="1040"/>
      <c r="U32" s="1040"/>
      <c r="V32" s="1040">
        <v>32</v>
      </c>
      <c r="W32" s="1040"/>
      <c r="X32" s="1040"/>
      <c r="Y32" s="1040"/>
      <c r="Z32" s="1040"/>
      <c r="AA32" s="1040">
        <v>3</v>
      </c>
      <c r="AB32" s="1040"/>
      <c r="AC32" s="1040"/>
      <c r="AD32" s="1040"/>
      <c r="AE32" s="1041"/>
      <c r="AF32" s="1033">
        <v>3</v>
      </c>
      <c r="AG32" s="1034"/>
      <c r="AH32" s="1034"/>
      <c r="AI32" s="1034"/>
      <c r="AJ32" s="1035"/>
      <c r="AK32" s="976">
        <v>18</v>
      </c>
      <c r="AL32" s="967"/>
      <c r="AM32" s="967"/>
      <c r="AN32" s="967"/>
      <c r="AO32" s="967"/>
      <c r="AP32" s="967">
        <v>97</v>
      </c>
      <c r="AQ32" s="967"/>
      <c r="AR32" s="967"/>
      <c r="AS32" s="967"/>
      <c r="AT32" s="967"/>
      <c r="AU32" s="967">
        <v>63</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49</v>
      </c>
      <c r="AG63" s="955"/>
      <c r="AH63" s="955"/>
      <c r="AI63" s="955"/>
      <c r="AJ63" s="1020"/>
      <c r="AK63" s="1021"/>
      <c r="AL63" s="959"/>
      <c r="AM63" s="959"/>
      <c r="AN63" s="959"/>
      <c r="AO63" s="959"/>
      <c r="AP63" s="955">
        <v>100</v>
      </c>
      <c r="AQ63" s="955"/>
      <c r="AR63" s="955"/>
      <c r="AS63" s="955"/>
      <c r="AT63" s="955"/>
      <c r="AU63" s="955">
        <v>63</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5719</v>
      </c>
      <c r="R68" s="978"/>
      <c r="S68" s="978"/>
      <c r="T68" s="978"/>
      <c r="U68" s="978"/>
      <c r="V68" s="978">
        <v>5670</v>
      </c>
      <c r="W68" s="978"/>
      <c r="X68" s="978"/>
      <c r="Y68" s="978"/>
      <c r="Z68" s="978"/>
      <c r="AA68" s="978">
        <v>49</v>
      </c>
      <c r="AB68" s="978"/>
      <c r="AC68" s="978"/>
      <c r="AD68" s="978"/>
      <c r="AE68" s="978"/>
      <c r="AF68" s="978">
        <v>49</v>
      </c>
      <c r="AG68" s="978"/>
      <c r="AH68" s="978"/>
      <c r="AI68" s="978"/>
      <c r="AJ68" s="978"/>
      <c r="AK68" s="978">
        <v>5</v>
      </c>
      <c r="AL68" s="978"/>
      <c r="AM68" s="978"/>
      <c r="AN68" s="978"/>
      <c r="AO68" s="978"/>
      <c r="AP68" s="978" t="s">
        <v>534</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527</v>
      </c>
      <c r="C69" s="971"/>
      <c r="D69" s="971"/>
      <c r="E69" s="971"/>
      <c r="F69" s="971"/>
      <c r="G69" s="971"/>
      <c r="H69" s="971"/>
      <c r="I69" s="971"/>
      <c r="J69" s="971"/>
      <c r="K69" s="971"/>
      <c r="L69" s="971"/>
      <c r="M69" s="971"/>
      <c r="N69" s="971"/>
      <c r="O69" s="971"/>
      <c r="P69" s="972"/>
      <c r="Q69" s="973">
        <v>142</v>
      </c>
      <c r="R69" s="967"/>
      <c r="S69" s="967"/>
      <c r="T69" s="967"/>
      <c r="U69" s="967"/>
      <c r="V69" s="967">
        <v>132</v>
      </c>
      <c r="W69" s="967"/>
      <c r="X69" s="967"/>
      <c r="Y69" s="967"/>
      <c r="Z69" s="967"/>
      <c r="AA69" s="967">
        <v>10</v>
      </c>
      <c r="AB69" s="967"/>
      <c r="AC69" s="967"/>
      <c r="AD69" s="967"/>
      <c r="AE69" s="967"/>
      <c r="AF69" s="967">
        <v>10</v>
      </c>
      <c r="AG69" s="967"/>
      <c r="AH69" s="967"/>
      <c r="AI69" s="967"/>
      <c r="AJ69" s="967"/>
      <c r="AK69" s="967">
        <v>0</v>
      </c>
      <c r="AL69" s="967"/>
      <c r="AM69" s="967"/>
      <c r="AN69" s="967"/>
      <c r="AO69" s="967"/>
      <c r="AP69" s="967">
        <v>116</v>
      </c>
      <c r="AQ69" s="967"/>
      <c r="AR69" s="967"/>
      <c r="AS69" s="967"/>
      <c r="AT69" s="967"/>
      <c r="AU69" s="967">
        <v>58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528</v>
      </c>
      <c r="C70" s="971"/>
      <c r="D70" s="971"/>
      <c r="E70" s="971"/>
      <c r="F70" s="971"/>
      <c r="G70" s="971"/>
      <c r="H70" s="971"/>
      <c r="I70" s="971"/>
      <c r="J70" s="971"/>
      <c r="K70" s="971"/>
      <c r="L70" s="971"/>
      <c r="M70" s="971"/>
      <c r="N70" s="971"/>
      <c r="O70" s="971"/>
      <c r="P70" s="972"/>
      <c r="Q70" s="973">
        <v>101</v>
      </c>
      <c r="R70" s="967"/>
      <c r="S70" s="967"/>
      <c r="T70" s="967"/>
      <c r="U70" s="967"/>
      <c r="V70" s="967">
        <v>100</v>
      </c>
      <c r="W70" s="967"/>
      <c r="X70" s="967"/>
      <c r="Y70" s="967"/>
      <c r="Z70" s="967"/>
      <c r="AA70" s="967">
        <v>1</v>
      </c>
      <c r="AB70" s="967"/>
      <c r="AC70" s="967"/>
      <c r="AD70" s="967"/>
      <c r="AE70" s="967"/>
      <c r="AF70" s="967">
        <v>1</v>
      </c>
      <c r="AG70" s="967"/>
      <c r="AH70" s="967"/>
      <c r="AI70" s="967"/>
      <c r="AJ70" s="967"/>
      <c r="AK70" s="967">
        <v>0</v>
      </c>
      <c r="AL70" s="967"/>
      <c r="AM70" s="967"/>
      <c r="AN70" s="967"/>
      <c r="AO70" s="967"/>
      <c r="AP70" s="967" t="s">
        <v>533</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529</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v>53</v>
      </c>
      <c r="AG71" s="967"/>
      <c r="AH71" s="967"/>
      <c r="AI71" s="967"/>
      <c r="AJ71" s="967"/>
      <c r="AK71" s="967">
        <v>0</v>
      </c>
      <c r="AL71" s="967"/>
      <c r="AM71" s="967"/>
      <c r="AN71" s="967"/>
      <c r="AO71" s="967"/>
      <c r="AP71" s="967" t="s">
        <v>533</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530</v>
      </c>
      <c r="C72" s="971"/>
      <c r="D72" s="971"/>
      <c r="E72" s="971"/>
      <c r="F72" s="971"/>
      <c r="G72" s="971"/>
      <c r="H72" s="971"/>
      <c r="I72" s="971"/>
      <c r="J72" s="971"/>
      <c r="K72" s="971"/>
      <c r="L72" s="971"/>
      <c r="M72" s="971"/>
      <c r="N72" s="971"/>
      <c r="O72" s="971"/>
      <c r="P72" s="972"/>
      <c r="Q72" s="973">
        <v>2091</v>
      </c>
      <c r="R72" s="967"/>
      <c r="S72" s="967"/>
      <c r="T72" s="967"/>
      <c r="U72" s="967"/>
      <c r="V72" s="967">
        <v>2091</v>
      </c>
      <c r="W72" s="967"/>
      <c r="X72" s="967"/>
      <c r="Y72" s="967"/>
      <c r="Z72" s="967"/>
      <c r="AA72" s="967">
        <v>0</v>
      </c>
      <c r="AB72" s="967"/>
      <c r="AC72" s="967"/>
      <c r="AD72" s="967"/>
      <c r="AE72" s="967"/>
      <c r="AF72" s="967">
        <v>0</v>
      </c>
      <c r="AG72" s="967"/>
      <c r="AH72" s="967"/>
      <c r="AI72" s="967"/>
      <c r="AJ72" s="967"/>
      <c r="AK72" s="967">
        <v>0</v>
      </c>
      <c r="AL72" s="967"/>
      <c r="AM72" s="967"/>
      <c r="AN72" s="967"/>
      <c r="AO72" s="967"/>
      <c r="AP72" s="967">
        <v>525</v>
      </c>
      <c r="AQ72" s="967"/>
      <c r="AR72" s="967"/>
      <c r="AS72" s="967"/>
      <c r="AT72" s="967"/>
      <c r="AU72" s="967">
        <v>11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531</v>
      </c>
      <c r="C73" s="971"/>
      <c r="D73" s="971"/>
      <c r="E73" s="971"/>
      <c r="F73" s="971"/>
      <c r="G73" s="971"/>
      <c r="H73" s="971"/>
      <c r="I73" s="971"/>
      <c r="J73" s="971"/>
      <c r="K73" s="971"/>
      <c r="L73" s="971"/>
      <c r="M73" s="971"/>
      <c r="N73" s="971"/>
      <c r="O73" s="971"/>
      <c r="P73" s="972"/>
      <c r="Q73" s="973">
        <v>14880</v>
      </c>
      <c r="R73" s="967"/>
      <c r="S73" s="967"/>
      <c r="T73" s="967"/>
      <c r="U73" s="967"/>
      <c r="V73" s="967">
        <v>14267</v>
      </c>
      <c r="W73" s="967"/>
      <c r="X73" s="967"/>
      <c r="Y73" s="967"/>
      <c r="Z73" s="967"/>
      <c r="AA73" s="967">
        <v>613</v>
      </c>
      <c r="AB73" s="967"/>
      <c r="AC73" s="967"/>
      <c r="AD73" s="967"/>
      <c r="AE73" s="967"/>
      <c r="AF73" s="967">
        <v>613</v>
      </c>
      <c r="AG73" s="967"/>
      <c r="AH73" s="967"/>
      <c r="AI73" s="967"/>
      <c r="AJ73" s="967"/>
      <c r="AK73" s="967">
        <v>0</v>
      </c>
      <c r="AL73" s="967"/>
      <c r="AM73" s="967"/>
      <c r="AN73" s="967"/>
      <c r="AO73" s="967"/>
      <c r="AP73" s="967">
        <v>1747</v>
      </c>
      <c r="AQ73" s="967"/>
      <c r="AR73" s="967"/>
      <c r="AS73" s="967"/>
      <c r="AT73" s="967"/>
      <c r="AU73" s="967">
        <v>20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726</v>
      </c>
      <c r="AG88" s="955"/>
      <c r="AH88" s="955"/>
      <c r="AI88" s="955"/>
      <c r="AJ88" s="955"/>
      <c r="AK88" s="959"/>
      <c r="AL88" s="959"/>
      <c r="AM88" s="959"/>
      <c r="AN88" s="959"/>
      <c r="AO88" s="959"/>
      <c r="AP88" s="955">
        <v>2388</v>
      </c>
      <c r="AQ88" s="955"/>
      <c r="AR88" s="955"/>
      <c r="AS88" s="955"/>
      <c r="AT88" s="955"/>
      <c r="AU88" s="955">
        <v>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234614</v>
      </c>
      <c r="AB110" s="873"/>
      <c r="AC110" s="873"/>
      <c r="AD110" s="873"/>
      <c r="AE110" s="874"/>
      <c r="AF110" s="875">
        <v>215953</v>
      </c>
      <c r="AG110" s="873"/>
      <c r="AH110" s="873"/>
      <c r="AI110" s="873"/>
      <c r="AJ110" s="874"/>
      <c r="AK110" s="875">
        <v>206554</v>
      </c>
      <c r="AL110" s="873"/>
      <c r="AM110" s="873"/>
      <c r="AN110" s="873"/>
      <c r="AO110" s="874"/>
      <c r="AP110" s="876">
        <v>23.7</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1610372</v>
      </c>
      <c r="BR110" s="800"/>
      <c r="BS110" s="800"/>
      <c r="BT110" s="800"/>
      <c r="BU110" s="800"/>
      <c r="BV110" s="800">
        <v>1554674</v>
      </c>
      <c r="BW110" s="800"/>
      <c r="BX110" s="800"/>
      <c r="BY110" s="800"/>
      <c r="BZ110" s="800"/>
      <c r="CA110" s="800">
        <v>1517114</v>
      </c>
      <c r="CB110" s="800"/>
      <c r="CC110" s="800"/>
      <c r="CD110" s="800"/>
      <c r="CE110" s="800"/>
      <c r="CF110" s="861">
        <v>174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v>99418</v>
      </c>
      <c r="BW111" s="771"/>
      <c r="BX111" s="771"/>
      <c r="BY111" s="771"/>
      <c r="BZ111" s="771"/>
      <c r="CA111" s="771">
        <v>158560</v>
      </c>
      <c r="CB111" s="771"/>
      <c r="CC111" s="771"/>
      <c r="CD111" s="771"/>
      <c r="CE111" s="771"/>
      <c r="CF111" s="848">
        <v>18.2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98264</v>
      </c>
      <c r="BR112" s="771"/>
      <c r="BS112" s="771"/>
      <c r="BT112" s="771"/>
      <c r="BU112" s="771"/>
      <c r="BV112" s="771">
        <v>75576</v>
      </c>
      <c r="BW112" s="771"/>
      <c r="BX112" s="771"/>
      <c r="BY112" s="771"/>
      <c r="BZ112" s="771"/>
      <c r="CA112" s="771">
        <v>63190</v>
      </c>
      <c r="CB112" s="771"/>
      <c r="CC112" s="771"/>
      <c r="CD112" s="771"/>
      <c r="CE112" s="771"/>
      <c r="CF112" s="848">
        <v>7.2</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13982</v>
      </c>
      <c r="AB113" s="909"/>
      <c r="AC113" s="909"/>
      <c r="AD113" s="909"/>
      <c r="AE113" s="910"/>
      <c r="AF113" s="911">
        <v>12708</v>
      </c>
      <c r="AG113" s="909"/>
      <c r="AH113" s="909"/>
      <c r="AI113" s="909"/>
      <c r="AJ113" s="910"/>
      <c r="AK113" s="911">
        <v>8149</v>
      </c>
      <c r="AL113" s="909"/>
      <c r="AM113" s="909"/>
      <c r="AN113" s="909"/>
      <c r="AO113" s="910"/>
      <c r="AP113" s="912">
        <v>0.9</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97476</v>
      </c>
      <c r="BR113" s="771"/>
      <c r="BS113" s="771"/>
      <c r="BT113" s="771"/>
      <c r="BU113" s="771"/>
      <c r="BV113" s="771">
        <v>79012</v>
      </c>
      <c r="BW113" s="771"/>
      <c r="BX113" s="771"/>
      <c r="BY113" s="771"/>
      <c r="BZ113" s="771"/>
      <c r="CA113" s="771">
        <v>88757</v>
      </c>
      <c r="CB113" s="771"/>
      <c r="CC113" s="771"/>
      <c r="CD113" s="771"/>
      <c r="CE113" s="771"/>
      <c r="CF113" s="848">
        <v>10.199999999999999</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10547</v>
      </c>
      <c r="AB114" s="784"/>
      <c r="AC114" s="784"/>
      <c r="AD114" s="784"/>
      <c r="AE114" s="785"/>
      <c r="AF114" s="786">
        <v>10547</v>
      </c>
      <c r="AG114" s="784"/>
      <c r="AH114" s="784"/>
      <c r="AI114" s="784"/>
      <c r="AJ114" s="785"/>
      <c r="AK114" s="786">
        <v>10567</v>
      </c>
      <c r="AL114" s="784"/>
      <c r="AM114" s="784"/>
      <c r="AN114" s="784"/>
      <c r="AO114" s="785"/>
      <c r="AP114" s="754">
        <v>1.2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418949</v>
      </c>
      <c r="BR114" s="771"/>
      <c r="BS114" s="771"/>
      <c r="BT114" s="771"/>
      <c r="BU114" s="771"/>
      <c r="BV114" s="771">
        <v>366652</v>
      </c>
      <c r="BW114" s="771"/>
      <c r="BX114" s="771"/>
      <c r="BY114" s="771"/>
      <c r="BZ114" s="771"/>
      <c r="CA114" s="771">
        <v>344094</v>
      </c>
      <c r="CB114" s="771"/>
      <c r="CC114" s="771"/>
      <c r="CD114" s="771"/>
      <c r="CE114" s="771"/>
      <c r="CF114" s="848">
        <v>39.5</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v>3483</v>
      </c>
      <c r="AG115" s="909"/>
      <c r="AH115" s="909"/>
      <c r="AI115" s="909"/>
      <c r="AJ115" s="910"/>
      <c r="AK115" s="911">
        <v>29942</v>
      </c>
      <c r="AL115" s="909"/>
      <c r="AM115" s="909"/>
      <c r="AN115" s="909"/>
      <c r="AO115" s="910"/>
      <c r="AP115" s="912">
        <v>3.4</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259143</v>
      </c>
      <c r="AB117" s="895"/>
      <c r="AC117" s="895"/>
      <c r="AD117" s="895"/>
      <c r="AE117" s="896"/>
      <c r="AF117" s="898">
        <v>242691</v>
      </c>
      <c r="AG117" s="895"/>
      <c r="AH117" s="895"/>
      <c r="AI117" s="895"/>
      <c r="AJ117" s="896"/>
      <c r="AK117" s="898">
        <v>255212</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2225061</v>
      </c>
      <c r="BR118" s="858"/>
      <c r="BS118" s="858"/>
      <c r="BT118" s="858"/>
      <c r="BU118" s="858"/>
      <c r="BV118" s="858">
        <v>2175332</v>
      </c>
      <c r="BW118" s="858"/>
      <c r="BX118" s="858"/>
      <c r="BY118" s="858"/>
      <c r="BZ118" s="858"/>
      <c r="CA118" s="858">
        <v>2171715</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v>99418</v>
      </c>
      <c r="DM118" s="784"/>
      <c r="DN118" s="784"/>
      <c r="DO118" s="784"/>
      <c r="DP118" s="785"/>
      <c r="DQ118" s="786">
        <v>158560</v>
      </c>
      <c r="DR118" s="784"/>
      <c r="DS118" s="784"/>
      <c r="DT118" s="784"/>
      <c r="DU118" s="785"/>
      <c r="DV118" s="754">
        <v>18.2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1185767</v>
      </c>
      <c r="BR119" s="800"/>
      <c r="BS119" s="800"/>
      <c r="BT119" s="800"/>
      <c r="BU119" s="800"/>
      <c r="BV119" s="800">
        <v>1483234</v>
      </c>
      <c r="BW119" s="800"/>
      <c r="BX119" s="800"/>
      <c r="BY119" s="800"/>
      <c r="BZ119" s="800"/>
      <c r="CA119" s="800">
        <v>1624009</v>
      </c>
      <c r="CB119" s="800"/>
      <c r="CC119" s="800"/>
      <c r="CD119" s="800"/>
      <c r="CE119" s="800"/>
      <c r="CF119" s="861">
        <v>186.3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27611</v>
      </c>
      <c r="BR120" s="771"/>
      <c r="BS120" s="771"/>
      <c r="BT120" s="771"/>
      <c r="BU120" s="771"/>
      <c r="BV120" s="771">
        <v>16111</v>
      </c>
      <c r="BW120" s="771"/>
      <c r="BX120" s="771"/>
      <c r="BY120" s="771"/>
      <c r="BZ120" s="771"/>
      <c r="CA120" s="771">
        <v>4355</v>
      </c>
      <c r="CB120" s="771"/>
      <c r="CC120" s="771"/>
      <c r="CD120" s="771"/>
      <c r="CE120" s="771"/>
      <c r="CF120" s="848">
        <v>0.5</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97781</v>
      </c>
      <c r="DH120" s="800"/>
      <c r="DI120" s="800"/>
      <c r="DJ120" s="800"/>
      <c r="DK120" s="800"/>
      <c r="DL120" s="800">
        <v>75191</v>
      </c>
      <c r="DM120" s="800"/>
      <c r="DN120" s="800"/>
      <c r="DO120" s="800"/>
      <c r="DP120" s="800"/>
      <c r="DQ120" s="800">
        <v>62557</v>
      </c>
      <c r="DR120" s="800"/>
      <c r="DS120" s="800"/>
      <c r="DT120" s="800"/>
      <c r="DU120" s="800"/>
      <c r="DV120" s="801">
        <v>7.2</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1365620</v>
      </c>
      <c r="BR121" s="858"/>
      <c r="BS121" s="858"/>
      <c r="BT121" s="858"/>
      <c r="BU121" s="858"/>
      <c r="BV121" s="858">
        <v>1345322</v>
      </c>
      <c r="BW121" s="858"/>
      <c r="BX121" s="858"/>
      <c r="BY121" s="858"/>
      <c r="BZ121" s="858"/>
      <c r="CA121" s="858">
        <v>1360300</v>
      </c>
      <c r="CB121" s="858"/>
      <c r="CC121" s="858"/>
      <c r="CD121" s="858"/>
      <c r="CE121" s="858"/>
      <c r="CF121" s="859">
        <v>156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2578998</v>
      </c>
      <c r="BR122" s="840"/>
      <c r="BS122" s="840"/>
      <c r="BT122" s="840"/>
      <c r="BU122" s="840"/>
      <c r="BV122" s="840">
        <v>2844667</v>
      </c>
      <c r="BW122" s="840"/>
      <c r="BX122" s="840"/>
      <c r="BY122" s="840"/>
      <c r="BZ122" s="840"/>
      <c r="CA122" s="840">
        <v>2988664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v>3483</v>
      </c>
      <c r="AG125" s="784"/>
      <c r="AH125" s="784"/>
      <c r="AI125" s="784"/>
      <c r="AJ125" s="785"/>
      <c r="AK125" s="786">
        <v>29942</v>
      </c>
      <c r="AL125" s="784"/>
      <c r="AM125" s="784"/>
      <c r="AN125" s="784"/>
      <c r="AO125" s="785"/>
      <c r="AP125" s="754">
        <v>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2127</v>
      </c>
      <c r="AB128" s="724"/>
      <c r="AC128" s="724"/>
      <c r="AD128" s="724"/>
      <c r="AE128" s="725"/>
      <c r="AF128" s="726" t="s">
        <v>111</v>
      </c>
      <c r="AG128" s="724"/>
      <c r="AH128" s="724"/>
      <c r="AI128" s="724"/>
      <c r="AJ128" s="725"/>
      <c r="AK128" s="726">
        <v>529</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1292811</v>
      </c>
      <c r="AB129" s="784"/>
      <c r="AC129" s="784"/>
      <c r="AD129" s="784"/>
      <c r="AE129" s="785"/>
      <c r="AF129" s="786">
        <v>1223256</v>
      </c>
      <c r="AG129" s="784"/>
      <c r="AH129" s="784"/>
      <c r="AI129" s="784"/>
      <c r="AJ129" s="785"/>
      <c r="AK129" s="786">
        <v>1023432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183985</v>
      </c>
      <c r="AB130" s="784"/>
      <c r="AC130" s="784"/>
      <c r="AD130" s="784"/>
      <c r="AE130" s="785"/>
      <c r="AF130" s="786">
        <v>162609</v>
      </c>
      <c r="AG130" s="784"/>
      <c r="AH130" s="784"/>
      <c r="AI130" s="784"/>
      <c r="AJ130" s="785"/>
      <c r="AK130" s="786">
        <v>151616</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1108826</v>
      </c>
      <c r="AB131" s="717"/>
      <c r="AC131" s="717"/>
      <c r="AD131" s="717"/>
      <c r="AE131" s="718"/>
      <c r="AF131" s="719">
        <v>1060647</v>
      </c>
      <c r="AG131" s="717"/>
      <c r="AH131" s="717"/>
      <c r="AI131" s="717"/>
      <c r="AJ131" s="718"/>
      <c r="AK131" s="719">
        <v>871816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6.5863354579999998</v>
      </c>
      <c r="AB132" s="740"/>
      <c r="AC132" s="740"/>
      <c r="AD132" s="740"/>
      <c r="AE132" s="741"/>
      <c r="AF132" s="742">
        <v>7.5502971299999997</v>
      </c>
      <c r="AG132" s="740"/>
      <c r="AH132" s="740"/>
      <c r="AI132" s="740"/>
      <c r="AJ132" s="741"/>
      <c r="AK132" s="742">
        <v>11.822104660000001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10.4</v>
      </c>
      <c r="AB133" s="749"/>
      <c r="AC133" s="749"/>
      <c r="AD133" s="749"/>
      <c r="AE133" s="750"/>
      <c r="AF133" s="748">
        <v>8.6</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election activeCell="AD29" sqref="AD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315810</v>
      </c>
      <c r="L9" s="264">
        <v>529883</v>
      </c>
      <c r="M9" s="265">
        <v>198661</v>
      </c>
      <c r="N9" s="266">
        <v>166.7</v>
      </c>
    </row>
    <row r="10" spans="1:16">
      <c r="A10" s="248"/>
      <c r="B10" s="244"/>
      <c r="C10" s="244"/>
      <c r="D10" s="244"/>
      <c r="E10" s="244"/>
      <c r="F10" s="244"/>
      <c r="G10" s="1133" t="s">
        <v>471</v>
      </c>
      <c r="H10" s="1134"/>
      <c r="I10" s="1134"/>
      <c r="J10" s="1135"/>
      <c r="K10" s="267">
        <v>21598</v>
      </c>
      <c r="L10" s="268">
        <v>36238</v>
      </c>
      <c r="M10" s="269">
        <v>22571</v>
      </c>
      <c r="N10" s="270">
        <v>60.6</v>
      </c>
    </row>
    <row r="11" spans="1:16" ht="13.5" customHeight="1">
      <c r="A11" s="248"/>
      <c r="B11" s="244"/>
      <c r="C11" s="244"/>
      <c r="D11" s="244"/>
      <c r="E11" s="244"/>
      <c r="F11" s="244"/>
      <c r="G11" s="1133" t="s">
        <v>472</v>
      </c>
      <c r="H11" s="1134"/>
      <c r="I11" s="1134"/>
      <c r="J11" s="1135"/>
      <c r="K11" s="267">
        <v>72435</v>
      </c>
      <c r="L11" s="268">
        <v>121535</v>
      </c>
      <c r="M11" s="269">
        <v>24639</v>
      </c>
      <c r="N11" s="270">
        <v>393.3</v>
      </c>
    </row>
    <row r="12" spans="1:16" ht="13.5" customHeight="1">
      <c r="A12" s="248"/>
      <c r="B12" s="244"/>
      <c r="C12" s="244"/>
      <c r="D12" s="244"/>
      <c r="E12" s="244"/>
      <c r="F12" s="244"/>
      <c r="G12" s="1133" t="s">
        <v>473</v>
      </c>
      <c r="H12" s="1134"/>
      <c r="I12" s="1134"/>
      <c r="J12" s="1135"/>
      <c r="K12" s="267" t="s">
        <v>474</v>
      </c>
      <c r="L12" s="268" t="s">
        <v>474</v>
      </c>
      <c r="M12" s="269">
        <v>3341</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23991</v>
      </c>
      <c r="L14" s="268">
        <v>40253</v>
      </c>
      <c r="M14" s="269">
        <v>9231</v>
      </c>
      <c r="N14" s="270">
        <v>336.1</v>
      </c>
    </row>
    <row r="15" spans="1:16" ht="13.5" customHeight="1">
      <c r="A15" s="248"/>
      <c r="B15" s="244"/>
      <c r="C15" s="244"/>
      <c r="D15" s="244"/>
      <c r="E15" s="244"/>
      <c r="F15" s="244"/>
      <c r="G15" s="1133" t="s">
        <v>477</v>
      </c>
      <c r="H15" s="1134"/>
      <c r="I15" s="1134"/>
      <c r="J15" s="1135"/>
      <c r="K15" s="267">
        <v>5815</v>
      </c>
      <c r="L15" s="268">
        <v>9757</v>
      </c>
      <c r="M15" s="269">
        <v>4542</v>
      </c>
      <c r="N15" s="270">
        <v>114.8</v>
      </c>
    </row>
    <row r="16" spans="1:16">
      <c r="A16" s="248"/>
      <c r="B16" s="244"/>
      <c r="C16" s="244"/>
      <c r="D16" s="244"/>
      <c r="E16" s="244"/>
      <c r="F16" s="244"/>
      <c r="G16" s="1136" t="s">
        <v>478</v>
      </c>
      <c r="H16" s="1137"/>
      <c r="I16" s="1137"/>
      <c r="J16" s="1138"/>
      <c r="K16" s="268">
        <v>-36429</v>
      </c>
      <c r="L16" s="268">
        <v>-61122</v>
      </c>
      <c r="M16" s="269">
        <v>-20623</v>
      </c>
      <c r="N16" s="270">
        <v>196.4</v>
      </c>
    </row>
    <row r="17" spans="1:16">
      <c r="A17" s="248"/>
      <c r="B17" s="244"/>
      <c r="C17" s="244"/>
      <c r="D17" s="244"/>
      <c r="E17" s="244"/>
      <c r="F17" s="244"/>
      <c r="G17" s="1136" t="s">
        <v>170</v>
      </c>
      <c r="H17" s="1137"/>
      <c r="I17" s="1137"/>
      <c r="J17" s="1138"/>
      <c r="K17" s="268">
        <v>403220</v>
      </c>
      <c r="L17" s="268">
        <v>676544</v>
      </c>
      <c r="M17" s="269">
        <v>242361</v>
      </c>
      <c r="N17" s="270">
        <v>179.1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63.76</v>
      </c>
      <c r="L21" s="281">
        <v>22.07</v>
      </c>
      <c r="M21" s="282">
        <v>41.69</v>
      </c>
      <c r="N21" s="249"/>
      <c r="O21" s="283"/>
      <c r="P21" s="279"/>
    </row>
    <row r="22" spans="1:16" s="284" customFormat="1">
      <c r="A22" s="279"/>
      <c r="B22" s="249"/>
      <c r="C22" s="249"/>
      <c r="D22" s="249"/>
      <c r="E22" s="249"/>
      <c r="F22" s="249"/>
      <c r="G22" s="1130" t="s">
        <v>484</v>
      </c>
      <c r="H22" s="1131"/>
      <c r="I22" s="1131"/>
      <c r="J22" s="1132"/>
      <c r="K22" s="285">
        <v>91.1</v>
      </c>
      <c r="L22" s="286">
        <v>93.5</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206554</v>
      </c>
      <c r="L32" s="294">
        <v>346567</v>
      </c>
      <c r="M32" s="295">
        <v>131612</v>
      </c>
      <c r="N32" s="296">
        <v>163.30000000000001</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41</v>
      </c>
      <c r="N34" s="296" t="s">
        <v>474</v>
      </c>
    </row>
    <row r="35" spans="1:16" ht="27" customHeight="1">
      <c r="A35" s="248"/>
      <c r="B35" s="244"/>
      <c r="C35" s="244"/>
      <c r="D35" s="244"/>
      <c r="E35" s="244"/>
      <c r="F35" s="244"/>
      <c r="G35" s="1121" t="s">
        <v>490</v>
      </c>
      <c r="H35" s="1122"/>
      <c r="I35" s="1122"/>
      <c r="J35" s="1123"/>
      <c r="K35" s="294">
        <v>8149</v>
      </c>
      <c r="L35" s="294">
        <v>13673</v>
      </c>
      <c r="M35" s="295">
        <v>31555</v>
      </c>
      <c r="N35" s="296">
        <v>-56.7</v>
      </c>
    </row>
    <row r="36" spans="1:16" ht="27" customHeight="1">
      <c r="A36" s="248"/>
      <c r="B36" s="244"/>
      <c r="C36" s="244"/>
      <c r="D36" s="244"/>
      <c r="E36" s="244"/>
      <c r="F36" s="244"/>
      <c r="G36" s="1121" t="s">
        <v>491</v>
      </c>
      <c r="H36" s="1122"/>
      <c r="I36" s="1122"/>
      <c r="J36" s="1123"/>
      <c r="K36" s="294">
        <v>10567</v>
      </c>
      <c r="L36" s="294">
        <v>17730</v>
      </c>
      <c r="M36" s="295">
        <v>5720</v>
      </c>
      <c r="N36" s="296">
        <v>210</v>
      </c>
    </row>
    <row r="37" spans="1:16" ht="13.5" customHeight="1">
      <c r="A37" s="248"/>
      <c r="B37" s="244"/>
      <c r="C37" s="244"/>
      <c r="D37" s="244"/>
      <c r="E37" s="244"/>
      <c r="F37" s="244"/>
      <c r="G37" s="1121" t="s">
        <v>492</v>
      </c>
      <c r="H37" s="1122"/>
      <c r="I37" s="1122"/>
      <c r="J37" s="1123"/>
      <c r="K37" s="294">
        <v>29942</v>
      </c>
      <c r="L37" s="294">
        <v>50238</v>
      </c>
      <c r="M37" s="295">
        <v>1648</v>
      </c>
      <c r="N37" s="296">
        <v>2948.4</v>
      </c>
    </row>
    <row r="38" spans="1:16" ht="27" customHeight="1">
      <c r="A38" s="248"/>
      <c r="B38" s="244"/>
      <c r="C38" s="244"/>
      <c r="D38" s="244"/>
      <c r="E38" s="244"/>
      <c r="F38" s="244"/>
      <c r="G38" s="1124" t="s">
        <v>493</v>
      </c>
      <c r="H38" s="1125"/>
      <c r="I38" s="1125"/>
      <c r="J38" s="1126"/>
      <c r="K38" s="297" t="s">
        <v>474</v>
      </c>
      <c r="L38" s="297" t="s">
        <v>474</v>
      </c>
      <c r="M38" s="298">
        <v>64</v>
      </c>
      <c r="N38" s="299" t="s">
        <v>474</v>
      </c>
      <c r="O38" s="293"/>
    </row>
    <row r="39" spans="1:16">
      <c r="A39" s="248"/>
      <c r="B39" s="244"/>
      <c r="C39" s="244"/>
      <c r="D39" s="244"/>
      <c r="E39" s="244"/>
      <c r="F39" s="244"/>
      <c r="G39" s="1124" t="s">
        <v>494</v>
      </c>
      <c r="H39" s="1125"/>
      <c r="I39" s="1125"/>
      <c r="J39" s="1126"/>
      <c r="K39" s="300">
        <v>-529</v>
      </c>
      <c r="L39" s="300">
        <v>-888</v>
      </c>
      <c r="M39" s="301">
        <v>-9298</v>
      </c>
      <c r="N39" s="302">
        <v>-90.4</v>
      </c>
      <c r="O39" s="293"/>
    </row>
    <row r="40" spans="1:16" ht="27" customHeight="1">
      <c r="A40" s="248"/>
      <c r="B40" s="244"/>
      <c r="C40" s="244"/>
      <c r="D40" s="244"/>
      <c r="E40" s="244"/>
      <c r="F40" s="244"/>
      <c r="G40" s="1121" t="s">
        <v>495</v>
      </c>
      <c r="H40" s="1122"/>
      <c r="I40" s="1122"/>
      <c r="J40" s="1123"/>
      <c r="K40" s="300">
        <v>-151616</v>
      </c>
      <c r="L40" s="300">
        <v>-254389</v>
      </c>
      <c r="M40" s="301">
        <v>-121787</v>
      </c>
      <c r="N40" s="302">
        <v>108.9</v>
      </c>
      <c r="O40" s="293"/>
    </row>
    <row r="41" spans="1:16">
      <c r="A41" s="248"/>
      <c r="B41" s="244"/>
      <c r="C41" s="244"/>
      <c r="D41" s="244"/>
      <c r="E41" s="244"/>
      <c r="F41" s="244"/>
      <c r="G41" s="1127" t="s">
        <v>281</v>
      </c>
      <c r="H41" s="1128"/>
      <c r="I41" s="1128"/>
      <c r="J41" s="1129"/>
      <c r="K41" s="294">
        <v>103067</v>
      </c>
      <c r="L41" s="300">
        <v>172931</v>
      </c>
      <c r="M41" s="301">
        <v>39554</v>
      </c>
      <c r="N41" s="302">
        <v>337.2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394059</v>
      </c>
      <c r="J51" s="320">
        <v>580352</v>
      </c>
      <c r="K51" s="321">
        <v>53.3</v>
      </c>
      <c r="L51" s="322">
        <v>325581</v>
      </c>
      <c r="M51" s="323">
        <v>11.5</v>
      </c>
      <c r="N51" s="324">
        <v>41.8</v>
      </c>
    </row>
    <row r="52" spans="1:14">
      <c r="A52" s="248"/>
      <c r="B52" s="244"/>
      <c r="C52" s="244"/>
      <c r="D52" s="244"/>
      <c r="E52" s="244"/>
      <c r="F52" s="244"/>
      <c r="G52" s="325"/>
      <c r="H52" s="326" t="s">
        <v>506</v>
      </c>
      <c r="I52" s="327">
        <v>271452</v>
      </c>
      <c r="J52" s="328">
        <v>399782</v>
      </c>
      <c r="K52" s="329">
        <v>43.6</v>
      </c>
      <c r="L52" s="330">
        <v>165116</v>
      </c>
      <c r="M52" s="331">
        <v>0.9</v>
      </c>
      <c r="N52" s="332">
        <v>42.7</v>
      </c>
    </row>
    <row r="53" spans="1:14">
      <c r="A53" s="248"/>
      <c r="B53" s="244"/>
      <c r="C53" s="244"/>
      <c r="D53" s="244"/>
      <c r="E53" s="244"/>
      <c r="F53" s="244"/>
      <c r="G53" s="310" t="s">
        <v>507</v>
      </c>
      <c r="H53" s="311"/>
      <c r="I53" s="319">
        <v>176081</v>
      </c>
      <c r="J53" s="320">
        <v>271311</v>
      </c>
      <c r="K53" s="321">
        <v>-53.3</v>
      </c>
      <c r="L53" s="322">
        <v>203567</v>
      </c>
      <c r="M53" s="323">
        <v>-37.5</v>
      </c>
      <c r="N53" s="324">
        <v>-15.8</v>
      </c>
    </row>
    <row r="54" spans="1:14">
      <c r="A54" s="248"/>
      <c r="B54" s="244"/>
      <c r="C54" s="244"/>
      <c r="D54" s="244"/>
      <c r="E54" s="244"/>
      <c r="F54" s="244"/>
      <c r="G54" s="325"/>
      <c r="H54" s="326" t="s">
        <v>506</v>
      </c>
      <c r="I54" s="327">
        <v>114732</v>
      </c>
      <c r="J54" s="328">
        <v>176783</v>
      </c>
      <c r="K54" s="329">
        <v>-55.8</v>
      </c>
      <c r="L54" s="330">
        <v>121137</v>
      </c>
      <c r="M54" s="331">
        <v>-26.6</v>
      </c>
      <c r="N54" s="332">
        <v>-29.2</v>
      </c>
    </row>
    <row r="55" spans="1:14">
      <c r="A55" s="248"/>
      <c r="B55" s="244"/>
      <c r="C55" s="244"/>
      <c r="D55" s="244"/>
      <c r="E55" s="244"/>
      <c r="F55" s="244"/>
      <c r="G55" s="310" t="s">
        <v>508</v>
      </c>
      <c r="H55" s="311"/>
      <c r="I55" s="319">
        <v>264953</v>
      </c>
      <c r="J55" s="320">
        <v>421229</v>
      </c>
      <c r="K55" s="321">
        <v>55.3</v>
      </c>
      <c r="L55" s="322">
        <v>185018</v>
      </c>
      <c r="M55" s="323">
        <v>-9.1</v>
      </c>
      <c r="N55" s="324">
        <v>64.400000000000006</v>
      </c>
    </row>
    <row r="56" spans="1:14">
      <c r="A56" s="248"/>
      <c r="B56" s="244"/>
      <c r="C56" s="244"/>
      <c r="D56" s="244"/>
      <c r="E56" s="244"/>
      <c r="F56" s="244"/>
      <c r="G56" s="325"/>
      <c r="H56" s="326" t="s">
        <v>506</v>
      </c>
      <c r="I56" s="327">
        <v>89560</v>
      </c>
      <c r="J56" s="328">
        <v>142385</v>
      </c>
      <c r="K56" s="329">
        <v>-19.5</v>
      </c>
      <c r="L56" s="330">
        <v>95064</v>
      </c>
      <c r="M56" s="331">
        <v>-21.5</v>
      </c>
      <c r="N56" s="332">
        <v>2</v>
      </c>
    </row>
    <row r="57" spans="1:14">
      <c r="A57" s="248"/>
      <c r="B57" s="244"/>
      <c r="C57" s="244"/>
      <c r="D57" s="244"/>
      <c r="E57" s="244"/>
      <c r="F57" s="244"/>
      <c r="G57" s="310" t="s">
        <v>509</v>
      </c>
      <c r="H57" s="311"/>
      <c r="I57" s="319">
        <v>307345</v>
      </c>
      <c r="J57" s="320">
        <v>498937</v>
      </c>
      <c r="K57" s="321">
        <v>18.399999999999999</v>
      </c>
      <c r="L57" s="322">
        <v>238802</v>
      </c>
      <c r="M57" s="323">
        <v>29.1</v>
      </c>
      <c r="N57" s="324">
        <v>-10.7</v>
      </c>
    </row>
    <row r="58" spans="1:14">
      <c r="A58" s="248"/>
      <c r="B58" s="244"/>
      <c r="C58" s="244"/>
      <c r="D58" s="244"/>
      <c r="E58" s="244"/>
      <c r="F58" s="244"/>
      <c r="G58" s="325"/>
      <c r="H58" s="326" t="s">
        <v>506</v>
      </c>
      <c r="I58" s="327">
        <v>132051</v>
      </c>
      <c r="J58" s="328">
        <v>214369</v>
      </c>
      <c r="K58" s="329">
        <v>50.6</v>
      </c>
      <c r="L58" s="330">
        <v>128562</v>
      </c>
      <c r="M58" s="331">
        <v>35.200000000000003</v>
      </c>
      <c r="N58" s="332">
        <v>15.4</v>
      </c>
    </row>
    <row r="59" spans="1:14">
      <c r="A59" s="248"/>
      <c r="B59" s="244"/>
      <c r="C59" s="244"/>
      <c r="D59" s="244"/>
      <c r="E59" s="244"/>
      <c r="F59" s="244"/>
      <c r="G59" s="310" t="s">
        <v>510</v>
      </c>
      <c r="H59" s="311"/>
      <c r="I59" s="319">
        <v>319203</v>
      </c>
      <c r="J59" s="320">
        <v>535576</v>
      </c>
      <c r="K59" s="321">
        <v>7.3</v>
      </c>
      <c r="L59" s="322">
        <v>288550</v>
      </c>
      <c r="M59" s="323">
        <v>20.8</v>
      </c>
      <c r="N59" s="324">
        <v>-13.5</v>
      </c>
    </row>
    <row r="60" spans="1:14">
      <c r="A60" s="248"/>
      <c r="B60" s="244"/>
      <c r="C60" s="244"/>
      <c r="D60" s="244"/>
      <c r="E60" s="244"/>
      <c r="F60" s="244"/>
      <c r="G60" s="325"/>
      <c r="H60" s="326" t="s">
        <v>506</v>
      </c>
      <c r="I60" s="333">
        <v>188984</v>
      </c>
      <c r="J60" s="328">
        <v>317087</v>
      </c>
      <c r="K60" s="329">
        <v>47.9</v>
      </c>
      <c r="L60" s="330">
        <v>141525</v>
      </c>
      <c r="M60" s="331">
        <v>10.1</v>
      </c>
      <c r="N60" s="332">
        <v>37.799999999999997</v>
      </c>
    </row>
    <row r="61" spans="1:14">
      <c r="A61" s="248"/>
      <c r="B61" s="244"/>
      <c r="C61" s="244"/>
      <c r="D61" s="244"/>
      <c r="E61" s="244"/>
      <c r="F61" s="244"/>
      <c r="G61" s="310" t="s">
        <v>511</v>
      </c>
      <c r="H61" s="334"/>
      <c r="I61" s="335">
        <v>292328</v>
      </c>
      <c r="J61" s="336">
        <v>461481</v>
      </c>
      <c r="K61" s="337">
        <v>16.2</v>
      </c>
      <c r="L61" s="338">
        <v>248304</v>
      </c>
      <c r="M61" s="339">
        <v>3</v>
      </c>
      <c r="N61" s="324">
        <v>13.2</v>
      </c>
    </row>
    <row r="62" spans="1:14">
      <c r="A62" s="248"/>
      <c r="B62" s="244"/>
      <c r="C62" s="244"/>
      <c r="D62" s="244"/>
      <c r="E62" s="244"/>
      <c r="F62" s="244"/>
      <c r="G62" s="325"/>
      <c r="H62" s="326" t="s">
        <v>506</v>
      </c>
      <c r="I62" s="327">
        <v>159356</v>
      </c>
      <c r="J62" s="328">
        <v>250081</v>
      </c>
      <c r="K62" s="329">
        <v>13.4</v>
      </c>
      <c r="L62" s="330">
        <v>130281</v>
      </c>
      <c r="M62" s="331">
        <v>-0.4</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43.5</v>
      </c>
      <c r="G47" s="12">
        <v>55.41</v>
      </c>
      <c r="H47" s="12">
        <v>64.13</v>
      </c>
      <c r="I47" s="12">
        <v>92.3</v>
      </c>
      <c r="J47" s="13">
        <v>124.98</v>
      </c>
    </row>
    <row r="48" spans="2:10" ht="57.75" customHeight="1">
      <c r="B48" s="14"/>
      <c r="C48" s="1141" t="s">
        <v>4</v>
      </c>
      <c r="D48" s="1141"/>
      <c r="E48" s="1142"/>
      <c r="F48" s="15">
        <v>19.260000000000002</v>
      </c>
      <c r="G48" s="16">
        <v>17.43</v>
      </c>
      <c r="H48" s="16">
        <v>17.79</v>
      </c>
      <c r="I48" s="16">
        <v>18.329999999999998</v>
      </c>
      <c r="J48" s="17">
        <v>23.41</v>
      </c>
    </row>
    <row r="49" spans="2:10" ht="57.75" customHeight="1" thickBot="1">
      <c r="B49" s="18"/>
      <c r="C49" s="1143" t="s">
        <v>5</v>
      </c>
      <c r="D49" s="1143"/>
      <c r="E49" s="1144"/>
      <c r="F49" s="19">
        <v>17.079999999999998</v>
      </c>
      <c r="G49" s="20">
        <v>8.01</v>
      </c>
      <c r="H49" s="20">
        <v>28.12</v>
      </c>
      <c r="I49" s="20">
        <v>24.06</v>
      </c>
      <c r="J49" s="21">
        <v>16.16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19.25</v>
      </c>
      <c r="G34" s="33">
        <v>17.420000000000002</v>
      </c>
      <c r="H34" s="33">
        <v>17.78</v>
      </c>
      <c r="I34" s="33">
        <v>18.329999999999998</v>
      </c>
      <c r="J34" s="34">
        <v>23.41</v>
      </c>
      <c r="K34" s="22"/>
      <c r="L34" s="22"/>
      <c r="M34" s="22"/>
      <c r="N34" s="22"/>
      <c r="O34" s="22"/>
      <c r="P34" s="22"/>
    </row>
    <row r="35" spans="1:16" ht="39" customHeight="1">
      <c r="A35" s="22"/>
      <c r="B35" s="35"/>
      <c r="C35" s="1145" t="s">
        <v>519</v>
      </c>
      <c r="D35" s="1146"/>
      <c r="E35" s="1147"/>
      <c r="F35" s="36">
        <v>1.69</v>
      </c>
      <c r="G35" s="37">
        <v>0.88</v>
      </c>
      <c r="H35" s="37">
        <v>0.36</v>
      </c>
      <c r="I35" s="37">
        <v>1.55</v>
      </c>
      <c r="J35" s="38">
        <v>2.5299999999999998</v>
      </c>
      <c r="K35" s="22"/>
      <c r="L35" s="22"/>
      <c r="M35" s="22"/>
      <c r="N35" s="22"/>
      <c r="O35" s="22"/>
      <c r="P35" s="22"/>
    </row>
    <row r="36" spans="1:16" ht="39" customHeight="1">
      <c r="A36" s="22"/>
      <c r="B36" s="35"/>
      <c r="C36" s="1145" t="s">
        <v>520</v>
      </c>
      <c r="D36" s="1146"/>
      <c r="E36" s="1147"/>
      <c r="F36" s="36">
        <v>1.59</v>
      </c>
      <c r="G36" s="37">
        <v>1.1299999999999999</v>
      </c>
      <c r="H36" s="37">
        <v>0.82</v>
      </c>
      <c r="I36" s="37">
        <v>0.74</v>
      </c>
      <c r="J36" s="38">
        <v>1.56</v>
      </c>
      <c r="K36" s="22"/>
      <c r="L36" s="22"/>
      <c r="M36" s="22"/>
      <c r="N36" s="22"/>
      <c r="O36" s="22"/>
      <c r="P36" s="22"/>
    </row>
    <row r="37" spans="1:16" ht="39" customHeight="1">
      <c r="A37" s="22"/>
      <c r="B37" s="35"/>
      <c r="C37" s="1145" t="s">
        <v>521</v>
      </c>
      <c r="D37" s="1146"/>
      <c r="E37" s="1147"/>
      <c r="F37" s="36">
        <v>0.02</v>
      </c>
      <c r="G37" s="37">
        <v>0.22</v>
      </c>
      <c r="H37" s="37">
        <v>0.24</v>
      </c>
      <c r="I37" s="37">
        <v>0.2</v>
      </c>
      <c r="J37" s="38">
        <v>0.39</v>
      </c>
      <c r="K37" s="22"/>
      <c r="L37" s="22"/>
      <c r="M37" s="22"/>
      <c r="N37" s="22"/>
      <c r="O37" s="22"/>
      <c r="P37" s="22"/>
    </row>
    <row r="38" spans="1:16" ht="39" customHeight="1">
      <c r="A38" s="22"/>
      <c r="B38" s="35"/>
      <c r="C38" s="1145" t="s">
        <v>522</v>
      </c>
      <c r="D38" s="1146"/>
      <c r="E38" s="1147"/>
      <c r="F38" s="36">
        <v>0.3</v>
      </c>
      <c r="G38" s="37">
        <v>0.64</v>
      </c>
      <c r="H38" s="37">
        <v>0.27</v>
      </c>
      <c r="I38" s="37">
        <v>0.33</v>
      </c>
      <c r="J38" s="38">
        <v>0.24</v>
      </c>
      <c r="K38" s="22"/>
      <c r="L38" s="22"/>
      <c r="M38" s="22"/>
      <c r="N38" s="22"/>
      <c r="O38" s="22"/>
      <c r="P38" s="22"/>
    </row>
    <row r="39" spans="1:16" ht="39" customHeight="1">
      <c r="A39" s="22"/>
      <c r="B39" s="35"/>
      <c r="C39" s="1145" t="s">
        <v>523</v>
      </c>
      <c r="D39" s="1146"/>
      <c r="E39" s="1147"/>
      <c r="F39" s="36">
        <v>7.0000000000000007E-2</v>
      </c>
      <c r="G39" s="37">
        <v>0.04</v>
      </c>
      <c r="H39" s="37">
        <v>0.06</v>
      </c>
      <c r="I39" s="37">
        <v>0.02</v>
      </c>
      <c r="J39" s="38">
        <v>0.04</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268</v>
      </c>
      <c r="L45" s="60">
        <v>246</v>
      </c>
      <c r="M45" s="60">
        <v>235</v>
      </c>
      <c r="N45" s="60">
        <v>216</v>
      </c>
      <c r="O45" s="61">
        <v>207</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24</v>
      </c>
      <c r="L48" s="64">
        <v>16</v>
      </c>
      <c r="M48" s="64">
        <v>14</v>
      </c>
      <c r="N48" s="64">
        <v>13</v>
      </c>
      <c r="O48" s="65">
        <v>8</v>
      </c>
      <c r="P48" s="48"/>
      <c r="Q48" s="48"/>
      <c r="R48" s="48"/>
      <c r="S48" s="48"/>
      <c r="T48" s="48"/>
      <c r="U48" s="48"/>
    </row>
    <row r="49" spans="1:21" ht="30.75" customHeight="1">
      <c r="A49" s="48"/>
      <c r="B49" s="1163"/>
      <c r="C49" s="1164"/>
      <c r="D49" s="62"/>
      <c r="E49" s="1155" t="s">
        <v>16</v>
      </c>
      <c r="F49" s="1155"/>
      <c r="G49" s="1155"/>
      <c r="H49" s="1155"/>
      <c r="I49" s="1155"/>
      <c r="J49" s="1156"/>
      <c r="K49" s="63">
        <v>11</v>
      </c>
      <c r="L49" s="64">
        <v>11</v>
      </c>
      <c r="M49" s="64">
        <v>11</v>
      </c>
      <c r="N49" s="64">
        <v>11</v>
      </c>
      <c r="O49" s="65">
        <v>11</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v>3</v>
      </c>
      <c r="O50" s="65">
        <v>30</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198</v>
      </c>
      <c r="L52" s="64">
        <v>191</v>
      </c>
      <c r="M52" s="64">
        <v>186</v>
      </c>
      <c r="N52" s="64">
        <v>162</v>
      </c>
      <c r="O52" s="65">
        <v>152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105</v>
      </c>
      <c r="L53" s="69">
        <v>82</v>
      </c>
      <c r="M53" s="69">
        <v>74</v>
      </c>
      <c r="N53" s="69">
        <v>81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2016-04-22T06:53:49Z</cp:lastPrinted>
  <dcterms:created xsi:type="dcterms:W3CDTF">2016-02-15T01:53:01Z</dcterms:created>
  <dcterms:modified xsi:type="dcterms:W3CDTF">2016-04-22T06:57:16Z</dcterms:modified>
</cp:coreProperties>
</file>