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80" tabRatio="599" activeTab="0"/>
  </bookViews>
  <sheets>
    <sheet name="中学校" sheetId="1" r:id="rId1"/>
  </sheets>
  <definedNames>
    <definedName name="_xlnm.Print_Area" localSheetId="0">'中学校'!$A$1:$S$169</definedName>
    <definedName name="_xlnm.Print_Titles" localSheetId="0">'中学校'!$1:$10</definedName>
  </definedNames>
  <calcPr fullCalcOnLoad="1"/>
</workbook>
</file>

<file path=xl/sharedStrings.xml><?xml version="1.0" encoding="utf-8"?>
<sst xmlns="http://schemas.openxmlformats.org/spreadsheetml/2006/main" count="231" uniqueCount="186">
  <si>
    <t>男</t>
  </si>
  <si>
    <t>女</t>
  </si>
  <si>
    <t>計</t>
  </si>
  <si>
    <t>学　　校　　名</t>
  </si>
  <si>
    <t>春　　　日</t>
  </si>
  <si>
    <t>三　　　笠</t>
  </si>
  <si>
    <t>若　　　草</t>
  </si>
  <si>
    <t>伏　　　見</t>
  </si>
  <si>
    <t>富　　　雄</t>
  </si>
  <si>
    <t>都　　　南</t>
  </si>
  <si>
    <t>田　　　原</t>
  </si>
  <si>
    <t>登美ヶ丘</t>
  </si>
  <si>
    <t>平　　　城</t>
  </si>
  <si>
    <t>平　城　西</t>
  </si>
  <si>
    <t>二　　　名</t>
  </si>
  <si>
    <t>京　　　西</t>
  </si>
  <si>
    <t>富　雄　南</t>
  </si>
  <si>
    <t>飛　　　鳥</t>
  </si>
  <si>
    <t>登美ヶ丘北</t>
  </si>
  <si>
    <t>都　　　跡</t>
  </si>
  <si>
    <t>平　城　東</t>
  </si>
  <si>
    <t>高　　　田</t>
  </si>
  <si>
    <t>片　　　塩</t>
  </si>
  <si>
    <t>高　田　西</t>
  </si>
  <si>
    <t>郡　　　山</t>
  </si>
  <si>
    <t>郡　山　南</t>
  </si>
  <si>
    <t>郡　山　西</t>
  </si>
  <si>
    <t>郡　山　東</t>
  </si>
  <si>
    <t>片　　　桐</t>
  </si>
  <si>
    <t>北</t>
  </si>
  <si>
    <t>南</t>
  </si>
  <si>
    <t>福　　　住</t>
  </si>
  <si>
    <t>西</t>
  </si>
  <si>
    <t>八　　　木</t>
  </si>
  <si>
    <t>大　　　成</t>
  </si>
  <si>
    <t>光　　　陽</t>
  </si>
  <si>
    <t>橿　　　原</t>
  </si>
  <si>
    <t>白　　　橿</t>
  </si>
  <si>
    <t>桜　　　井</t>
  </si>
  <si>
    <t>桜　井　東</t>
  </si>
  <si>
    <t>大　三　輪</t>
  </si>
  <si>
    <t>桜　井　西</t>
  </si>
  <si>
    <t>五　　　條</t>
  </si>
  <si>
    <t>五　條　東</t>
  </si>
  <si>
    <t>野　　　原</t>
  </si>
  <si>
    <t>五　條　西</t>
  </si>
  <si>
    <t>御　　　所</t>
  </si>
  <si>
    <t>葛</t>
  </si>
  <si>
    <t>葛　　　上</t>
  </si>
  <si>
    <t>大　　　正</t>
  </si>
  <si>
    <t>生　　　駒</t>
  </si>
  <si>
    <t>生　駒　南</t>
  </si>
  <si>
    <t>生　駒　北</t>
  </si>
  <si>
    <t>緑　ヶ　丘</t>
  </si>
  <si>
    <t>鹿　ノ　台</t>
  </si>
  <si>
    <t>上</t>
  </si>
  <si>
    <t>光　　　明</t>
  </si>
  <si>
    <t>大　　　瀬</t>
  </si>
  <si>
    <t>香　　　芝</t>
  </si>
  <si>
    <t>香　芝　西</t>
  </si>
  <si>
    <t>香　芝　東</t>
  </si>
  <si>
    <t>香　芝　北</t>
  </si>
  <si>
    <t>月　ヶ　瀬</t>
  </si>
  <si>
    <t>都　　　祁</t>
  </si>
  <si>
    <t>山添村</t>
  </si>
  <si>
    <t>山　　　添</t>
  </si>
  <si>
    <t>平群町</t>
  </si>
  <si>
    <t>平　　　群</t>
  </si>
  <si>
    <t>三郷町</t>
  </si>
  <si>
    <t>三　　　郷</t>
  </si>
  <si>
    <t>斑　　　鳩</t>
  </si>
  <si>
    <t>斑　鳩　南</t>
  </si>
  <si>
    <t>安堵町</t>
  </si>
  <si>
    <t>安　　　堵</t>
  </si>
  <si>
    <t>組合</t>
  </si>
  <si>
    <t>式　　　下</t>
  </si>
  <si>
    <t>田　原　本</t>
  </si>
  <si>
    <t>田原本町</t>
  </si>
  <si>
    <t>大　宇　陀</t>
  </si>
  <si>
    <t>菟　田　野</t>
  </si>
  <si>
    <t>榛　　　原</t>
  </si>
  <si>
    <t>室　　　生</t>
  </si>
  <si>
    <t>曽爾村</t>
  </si>
  <si>
    <t>曽　　　爾</t>
  </si>
  <si>
    <t>御杖村</t>
  </si>
  <si>
    <t>御　　　杖</t>
  </si>
  <si>
    <t>高取町</t>
  </si>
  <si>
    <t>高　　　取</t>
  </si>
  <si>
    <t>明日香村</t>
  </si>
  <si>
    <t>聖　　　徳</t>
  </si>
  <si>
    <t>新　　　庄</t>
  </si>
  <si>
    <t>白　　　鳳</t>
  </si>
  <si>
    <t>上　　　牧</t>
  </si>
  <si>
    <t>上牧第二</t>
  </si>
  <si>
    <t>王　　　寺</t>
  </si>
  <si>
    <t>王　寺　南</t>
  </si>
  <si>
    <t>広　　　陵</t>
  </si>
  <si>
    <t>真美ヶ丘</t>
  </si>
  <si>
    <t>河合第一</t>
  </si>
  <si>
    <t>河合第二</t>
  </si>
  <si>
    <t>吉野町</t>
  </si>
  <si>
    <t>吉　　　野</t>
  </si>
  <si>
    <t>大淀町</t>
  </si>
  <si>
    <t>大　　　淀</t>
  </si>
  <si>
    <t>下市町</t>
  </si>
  <si>
    <t>下　　　市</t>
  </si>
  <si>
    <t>黒滝村</t>
  </si>
  <si>
    <t>黒　　　滝</t>
  </si>
  <si>
    <t>西　吉　野</t>
  </si>
  <si>
    <t>洞　　　川</t>
  </si>
  <si>
    <t>天　　　川</t>
  </si>
  <si>
    <t>野迫川村</t>
  </si>
  <si>
    <t>野　迫　川</t>
  </si>
  <si>
    <t>大　　　塔</t>
  </si>
  <si>
    <t>下　北　山</t>
  </si>
  <si>
    <t>上　北　山</t>
  </si>
  <si>
    <t>川　　　上</t>
  </si>
  <si>
    <t>東　吉　野</t>
  </si>
  <si>
    <t>公　　　立　　　計</t>
  </si>
  <si>
    <t>奈良女子</t>
  </si>
  <si>
    <t>東大寺学園</t>
  </si>
  <si>
    <t>帝　塚　山</t>
  </si>
  <si>
    <t>天　　　理</t>
  </si>
  <si>
    <t>智弁学園</t>
  </si>
  <si>
    <t>奈良学園</t>
  </si>
  <si>
    <t>育　英　西</t>
  </si>
  <si>
    <t>西大和学園</t>
  </si>
  <si>
    <t>私　　　立　　　計</t>
  </si>
  <si>
    <t>国立</t>
  </si>
  <si>
    <t>奈良教育大付属</t>
  </si>
  <si>
    <t>下北山村</t>
  </si>
  <si>
    <t>上北山村</t>
  </si>
  <si>
    <t>川上村</t>
  </si>
  <si>
    <t>東吉野村</t>
  </si>
  <si>
    <t>私</t>
  </si>
  <si>
    <t>立</t>
  </si>
  <si>
    <t>智弁学園奈良カレッジ</t>
  </si>
  <si>
    <t>畝　　　傍</t>
  </si>
  <si>
    <t>設置者</t>
  </si>
  <si>
    <t>本務教員数</t>
  </si>
  <si>
    <t>中学校</t>
  </si>
  <si>
    <t>全　　県　　計</t>
  </si>
  <si>
    <t>奈良学園登美ヶ丘</t>
  </si>
  <si>
    <t>大和郡山市</t>
  </si>
  <si>
    <t>十　津　川</t>
  </si>
  <si>
    <t>十津川村</t>
  </si>
  <si>
    <t>再　　　　掲</t>
  </si>
  <si>
    <t>奈良育英</t>
  </si>
  <si>
    <t>学　　級　　数</t>
  </si>
  <si>
    <t>生　　　徒　　　数</t>
  </si>
  <si>
    <t>男子</t>
  </si>
  <si>
    <t>女子</t>
  </si>
  <si>
    <t>特別支援学級</t>
  </si>
  <si>
    <t>合　計</t>
  </si>
  <si>
    <t>複式学級</t>
  </si>
  <si>
    <t>１学年</t>
  </si>
  <si>
    <t>２学年</t>
  </si>
  <si>
    <t>３学年</t>
  </si>
  <si>
    <t>本務職員数</t>
  </si>
  <si>
    <t>県立</t>
  </si>
  <si>
    <t>青　　　翔</t>
  </si>
  <si>
    <t>計</t>
  </si>
  <si>
    <t>上牧町</t>
  </si>
  <si>
    <t>王寺町</t>
  </si>
  <si>
    <t>広陵町</t>
  </si>
  <si>
    <t>河合町</t>
  </si>
  <si>
    <t>天川村</t>
  </si>
  <si>
    <t>大和高田市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</si>
  <si>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</si>
  <si>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</si>
  <si>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</si>
  <si>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</si>
  <si>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</si>
  <si>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</si>
  <si>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</si>
  <si>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</si>
  <si>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</si>
  <si>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富雄第三</t>
  </si>
  <si>
    <t>奈　　良　　市</t>
  </si>
  <si>
    <t>斑鳩町</t>
  </si>
  <si>
    <t>　</t>
  </si>
  <si>
    <t>休校</t>
  </si>
  <si>
    <t>興東館柳生</t>
  </si>
  <si>
    <t>　　平成２８年５月１日現在</t>
  </si>
  <si>
    <t>休校</t>
  </si>
  <si>
    <t>昨年は３人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</si>
</sst>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0" fontId="0" fillId="0" borderId="18" xfId="0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38" fontId="6" fillId="0" borderId="19" xfId="49" applyFont="1" applyBorder="1" applyAlignment="1">
      <alignment horizontal="right" vertical="center"/>
    </xf>
    <xf numFmtId="38" fontId="6" fillId="0" borderId="11" xfId="49" applyFont="1" applyFill="1" applyBorder="1" applyAlignment="1">
      <alignment horizontal="right" vertical="center"/>
    </xf>
    <xf numFmtId="38" fontId="6" fillId="0" borderId="20" xfId="49" applyFont="1" applyFill="1" applyBorder="1" applyAlignment="1">
      <alignment horizontal="right" vertical="center"/>
    </xf>
    <xf numFmtId="38" fontId="6" fillId="0" borderId="21" xfId="49" applyFont="1" applyBorder="1" applyAlignment="1">
      <alignment horizontal="right" vertical="center"/>
    </xf>
    <xf numFmtId="38" fontId="6" fillId="0" borderId="20" xfId="49" applyFont="1" applyBorder="1" applyAlignment="1">
      <alignment horizontal="right" vertical="center"/>
    </xf>
    <xf numFmtId="38" fontId="6" fillId="0" borderId="22" xfId="49" applyFont="1" applyBorder="1" applyAlignment="1">
      <alignment horizontal="right" vertical="center"/>
    </xf>
    <xf numFmtId="38" fontId="6" fillId="0" borderId="23" xfId="49" applyFont="1" applyBorder="1" applyAlignment="1">
      <alignment horizontal="right" vertical="center"/>
    </xf>
    <xf numFmtId="38" fontId="6" fillId="0" borderId="24" xfId="49" applyFont="1" applyFill="1" applyBorder="1" applyAlignment="1">
      <alignment horizontal="right" vertical="center"/>
    </xf>
    <xf numFmtId="38" fontId="6" fillId="0" borderId="25" xfId="49" applyFont="1" applyBorder="1" applyAlignment="1">
      <alignment horizontal="right" vertical="center"/>
    </xf>
    <xf numFmtId="38" fontId="6" fillId="0" borderId="26" xfId="49" applyFont="1" applyBorder="1" applyAlignment="1">
      <alignment horizontal="right" vertical="center"/>
    </xf>
    <xf numFmtId="38" fontId="6" fillId="0" borderId="27" xfId="49" applyFont="1" applyBorder="1" applyAlignment="1">
      <alignment horizontal="right" vertical="center"/>
    </xf>
    <xf numFmtId="38" fontId="6" fillId="0" borderId="28" xfId="49" applyFont="1" applyBorder="1" applyAlignment="1">
      <alignment horizontal="right" vertical="center"/>
    </xf>
    <xf numFmtId="38" fontId="6" fillId="0" borderId="29" xfId="49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38" fontId="6" fillId="0" borderId="30" xfId="49" applyFont="1" applyBorder="1" applyAlignment="1">
      <alignment horizontal="right" vertical="center"/>
    </xf>
    <xf numFmtId="38" fontId="6" fillId="0" borderId="31" xfId="49" applyFont="1" applyBorder="1" applyAlignment="1">
      <alignment horizontal="right" vertical="center"/>
    </xf>
    <xf numFmtId="38" fontId="6" fillId="0" borderId="32" xfId="49" applyFont="1" applyBorder="1" applyAlignment="1">
      <alignment horizontal="right" vertical="center"/>
    </xf>
    <xf numFmtId="38" fontId="6" fillId="0" borderId="33" xfId="49" applyFont="1" applyBorder="1" applyAlignment="1">
      <alignment horizontal="right" vertical="center"/>
    </xf>
    <xf numFmtId="38" fontId="6" fillId="0" borderId="34" xfId="49" applyFont="1" applyBorder="1" applyAlignment="1">
      <alignment horizontal="right" vertical="center"/>
    </xf>
    <xf numFmtId="38" fontId="6" fillId="0" borderId="35" xfId="49" applyFont="1" applyBorder="1" applyAlignment="1">
      <alignment horizontal="right" vertical="center"/>
    </xf>
    <xf numFmtId="38" fontId="6" fillId="0" borderId="36" xfId="49" applyFont="1" applyBorder="1" applyAlignment="1">
      <alignment horizontal="right" vertical="center"/>
    </xf>
    <xf numFmtId="38" fontId="6" fillId="0" borderId="37" xfId="49" applyFont="1" applyBorder="1" applyAlignment="1">
      <alignment horizontal="right" vertical="center"/>
    </xf>
    <xf numFmtId="38" fontId="6" fillId="0" borderId="38" xfId="49" applyFont="1" applyBorder="1" applyAlignment="1">
      <alignment horizontal="right" vertical="center"/>
    </xf>
    <xf numFmtId="38" fontId="6" fillId="0" borderId="39" xfId="49" applyFont="1" applyBorder="1" applyAlignment="1">
      <alignment horizontal="right" vertical="center"/>
    </xf>
    <xf numFmtId="38" fontId="6" fillId="0" borderId="40" xfId="49" applyFont="1" applyBorder="1" applyAlignment="1">
      <alignment horizontal="right" vertical="center"/>
    </xf>
    <xf numFmtId="38" fontId="6" fillId="0" borderId="41" xfId="49" applyFont="1" applyBorder="1" applyAlignment="1">
      <alignment horizontal="right" vertical="center"/>
    </xf>
    <xf numFmtId="38" fontId="6" fillId="0" borderId="42" xfId="49" applyFont="1" applyBorder="1" applyAlignment="1">
      <alignment horizontal="right" vertical="center"/>
    </xf>
    <xf numFmtId="38" fontId="6" fillId="0" borderId="43" xfId="49" applyFont="1" applyBorder="1" applyAlignment="1">
      <alignment horizontal="right" vertical="center"/>
    </xf>
    <xf numFmtId="38" fontId="6" fillId="0" borderId="44" xfId="49" applyFont="1" applyBorder="1" applyAlignment="1">
      <alignment horizontal="right" vertical="center"/>
    </xf>
    <xf numFmtId="38" fontId="6" fillId="0" borderId="24" xfId="49" applyFont="1" applyBorder="1" applyAlignment="1">
      <alignment horizontal="right" vertical="center"/>
    </xf>
    <xf numFmtId="38" fontId="6" fillId="0" borderId="45" xfId="49" applyFont="1" applyBorder="1" applyAlignment="1">
      <alignment horizontal="right" vertical="center"/>
    </xf>
    <xf numFmtId="38" fontId="6" fillId="0" borderId="46" xfId="49" applyFont="1" applyBorder="1" applyAlignment="1">
      <alignment horizontal="right" vertical="center"/>
    </xf>
    <xf numFmtId="38" fontId="6" fillId="0" borderId="47" xfId="49" applyFont="1" applyBorder="1" applyAlignment="1">
      <alignment horizontal="right" vertical="center"/>
    </xf>
    <xf numFmtId="38" fontId="6" fillId="0" borderId="20" xfId="49" applyFont="1" applyBorder="1" applyAlignment="1" applyProtection="1">
      <alignment horizontal="right" vertical="center"/>
      <protection/>
    </xf>
    <xf numFmtId="38" fontId="6" fillId="0" borderId="11" xfId="49" applyFont="1" applyBorder="1" applyAlignment="1">
      <alignment horizontal="right" vertical="center"/>
    </xf>
    <xf numFmtId="38" fontId="6" fillId="0" borderId="48" xfId="49" applyFont="1" applyBorder="1" applyAlignment="1">
      <alignment horizontal="right" vertical="center"/>
    </xf>
    <xf numFmtId="38" fontId="6" fillId="0" borderId="49" xfId="49" applyFont="1" applyBorder="1" applyAlignment="1">
      <alignment horizontal="right" vertical="center"/>
    </xf>
    <xf numFmtId="38" fontId="6" fillId="0" borderId="30" xfId="49" applyFont="1" applyBorder="1" applyAlignment="1" applyProtection="1">
      <alignment horizontal="right" vertical="center"/>
      <protection locked="0"/>
    </xf>
    <xf numFmtId="38" fontId="6" fillId="0" borderId="29" xfId="49" applyFont="1" applyBorder="1" applyAlignment="1" applyProtection="1">
      <alignment horizontal="right" vertical="center"/>
      <protection locked="0"/>
    </xf>
    <xf numFmtId="38" fontId="6" fillId="0" borderId="32" xfId="49" applyFont="1" applyBorder="1" applyAlignment="1" applyProtection="1">
      <alignment horizontal="right" vertical="center"/>
      <protection locked="0"/>
    </xf>
    <xf numFmtId="38" fontId="6" fillId="0" borderId="33" xfId="49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3" fontId="6" fillId="0" borderId="48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6" fillId="0" borderId="45" xfId="0" applyNumberFormat="1" applyFont="1" applyBorder="1" applyAlignment="1">
      <alignment horizontal="right" vertical="center"/>
    </xf>
    <xf numFmtId="38" fontId="6" fillId="0" borderId="50" xfId="49" applyFont="1" applyBorder="1" applyAlignment="1">
      <alignment horizontal="right" vertical="center"/>
    </xf>
    <xf numFmtId="38" fontId="6" fillId="0" borderId="51" xfId="49" applyFont="1" applyBorder="1" applyAlignment="1">
      <alignment horizontal="right" vertical="center"/>
    </xf>
    <xf numFmtId="38" fontId="6" fillId="0" borderId="52" xfId="49" applyFont="1" applyBorder="1" applyAlignment="1">
      <alignment horizontal="right" vertical="center"/>
    </xf>
    <xf numFmtId="38" fontId="6" fillId="0" borderId="53" xfId="49" applyFont="1" applyBorder="1" applyAlignment="1">
      <alignment horizontal="right" vertical="center"/>
    </xf>
    <xf numFmtId="38" fontId="6" fillId="0" borderId="41" xfId="49" applyFont="1" applyBorder="1" applyAlignment="1">
      <alignment horizontal="right" vertical="center" shrinkToFit="1"/>
    </xf>
    <xf numFmtId="38" fontId="6" fillId="0" borderId="21" xfId="49" applyFont="1" applyFill="1" applyBorder="1" applyAlignment="1">
      <alignment horizontal="right" vertical="center"/>
    </xf>
    <xf numFmtId="38" fontId="6" fillId="0" borderId="49" xfId="49" applyFont="1" applyFill="1" applyBorder="1" applyAlignment="1">
      <alignment horizontal="right" vertical="center"/>
    </xf>
    <xf numFmtId="38" fontId="6" fillId="0" borderId="29" xfId="49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38" fontId="6" fillId="0" borderId="35" xfId="49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8" fontId="6" fillId="0" borderId="54" xfId="49" applyFont="1" applyBorder="1" applyAlignment="1" applyProtection="1">
      <alignment vertical="center"/>
      <protection locked="0"/>
    </xf>
    <xf numFmtId="38" fontId="6" fillId="0" borderId="29" xfId="49" applyFont="1" applyBorder="1" applyAlignment="1" applyProtection="1">
      <alignment vertical="center"/>
      <protection locked="0"/>
    </xf>
    <xf numFmtId="38" fontId="6" fillId="0" borderId="32" xfId="49" applyFont="1" applyBorder="1" applyAlignment="1" applyProtection="1">
      <alignment vertical="center"/>
      <protection locked="0"/>
    </xf>
    <xf numFmtId="38" fontId="6" fillId="0" borderId="33" xfId="49" applyFont="1" applyBorder="1" applyAlignment="1" applyProtection="1">
      <alignment vertical="center"/>
      <protection locked="0"/>
    </xf>
    <xf numFmtId="38" fontId="6" fillId="0" borderId="35" xfId="49" applyFont="1" applyBorder="1" applyAlignment="1">
      <alignment vertical="center"/>
    </xf>
    <xf numFmtId="38" fontId="6" fillId="0" borderId="37" xfId="49" applyFont="1" applyBorder="1" applyAlignment="1">
      <alignment vertical="center"/>
    </xf>
    <xf numFmtId="38" fontId="6" fillId="0" borderId="38" xfId="49" applyFont="1" applyBorder="1" applyAlignment="1">
      <alignment vertical="center"/>
    </xf>
    <xf numFmtId="38" fontId="6" fillId="0" borderId="29" xfId="49" applyFont="1" applyBorder="1" applyAlignment="1">
      <alignment vertical="center"/>
    </xf>
    <xf numFmtId="38" fontId="6" fillId="0" borderId="32" xfId="49" applyFont="1" applyBorder="1" applyAlignment="1">
      <alignment vertical="center"/>
    </xf>
    <xf numFmtId="38" fontId="6" fillId="0" borderId="33" xfId="49" applyFont="1" applyBorder="1" applyAlignment="1">
      <alignment vertical="center"/>
    </xf>
    <xf numFmtId="38" fontId="6" fillId="0" borderId="26" xfId="49" applyFont="1" applyBorder="1" applyAlignment="1" applyProtection="1">
      <alignment vertical="center"/>
      <protection locked="0"/>
    </xf>
    <xf numFmtId="38" fontId="6" fillId="0" borderId="51" xfId="49" applyFont="1" applyBorder="1" applyAlignment="1" applyProtection="1">
      <alignment vertical="center"/>
      <protection locked="0"/>
    </xf>
    <xf numFmtId="38" fontId="6" fillId="0" borderId="20" xfId="49" applyFont="1" applyBorder="1" applyAlignment="1" applyProtection="1">
      <alignment vertical="center"/>
      <protection locked="0"/>
    </xf>
    <xf numFmtId="38" fontId="6" fillId="0" borderId="22" xfId="49" applyFont="1" applyBorder="1" applyAlignment="1" applyProtection="1">
      <alignment vertical="center"/>
      <protection locked="0"/>
    </xf>
    <xf numFmtId="38" fontId="6" fillId="0" borderId="23" xfId="49" applyFont="1" applyBorder="1" applyAlignment="1" applyProtection="1">
      <alignment vertical="center"/>
      <protection locked="0"/>
    </xf>
    <xf numFmtId="38" fontId="6" fillId="0" borderId="55" xfId="49" applyFont="1" applyBorder="1" applyAlignment="1" applyProtection="1">
      <alignment vertical="center"/>
      <protection locked="0"/>
    </xf>
    <xf numFmtId="38" fontId="6" fillId="0" borderId="56" xfId="49" applyFont="1" applyBorder="1" applyAlignment="1">
      <alignment vertical="center"/>
    </xf>
    <xf numFmtId="38" fontId="6" fillId="0" borderId="55" xfId="49" applyFont="1" applyBorder="1" applyAlignment="1">
      <alignment vertical="center"/>
    </xf>
    <xf numFmtId="38" fontId="6" fillId="0" borderId="57" xfId="49" applyFont="1" applyBorder="1" applyAlignment="1" applyProtection="1">
      <alignment vertical="center"/>
      <protection locked="0"/>
    </xf>
    <xf numFmtId="38" fontId="6" fillId="0" borderId="58" xfId="49" applyFont="1" applyBorder="1" applyAlignment="1" applyProtection="1">
      <alignment vertical="center"/>
      <protection locked="0"/>
    </xf>
    <xf numFmtId="38" fontId="6" fillId="0" borderId="58" xfId="49" applyFont="1" applyBorder="1" applyAlignment="1">
      <alignment horizontal="right" vertical="center"/>
    </xf>
    <xf numFmtId="38" fontId="6" fillId="0" borderId="55" xfId="49" applyFont="1" applyBorder="1" applyAlignment="1">
      <alignment horizontal="right" vertical="center"/>
    </xf>
    <xf numFmtId="38" fontId="6" fillId="0" borderId="55" xfId="49" applyFont="1" applyBorder="1" applyAlignment="1" applyProtection="1">
      <alignment horizontal="right" vertical="center"/>
      <protection locked="0"/>
    </xf>
    <xf numFmtId="0" fontId="6" fillId="0" borderId="55" xfId="0" applyFont="1" applyBorder="1" applyAlignment="1">
      <alignment horizontal="right" vertical="center"/>
    </xf>
    <xf numFmtId="38" fontId="6" fillId="0" borderId="56" xfId="49" applyFont="1" applyBorder="1" applyAlignment="1">
      <alignment horizontal="right" vertical="center"/>
    </xf>
    <xf numFmtId="3" fontId="6" fillId="0" borderId="58" xfId="0" applyNumberFormat="1" applyFont="1" applyBorder="1" applyAlignment="1">
      <alignment horizontal="right" vertical="center"/>
    </xf>
    <xf numFmtId="0" fontId="0" fillId="0" borderId="59" xfId="0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8" fontId="6" fillId="0" borderId="50" xfId="49" applyFont="1" applyFill="1" applyBorder="1" applyAlignment="1">
      <alignment horizontal="right" vertical="center"/>
    </xf>
    <xf numFmtId="38" fontId="6" fillId="0" borderId="30" xfId="49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60" xfId="0" applyNumberFormat="1" applyFont="1" applyFill="1" applyBorder="1" applyAlignment="1">
      <alignment horizontal="right" vertical="center"/>
    </xf>
    <xf numFmtId="38" fontId="6" fillId="0" borderId="61" xfId="49" applyFont="1" applyFill="1" applyBorder="1" applyAlignment="1" applyProtection="1">
      <alignment horizontal="right" vertical="center"/>
      <protection locked="0"/>
    </xf>
    <xf numFmtId="38" fontId="6" fillId="0" borderId="57" xfId="49" applyFont="1" applyFill="1" applyBorder="1" applyAlignment="1" applyProtection="1">
      <alignment horizontal="right" vertical="center"/>
      <protection locked="0"/>
    </xf>
    <xf numFmtId="38" fontId="6" fillId="0" borderId="62" xfId="49" applyFont="1" applyFill="1" applyBorder="1" applyAlignment="1" applyProtection="1">
      <alignment horizontal="right" vertical="center"/>
      <protection locked="0"/>
    </xf>
    <xf numFmtId="38" fontId="6" fillId="0" borderId="63" xfId="49" applyFont="1" applyBorder="1" applyAlignment="1">
      <alignment horizontal="right" vertical="center"/>
    </xf>
    <xf numFmtId="38" fontId="6" fillId="0" borderId="64" xfId="49" applyFont="1" applyFill="1" applyBorder="1" applyAlignment="1" applyProtection="1">
      <alignment horizontal="right" vertical="center"/>
      <protection locked="0"/>
    </xf>
    <xf numFmtId="38" fontId="6" fillId="0" borderId="55" xfId="49" applyFont="1" applyFill="1" applyBorder="1" applyAlignment="1" applyProtection="1">
      <alignment horizontal="right" vertical="center"/>
      <protection locked="0"/>
    </xf>
    <xf numFmtId="38" fontId="6" fillId="0" borderId="65" xfId="49" applyFont="1" applyFill="1" applyBorder="1" applyAlignment="1" applyProtection="1">
      <alignment horizontal="right" vertical="center"/>
      <protection locked="0"/>
    </xf>
    <xf numFmtId="38" fontId="6" fillId="0" borderId="66" xfId="49" applyFont="1" applyBorder="1" applyAlignment="1">
      <alignment horizontal="right" vertical="center"/>
    </xf>
    <xf numFmtId="38" fontId="6" fillId="0" borderId="48" xfId="49" applyFont="1" applyBorder="1" applyAlignment="1" applyProtection="1">
      <alignment vertical="center"/>
      <protection locked="0"/>
    </xf>
    <xf numFmtId="38" fontId="6" fillId="0" borderId="26" xfId="49" applyFont="1" applyFill="1" applyBorder="1" applyAlignment="1" applyProtection="1">
      <alignment vertical="center"/>
      <protection locked="0"/>
    </xf>
    <xf numFmtId="38" fontId="6" fillId="0" borderId="0" xfId="49" applyFont="1" applyFill="1" applyBorder="1" applyAlignment="1" applyProtection="1">
      <alignment vertical="center"/>
      <protection locked="0"/>
    </xf>
    <xf numFmtId="38" fontId="6" fillId="0" borderId="29" xfId="49" applyFont="1" applyFill="1" applyBorder="1" applyAlignment="1" applyProtection="1">
      <alignment vertical="center"/>
      <protection locked="0"/>
    </xf>
    <xf numFmtId="38" fontId="6" fillId="0" borderId="30" xfId="49" applyFont="1" applyFill="1" applyBorder="1" applyAlignment="1" applyProtection="1">
      <alignment vertical="center"/>
      <protection locked="0"/>
    </xf>
    <xf numFmtId="38" fontId="6" fillId="0" borderId="29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30" xfId="49" applyFont="1" applyFill="1" applyBorder="1" applyAlignment="1">
      <alignment vertical="center"/>
    </xf>
    <xf numFmtId="38" fontId="6" fillId="0" borderId="67" xfId="49" applyFont="1" applyFill="1" applyBorder="1" applyAlignment="1" applyProtection="1">
      <alignment vertical="center"/>
      <protection locked="0"/>
    </xf>
    <xf numFmtId="38" fontId="6" fillId="0" borderId="27" xfId="49" applyFont="1" applyFill="1" applyBorder="1" applyAlignment="1" applyProtection="1">
      <alignment vertical="center"/>
      <protection locked="0"/>
    </xf>
    <xf numFmtId="38" fontId="6" fillId="0" borderId="68" xfId="49" applyFont="1" applyFill="1" applyBorder="1" applyAlignment="1" applyProtection="1">
      <alignment vertical="center"/>
      <protection locked="0"/>
    </xf>
    <xf numFmtId="38" fontId="6" fillId="0" borderId="69" xfId="49" applyFont="1" applyFill="1" applyBorder="1" applyAlignment="1" applyProtection="1">
      <alignment vertical="center"/>
      <protection locked="0"/>
    </xf>
    <xf numFmtId="38" fontId="6" fillId="0" borderId="69" xfId="49" applyFont="1" applyFill="1" applyBorder="1" applyAlignment="1">
      <alignment vertical="center"/>
    </xf>
    <xf numFmtId="38" fontId="6" fillId="0" borderId="70" xfId="49" applyFont="1" applyFill="1" applyBorder="1" applyAlignment="1">
      <alignment vertical="center"/>
    </xf>
    <xf numFmtId="38" fontId="6" fillId="0" borderId="39" xfId="49" applyFont="1" applyFill="1" applyBorder="1" applyAlignment="1">
      <alignment vertical="center"/>
    </xf>
    <xf numFmtId="38" fontId="6" fillId="0" borderId="35" xfId="49" applyFont="1" applyFill="1" applyBorder="1" applyAlignment="1">
      <alignment vertical="center"/>
    </xf>
    <xf numFmtId="38" fontId="6" fillId="0" borderId="36" xfId="49" applyFont="1" applyFill="1" applyBorder="1" applyAlignment="1">
      <alignment vertical="center"/>
    </xf>
    <xf numFmtId="38" fontId="6" fillId="0" borderId="20" xfId="49" applyFont="1" applyFill="1" applyBorder="1" applyAlignment="1" applyProtection="1">
      <alignment vertical="center"/>
      <protection locked="0"/>
    </xf>
    <xf numFmtId="38" fontId="6" fillId="0" borderId="21" xfId="49" applyFont="1" applyFill="1" applyBorder="1" applyAlignment="1" applyProtection="1">
      <alignment vertical="center"/>
      <protection locked="0"/>
    </xf>
    <xf numFmtId="38" fontId="6" fillId="0" borderId="51" xfId="49" applyFont="1" applyFill="1" applyBorder="1" applyAlignment="1" applyProtection="1">
      <alignment vertical="center"/>
      <protection locked="0"/>
    </xf>
    <xf numFmtId="38" fontId="6" fillId="0" borderId="15" xfId="49" applyFont="1" applyBorder="1" applyAlignment="1">
      <alignment vertical="center"/>
    </xf>
    <xf numFmtId="38" fontId="6" fillId="0" borderId="39" xfId="49" applyFont="1" applyFill="1" applyBorder="1" applyAlignment="1" applyProtection="1">
      <alignment vertical="center"/>
      <protection locked="0"/>
    </xf>
    <xf numFmtId="38" fontId="6" fillId="0" borderId="35" xfId="49" applyFont="1" applyFill="1" applyBorder="1" applyAlignment="1" applyProtection="1">
      <alignment vertical="center"/>
      <protection locked="0"/>
    </xf>
    <xf numFmtId="38" fontId="6" fillId="0" borderId="36" xfId="49" applyFont="1" applyFill="1" applyBorder="1" applyAlignment="1" applyProtection="1">
      <alignment vertical="center"/>
      <protection locked="0"/>
    </xf>
    <xf numFmtId="38" fontId="6" fillId="0" borderId="37" xfId="49" applyFont="1" applyFill="1" applyBorder="1" applyAlignment="1" applyProtection="1">
      <alignment horizontal="right" vertical="center"/>
      <protection locked="0"/>
    </xf>
    <xf numFmtId="38" fontId="6" fillId="0" borderId="56" xfId="49" applyFont="1" applyFill="1" applyBorder="1" applyAlignment="1" applyProtection="1">
      <alignment horizontal="right" vertical="center"/>
      <protection locked="0"/>
    </xf>
    <xf numFmtId="38" fontId="6" fillId="0" borderId="41" xfId="49" applyFont="1" applyBorder="1" applyAlignment="1">
      <alignment vertical="center"/>
    </xf>
    <xf numFmtId="38" fontId="6" fillId="0" borderId="35" xfId="49" applyFont="1" applyBorder="1" applyAlignment="1" applyProtection="1">
      <alignment vertical="center"/>
      <protection locked="0"/>
    </xf>
    <xf numFmtId="38" fontId="6" fillId="0" borderId="37" xfId="49" applyFont="1" applyBorder="1" applyAlignment="1" applyProtection="1">
      <alignment vertical="center"/>
      <protection locked="0"/>
    </xf>
    <xf numFmtId="38" fontId="6" fillId="0" borderId="56" xfId="49" applyFont="1" applyBorder="1" applyAlignment="1" applyProtection="1">
      <alignment vertical="center"/>
      <protection locked="0"/>
    </xf>
    <xf numFmtId="38" fontId="6" fillId="0" borderId="38" xfId="49" applyFont="1" applyBorder="1" applyAlignment="1" applyProtection="1">
      <alignment vertical="center"/>
      <protection locked="0"/>
    </xf>
    <xf numFmtId="38" fontId="6" fillId="0" borderId="36" xfId="49" applyFont="1" applyBorder="1" applyAlignment="1" applyProtection="1">
      <alignment vertical="center"/>
      <protection locked="0"/>
    </xf>
    <xf numFmtId="38" fontId="6" fillId="0" borderId="26" xfId="49" applyFont="1" applyBorder="1" applyAlignment="1" applyProtection="1">
      <alignment horizontal="right" vertical="center"/>
      <protection/>
    </xf>
    <xf numFmtId="38" fontId="6" fillId="0" borderId="35" xfId="49" applyFont="1" applyBorder="1" applyAlignment="1" applyProtection="1">
      <alignment horizontal="right" vertical="center"/>
      <protection/>
    </xf>
    <xf numFmtId="38" fontId="6" fillId="0" borderId="38" xfId="49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71" xfId="0" applyBorder="1" applyAlignment="1">
      <alignment horizontal="center" vertical="center" textRotation="255"/>
    </xf>
    <xf numFmtId="38" fontId="0" fillId="0" borderId="0" xfId="0" applyNumberFormat="1" applyAlignment="1">
      <alignment vertical="center"/>
    </xf>
    <xf numFmtId="0" fontId="0" fillId="0" borderId="71" xfId="0" applyBorder="1" applyAlignment="1">
      <alignment vertical="center" textRotation="255"/>
    </xf>
    <xf numFmtId="38" fontId="6" fillId="0" borderId="32" xfId="49" applyFont="1" applyFill="1" applyBorder="1" applyAlignment="1" applyProtection="1">
      <alignment vertical="center"/>
      <protection locked="0"/>
    </xf>
    <xf numFmtId="38" fontId="6" fillId="0" borderId="55" xfId="49" applyFont="1" applyFill="1" applyBorder="1" applyAlignment="1" applyProtection="1">
      <alignment vertical="center"/>
      <protection locked="0"/>
    </xf>
    <xf numFmtId="38" fontId="6" fillId="0" borderId="32" xfId="49" applyFont="1" applyFill="1" applyBorder="1" applyAlignment="1">
      <alignment vertical="center"/>
    </xf>
    <xf numFmtId="38" fontId="6" fillId="0" borderId="55" xfId="49" applyFont="1" applyFill="1" applyBorder="1" applyAlignment="1">
      <alignment vertical="center"/>
    </xf>
    <xf numFmtId="38" fontId="6" fillId="0" borderId="26" xfId="49" applyFont="1" applyFill="1" applyBorder="1" applyAlignment="1">
      <alignment horizontal="right" vertical="center"/>
    </xf>
    <xf numFmtId="38" fontId="6" fillId="0" borderId="57" xfId="49" applyFont="1" applyFill="1" applyBorder="1" applyAlignment="1" applyProtection="1">
      <alignment vertical="center"/>
      <protection locked="0"/>
    </xf>
    <xf numFmtId="38" fontId="6" fillId="0" borderId="37" xfId="49" applyFont="1" applyFill="1" applyBorder="1" applyAlignment="1">
      <alignment vertical="center"/>
    </xf>
    <xf numFmtId="38" fontId="6" fillId="0" borderId="56" xfId="49" applyFont="1" applyFill="1" applyBorder="1" applyAlignment="1">
      <alignment vertical="center"/>
    </xf>
    <xf numFmtId="38" fontId="6" fillId="0" borderId="37" xfId="49" applyFont="1" applyFill="1" applyBorder="1" applyAlignment="1" applyProtection="1">
      <alignment vertical="center"/>
      <protection locked="0"/>
    </xf>
    <xf numFmtId="38" fontId="6" fillId="0" borderId="56" xfId="49" applyFont="1" applyFill="1" applyBorder="1" applyAlignment="1" applyProtection="1">
      <alignment vertical="center"/>
      <protection locked="0"/>
    </xf>
    <xf numFmtId="38" fontId="6" fillId="0" borderId="26" xfId="49" applyFont="1" applyFill="1" applyBorder="1" applyAlignment="1" applyProtection="1">
      <alignment horizontal="right" vertical="center"/>
      <protection/>
    </xf>
    <xf numFmtId="38" fontId="6" fillId="0" borderId="35" xfId="49" applyFont="1" applyFill="1" applyBorder="1" applyAlignment="1" applyProtection="1">
      <alignment horizontal="right" vertical="center"/>
      <protection/>
    </xf>
    <xf numFmtId="38" fontId="6" fillId="33" borderId="20" xfId="49" applyFont="1" applyFill="1" applyBorder="1" applyAlignment="1">
      <alignment horizontal="right" vertical="center"/>
    </xf>
    <xf numFmtId="38" fontId="6" fillId="0" borderId="32" xfId="49" applyFont="1" applyFill="1" applyBorder="1" applyAlignment="1">
      <alignment horizontal="right" vertical="center"/>
    </xf>
    <xf numFmtId="38" fontId="6" fillId="0" borderId="46" xfId="49" applyFont="1" applyFill="1" applyBorder="1" applyAlignment="1" applyProtection="1">
      <alignment horizontal="right" vertical="center"/>
      <protection locked="0"/>
    </xf>
    <xf numFmtId="0" fontId="6" fillId="0" borderId="67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69" xfId="0" applyFont="1" applyFill="1" applyBorder="1" applyAlignment="1" applyProtection="1">
      <alignment vertical="center"/>
      <protection locked="0"/>
    </xf>
    <xf numFmtId="38" fontId="6" fillId="0" borderId="14" xfId="49" applyFont="1" applyBorder="1" applyAlignment="1">
      <alignment vertical="center"/>
    </xf>
    <xf numFmtId="0" fontId="6" fillId="0" borderId="36" xfId="0" applyFont="1" applyFill="1" applyBorder="1" applyAlignment="1" applyProtection="1">
      <alignment vertical="center"/>
      <protection locked="0"/>
    </xf>
    <xf numFmtId="0" fontId="0" fillId="0" borderId="72" xfId="0" applyBorder="1" applyAlignment="1">
      <alignment vertical="center"/>
    </xf>
    <xf numFmtId="38" fontId="6" fillId="0" borderId="29" xfId="49" applyFont="1" applyFill="1" applyBorder="1" applyAlignment="1">
      <alignment horizontal="left" vertical="center"/>
    </xf>
    <xf numFmtId="38" fontId="0" fillId="33" borderId="0" xfId="0" applyNumberFormat="1" applyFill="1" applyAlignment="1">
      <alignment vertical="center"/>
    </xf>
    <xf numFmtId="0" fontId="5" fillId="33" borderId="11" xfId="0" applyFont="1" applyFill="1" applyBorder="1" applyAlignment="1">
      <alignment horizontal="center" vertical="center" textRotation="255" shrinkToFit="1"/>
    </xf>
    <xf numFmtId="0" fontId="0" fillId="33" borderId="14" xfId="0" applyFill="1" applyBorder="1" applyAlignment="1">
      <alignment horizontal="centerContinuous" vertical="center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Continuous" vertical="center"/>
    </xf>
    <xf numFmtId="0" fontId="0" fillId="33" borderId="17" xfId="0" applyFill="1" applyBorder="1" applyAlignment="1">
      <alignment horizontal="center" vertical="center" shrinkToFit="1"/>
    </xf>
    <xf numFmtId="38" fontId="6" fillId="33" borderId="21" xfId="49" applyFont="1" applyFill="1" applyBorder="1" applyAlignment="1">
      <alignment horizontal="right" vertical="center"/>
    </xf>
    <xf numFmtId="38" fontId="6" fillId="33" borderId="24" xfId="49" applyFont="1" applyFill="1" applyBorder="1" applyAlignment="1">
      <alignment horizontal="right" vertical="center"/>
    </xf>
    <xf numFmtId="38" fontId="6" fillId="33" borderId="45" xfId="49" applyFont="1" applyFill="1" applyBorder="1" applyAlignment="1">
      <alignment horizontal="right" vertic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26" xfId="0" applyBorder="1" applyAlignment="1">
      <alignment horizontal="center" vertical="distributed" textRotation="255" indent="1"/>
    </xf>
    <xf numFmtId="0" fontId="0" fillId="0" borderId="29" xfId="0" applyBorder="1" applyAlignment="1">
      <alignment horizontal="center" vertical="distributed" textRotation="255" indent="1"/>
    </xf>
    <xf numFmtId="0" fontId="0" fillId="0" borderId="35" xfId="0" applyBorder="1" applyAlignment="1">
      <alignment horizontal="center" vertical="distributed" textRotation="255" indent="1"/>
    </xf>
    <xf numFmtId="0" fontId="0" fillId="0" borderId="1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75" xfId="0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distributed" textRotation="255" indent="1"/>
    </xf>
    <xf numFmtId="0" fontId="6" fillId="0" borderId="31" xfId="0" applyFont="1" applyBorder="1" applyAlignment="1">
      <alignment horizontal="center" vertical="distributed" textRotation="255" indent="1"/>
    </xf>
    <xf numFmtId="0" fontId="6" fillId="0" borderId="43" xfId="0" applyFont="1" applyBorder="1" applyAlignment="1">
      <alignment horizontal="center" vertical="distributed" textRotation="255" indent="1"/>
    </xf>
    <xf numFmtId="0" fontId="0" fillId="0" borderId="30" xfId="0" applyBorder="1" applyAlignment="1">
      <alignment horizontal="center" vertical="distributed" textRotation="255" indent="1"/>
    </xf>
    <xf numFmtId="0" fontId="0" fillId="0" borderId="36" xfId="0" applyBorder="1" applyAlignment="1">
      <alignment horizontal="center" vertical="distributed" textRotation="255" indent="1"/>
    </xf>
    <xf numFmtId="0" fontId="6" fillId="0" borderId="26" xfId="0" applyFont="1" applyBorder="1" applyAlignment="1">
      <alignment horizontal="center" vertical="center" textRotation="255" shrinkToFit="1"/>
    </xf>
    <xf numFmtId="0" fontId="6" fillId="0" borderId="29" xfId="0" applyFont="1" applyBorder="1" applyAlignment="1">
      <alignment horizontal="center" vertical="center" textRotation="255" shrinkToFit="1"/>
    </xf>
    <xf numFmtId="0" fontId="6" fillId="0" borderId="35" xfId="0" applyFont="1" applyBorder="1" applyAlignment="1">
      <alignment horizontal="center" vertical="center" textRotation="255" shrinkToFit="1"/>
    </xf>
    <xf numFmtId="0" fontId="0" fillId="0" borderId="76" xfId="0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79" xfId="0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 textRotation="255"/>
    </xf>
    <xf numFmtId="0" fontId="0" fillId="0" borderId="80" xfId="0" applyBorder="1" applyAlignment="1">
      <alignment horizontal="center" vertical="center" textRotation="255"/>
    </xf>
    <xf numFmtId="0" fontId="7" fillId="0" borderId="81" xfId="0" applyFont="1" applyBorder="1" applyAlignment="1">
      <alignment horizontal="center" vertical="center" textRotation="255" shrinkToFit="1"/>
    </xf>
    <xf numFmtId="0" fontId="7" fillId="0" borderId="33" xfId="0" applyFont="1" applyBorder="1" applyAlignment="1">
      <alignment horizontal="center" vertical="center" textRotation="255" shrinkToFit="1"/>
    </xf>
    <xf numFmtId="0" fontId="7" fillId="0" borderId="38" xfId="0" applyFont="1" applyBorder="1" applyAlignment="1">
      <alignment horizontal="center" vertical="center" textRotation="255" shrinkToFit="1"/>
    </xf>
    <xf numFmtId="0" fontId="7" fillId="0" borderId="82" xfId="0" applyFont="1" applyBorder="1" applyAlignment="1">
      <alignment horizontal="center" vertical="distributed" textRotation="255" indent="1"/>
    </xf>
    <xf numFmtId="0" fontId="7" fillId="0" borderId="55" xfId="0" applyFont="1" applyBorder="1" applyAlignment="1">
      <alignment horizontal="center" vertical="distributed" textRotation="255" indent="1"/>
    </xf>
    <xf numFmtId="0" fontId="7" fillId="0" borderId="56" xfId="0" applyFont="1" applyBorder="1" applyAlignment="1">
      <alignment horizontal="center" vertical="distributed" textRotation="255" indent="1"/>
    </xf>
    <xf numFmtId="0" fontId="0" fillId="0" borderId="7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textRotation="255" shrinkToFit="1"/>
    </xf>
    <xf numFmtId="0" fontId="5" fillId="33" borderId="17" xfId="0" applyFont="1" applyFill="1" applyBorder="1" applyAlignment="1">
      <alignment horizontal="center" vertical="center" textRotation="255" shrinkToFit="1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distributed" textRotation="255" indent="1"/>
    </xf>
    <xf numFmtId="0" fontId="7" fillId="0" borderId="32" xfId="0" applyFont="1" applyBorder="1" applyAlignment="1">
      <alignment horizontal="center" vertical="distributed" textRotation="255" indent="1"/>
    </xf>
    <xf numFmtId="0" fontId="7" fillId="0" borderId="37" xfId="0" applyFont="1" applyBorder="1" applyAlignment="1">
      <alignment horizontal="center" vertical="distributed" textRotation="255" indent="1"/>
    </xf>
    <xf numFmtId="0" fontId="6" fillId="0" borderId="67" xfId="0" applyFont="1" applyBorder="1" applyAlignment="1">
      <alignment horizontal="center" vertical="distributed" textRotation="255" indent="1"/>
    </xf>
    <xf numFmtId="0" fontId="6" fillId="0" borderId="69" xfId="0" applyFont="1" applyBorder="1" applyAlignment="1">
      <alignment horizontal="center" vertical="distributed" textRotation="255" indent="1"/>
    </xf>
    <xf numFmtId="0" fontId="6" fillId="0" borderId="70" xfId="0" applyFont="1" applyBorder="1" applyAlignment="1">
      <alignment horizontal="center" vertical="distributed" textRotation="255" indent="1"/>
    </xf>
    <xf numFmtId="0" fontId="0" fillId="0" borderId="68" xfId="0" applyBorder="1" applyAlignment="1">
      <alignment horizontal="center" vertical="distributed" textRotation="255" indent="1"/>
    </xf>
    <xf numFmtId="0" fontId="7" fillId="33" borderId="15" xfId="0" applyFont="1" applyFill="1" applyBorder="1" applyAlignment="1">
      <alignment horizontal="center" vertical="center" textRotation="255"/>
    </xf>
    <xf numFmtId="0" fontId="7" fillId="33" borderId="14" xfId="0" applyFont="1" applyFill="1" applyBorder="1" applyAlignment="1">
      <alignment horizontal="center" vertical="center" textRotation="255"/>
    </xf>
    <xf numFmtId="0" fontId="7" fillId="33" borderId="17" xfId="0" applyFont="1" applyFill="1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29" xfId="0" applyFont="1" applyBorder="1" applyAlignment="1">
      <alignment horizontal="center" vertical="distributed" textRotation="255" indent="1"/>
    </xf>
    <xf numFmtId="0" fontId="6" fillId="0" borderId="35" xfId="0" applyFont="1" applyBorder="1" applyAlignment="1">
      <alignment horizontal="center" vertical="distributed" textRotation="255" indent="1"/>
    </xf>
    <xf numFmtId="38" fontId="0" fillId="0" borderId="11" xfId="49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textRotation="255" shrinkToFit="1"/>
    </xf>
    <xf numFmtId="0" fontId="7" fillId="33" borderId="17" xfId="0" applyFont="1" applyFill="1" applyBorder="1" applyAlignment="1">
      <alignment horizontal="center" vertical="center" textRotation="255" shrinkToFit="1"/>
    </xf>
    <xf numFmtId="0" fontId="0" fillId="33" borderId="15" xfId="0" applyFill="1" applyBorder="1" applyAlignment="1">
      <alignment horizontal="center" vertical="center" textRotation="255"/>
    </xf>
    <xf numFmtId="0" fontId="0" fillId="33" borderId="14" xfId="0" applyFill="1" applyBorder="1" applyAlignment="1">
      <alignment horizontal="center" vertical="center" textRotation="255"/>
    </xf>
    <xf numFmtId="0" fontId="0" fillId="33" borderId="17" xfId="0" applyFill="1" applyBorder="1" applyAlignment="1">
      <alignment horizontal="center" vertical="center" textRotation="255"/>
    </xf>
    <xf numFmtId="0" fontId="7" fillId="33" borderId="14" xfId="0" applyFont="1" applyFill="1" applyBorder="1" applyAlignment="1">
      <alignment horizontal="center" vertical="center" textRotation="255" shrinkToFit="1"/>
    </xf>
    <xf numFmtId="0" fontId="0" fillId="0" borderId="72" xfId="0" applyFont="1" applyBorder="1" applyAlignment="1">
      <alignment vertical="distributed" textRotation="255"/>
    </xf>
    <xf numFmtId="0" fontId="0" fillId="0" borderId="71" xfId="0" applyFont="1" applyBorder="1" applyAlignment="1">
      <alignment vertical="distributed" textRotation="255"/>
    </xf>
    <xf numFmtId="0" fontId="0" fillId="0" borderId="16" xfId="0" applyFont="1" applyBorder="1" applyAlignment="1">
      <alignment vertical="distributed" textRotation="255"/>
    </xf>
    <xf numFmtId="0" fontId="5" fillId="33" borderId="15" xfId="0" applyFont="1" applyFill="1" applyBorder="1" applyAlignment="1">
      <alignment horizontal="center" vertical="center" textRotation="255"/>
    </xf>
    <xf numFmtId="0" fontId="5" fillId="33" borderId="17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9"/>
  <sheetViews>
    <sheetView showZeros="0" tabSelected="1" view="pageBreakPreview" zoomScaleSheetLayoutView="100" zoomScalePageLayoutView="0" workbookViewId="0" topLeftCell="A1">
      <pane xSplit="2" ySplit="10" topLeftCell="C155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Q159" sqref="Q159"/>
    </sheetView>
  </sheetViews>
  <sheetFormatPr defaultColWidth="9.00390625" defaultRowHeight="13.5"/>
  <cols>
    <col min="1" max="1" width="4.875" style="0" customWidth="1"/>
    <col min="2" max="2" width="13.00390625" style="0" customWidth="1"/>
    <col min="3" max="8" width="5.125" style="0" customWidth="1"/>
    <col min="9" max="12" width="6.00390625" style="0" customWidth="1"/>
    <col min="13" max="14" width="6.25390625" style="0" customWidth="1"/>
    <col min="15" max="19" width="5.125" style="0" customWidth="1"/>
    <col min="20" max="20" width="9.00390625" style="3" customWidth="1"/>
  </cols>
  <sheetData>
    <row r="1" spans="1:15" ht="17.25">
      <c r="A1" s="1" t="s">
        <v>140</v>
      </c>
      <c r="O1" t="s">
        <v>183</v>
      </c>
    </row>
    <row r="2" ht="14.25" thickBot="1"/>
    <row r="3" spans="1:19" ht="17.25" customHeight="1" thickBot="1">
      <c r="A3" s="272" t="s">
        <v>138</v>
      </c>
      <c r="B3" s="258" t="s">
        <v>3</v>
      </c>
      <c r="C3" s="245" t="s">
        <v>148</v>
      </c>
      <c r="D3" s="246"/>
      <c r="E3" s="246"/>
      <c r="F3" s="246"/>
      <c r="G3" s="246"/>
      <c r="H3" s="247"/>
      <c r="I3" s="263" t="s">
        <v>149</v>
      </c>
      <c r="J3" s="264"/>
      <c r="K3" s="264"/>
      <c r="L3" s="264"/>
      <c r="M3" s="264"/>
      <c r="N3" s="264"/>
      <c r="O3" s="265"/>
      <c r="P3" s="237" t="s">
        <v>139</v>
      </c>
      <c r="Q3" s="238"/>
      <c r="R3" s="239"/>
      <c r="S3" s="211" t="s">
        <v>158</v>
      </c>
    </row>
    <row r="4" spans="1:19" ht="13.5" customHeight="1">
      <c r="A4" s="273"/>
      <c r="B4" s="259"/>
      <c r="C4" s="251" t="s">
        <v>154</v>
      </c>
      <c r="D4" s="254" t="s">
        <v>155</v>
      </c>
      <c r="E4" s="208" t="s">
        <v>156</v>
      </c>
      <c r="F4" s="208" t="s">
        <v>157</v>
      </c>
      <c r="G4" s="219" t="s">
        <v>152</v>
      </c>
      <c r="H4" s="214" t="s">
        <v>153</v>
      </c>
      <c r="I4" s="217" t="s">
        <v>155</v>
      </c>
      <c r="J4" s="209" t="s">
        <v>156</v>
      </c>
      <c r="K4" s="209" t="s">
        <v>157</v>
      </c>
      <c r="L4" s="261" t="s">
        <v>153</v>
      </c>
      <c r="M4" s="206" t="s">
        <v>146</v>
      </c>
      <c r="N4" s="207"/>
      <c r="O4" s="207"/>
      <c r="P4" s="240"/>
      <c r="Q4" s="241"/>
      <c r="R4" s="242"/>
      <c r="S4" s="212"/>
    </row>
    <row r="5" spans="1:19" ht="13.5">
      <c r="A5" s="273"/>
      <c r="B5" s="259"/>
      <c r="C5" s="252"/>
      <c r="D5" s="217"/>
      <c r="E5" s="209"/>
      <c r="F5" s="209"/>
      <c r="G5" s="220"/>
      <c r="H5" s="215"/>
      <c r="I5" s="217"/>
      <c r="J5" s="209"/>
      <c r="K5" s="209"/>
      <c r="L5" s="261"/>
      <c r="M5" s="248" t="s">
        <v>150</v>
      </c>
      <c r="N5" s="234" t="s">
        <v>151</v>
      </c>
      <c r="O5" s="231" t="s">
        <v>152</v>
      </c>
      <c r="P5" s="222" t="s">
        <v>153</v>
      </c>
      <c r="Q5" s="223"/>
      <c r="R5" s="224"/>
      <c r="S5" s="212"/>
    </row>
    <row r="6" spans="1:19" ht="13.5">
      <c r="A6" s="273"/>
      <c r="B6" s="259"/>
      <c r="C6" s="252"/>
      <c r="D6" s="217"/>
      <c r="E6" s="209"/>
      <c r="F6" s="209"/>
      <c r="G6" s="220"/>
      <c r="H6" s="215"/>
      <c r="I6" s="217"/>
      <c r="J6" s="209"/>
      <c r="K6" s="209"/>
      <c r="L6" s="261"/>
      <c r="M6" s="249"/>
      <c r="N6" s="235"/>
      <c r="O6" s="232"/>
      <c r="P6" s="225"/>
      <c r="Q6" s="226"/>
      <c r="R6" s="227"/>
      <c r="S6" s="212"/>
    </row>
    <row r="7" spans="1:19" ht="13.5">
      <c r="A7" s="273"/>
      <c r="B7" s="259"/>
      <c r="C7" s="252"/>
      <c r="D7" s="217"/>
      <c r="E7" s="209"/>
      <c r="F7" s="209"/>
      <c r="G7" s="220"/>
      <c r="H7" s="215"/>
      <c r="I7" s="217"/>
      <c r="J7" s="209"/>
      <c r="K7" s="209"/>
      <c r="L7" s="261"/>
      <c r="M7" s="249"/>
      <c r="N7" s="235"/>
      <c r="O7" s="232"/>
      <c r="P7" s="225"/>
      <c r="Q7" s="226"/>
      <c r="R7" s="227"/>
      <c r="S7" s="212"/>
    </row>
    <row r="8" spans="1:19" ht="13.5">
      <c r="A8" s="273"/>
      <c r="B8" s="259"/>
      <c r="C8" s="252"/>
      <c r="D8" s="217"/>
      <c r="E8" s="209"/>
      <c r="F8" s="209"/>
      <c r="G8" s="220"/>
      <c r="H8" s="215"/>
      <c r="I8" s="217"/>
      <c r="J8" s="209"/>
      <c r="K8" s="209"/>
      <c r="L8" s="261"/>
      <c r="M8" s="249"/>
      <c r="N8" s="235"/>
      <c r="O8" s="232"/>
      <c r="P8" s="225"/>
      <c r="Q8" s="226"/>
      <c r="R8" s="227"/>
      <c r="S8" s="212"/>
    </row>
    <row r="9" spans="1:19" ht="13.5">
      <c r="A9" s="273"/>
      <c r="B9" s="259"/>
      <c r="C9" s="252"/>
      <c r="D9" s="217"/>
      <c r="E9" s="209"/>
      <c r="F9" s="209"/>
      <c r="G9" s="220"/>
      <c r="H9" s="215"/>
      <c r="I9" s="217"/>
      <c r="J9" s="209"/>
      <c r="K9" s="209"/>
      <c r="L9" s="261"/>
      <c r="M9" s="249"/>
      <c r="N9" s="235"/>
      <c r="O9" s="232"/>
      <c r="P9" s="228"/>
      <c r="Q9" s="229"/>
      <c r="R9" s="230"/>
      <c r="S9" s="213"/>
    </row>
    <row r="10" spans="1:19" ht="14.25" thickBot="1">
      <c r="A10" s="274"/>
      <c r="B10" s="260"/>
      <c r="C10" s="253"/>
      <c r="D10" s="218"/>
      <c r="E10" s="210"/>
      <c r="F10" s="210"/>
      <c r="G10" s="221"/>
      <c r="H10" s="216"/>
      <c r="I10" s="218"/>
      <c r="J10" s="210"/>
      <c r="K10" s="210"/>
      <c r="L10" s="262"/>
      <c r="M10" s="250"/>
      <c r="N10" s="236"/>
      <c r="O10" s="233"/>
      <c r="P10" s="8" t="s">
        <v>0</v>
      </c>
      <c r="Q10" s="17" t="s">
        <v>1</v>
      </c>
      <c r="R10" s="9" t="s">
        <v>2</v>
      </c>
      <c r="S10" s="110" t="s">
        <v>2</v>
      </c>
    </row>
    <row r="11" spans="1:20" ht="19.5" customHeight="1">
      <c r="A11" s="268" t="s">
        <v>178</v>
      </c>
      <c r="B11" s="111" t="s">
        <v>4</v>
      </c>
      <c r="C11" s="181"/>
      <c r="D11" s="128">
        <v>5</v>
      </c>
      <c r="E11" s="128">
        <v>5</v>
      </c>
      <c r="F11" s="128">
        <v>6</v>
      </c>
      <c r="G11" s="146">
        <v>5</v>
      </c>
      <c r="H11" s="46">
        <v>21</v>
      </c>
      <c r="I11" s="135">
        <v>170</v>
      </c>
      <c r="J11" s="128">
        <v>172</v>
      </c>
      <c r="K11" s="128">
        <v>213</v>
      </c>
      <c r="L11" s="29">
        <v>555</v>
      </c>
      <c r="M11" s="119">
        <v>282</v>
      </c>
      <c r="N11" s="120">
        <v>273</v>
      </c>
      <c r="O11" s="121">
        <v>15</v>
      </c>
      <c r="P11" s="122">
        <v>26</v>
      </c>
      <c r="Q11" s="38">
        <v>17</v>
      </c>
      <c r="R11" s="46">
        <v>43</v>
      </c>
      <c r="S11" s="147">
        <v>4</v>
      </c>
      <c r="T11" s="164"/>
    </row>
    <row r="12" spans="1:20" ht="19.5" customHeight="1">
      <c r="A12" s="269"/>
      <c r="B12" s="112" t="s">
        <v>5</v>
      </c>
      <c r="C12" s="191"/>
      <c r="D12" s="130">
        <v>7</v>
      </c>
      <c r="E12" s="130">
        <v>7</v>
      </c>
      <c r="F12" s="130">
        <v>7</v>
      </c>
      <c r="G12" s="166">
        <v>6</v>
      </c>
      <c r="H12" s="35">
        <v>27</v>
      </c>
      <c r="I12" s="138">
        <v>249</v>
      </c>
      <c r="J12" s="130">
        <v>250</v>
      </c>
      <c r="K12" s="130">
        <v>262</v>
      </c>
      <c r="L12" s="32">
        <v>761</v>
      </c>
      <c r="M12" s="123">
        <v>391</v>
      </c>
      <c r="N12" s="124">
        <v>370</v>
      </c>
      <c r="O12" s="125">
        <v>22</v>
      </c>
      <c r="P12" s="126">
        <v>26</v>
      </c>
      <c r="Q12" s="20">
        <v>27</v>
      </c>
      <c r="R12" s="35">
        <v>53</v>
      </c>
      <c r="S12" s="192">
        <v>6</v>
      </c>
      <c r="T12" s="164"/>
    </row>
    <row r="13" spans="1:20" ht="19.5" customHeight="1">
      <c r="A13" s="269"/>
      <c r="B13" s="111" t="s">
        <v>6</v>
      </c>
      <c r="C13" s="191"/>
      <c r="D13" s="130">
        <v>3</v>
      </c>
      <c r="E13" s="130">
        <v>3</v>
      </c>
      <c r="F13" s="130">
        <v>3</v>
      </c>
      <c r="G13" s="166">
        <v>3</v>
      </c>
      <c r="H13" s="35">
        <v>12</v>
      </c>
      <c r="I13" s="138">
        <v>84</v>
      </c>
      <c r="J13" s="130">
        <v>96</v>
      </c>
      <c r="K13" s="130">
        <v>113</v>
      </c>
      <c r="L13" s="32">
        <v>293</v>
      </c>
      <c r="M13" s="123">
        <v>150</v>
      </c>
      <c r="N13" s="124">
        <v>143</v>
      </c>
      <c r="O13" s="125">
        <v>8</v>
      </c>
      <c r="P13" s="126">
        <v>15</v>
      </c>
      <c r="Q13" s="20">
        <v>9</v>
      </c>
      <c r="R13" s="35">
        <v>24</v>
      </c>
      <c r="S13" s="192">
        <v>4</v>
      </c>
      <c r="T13" s="164"/>
    </row>
    <row r="14" spans="1:20" ht="19.5" customHeight="1">
      <c r="A14" s="269"/>
      <c r="B14" s="10" t="s">
        <v>7</v>
      </c>
      <c r="C14" s="191"/>
      <c r="D14" s="130">
        <v>6</v>
      </c>
      <c r="E14" s="130">
        <v>6</v>
      </c>
      <c r="F14" s="130">
        <v>6</v>
      </c>
      <c r="G14" s="166">
        <v>4</v>
      </c>
      <c r="H14" s="35">
        <v>22</v>
      </c>
      <c r="I14" s="138">
        <v>213</v>
      </c>
      <c r="J14" s="130">
        <v>226</v>
      </c>
      <c r="K14" s="130">
        <v>236</v>
      </c>
      <c r="L14" s="32">
        <v>675</v>
      </c>
      <c r="M14" s="123">
        <v>348</v>
      </c>
      <c r="N14" s="124">
        <v>327</v>
      </c>
      <c r="O14" s="125">
        <v>15</v>
      </c>
      <c r="P14" s="126">
        <v>22</v>
      </c>
      <c r="Q14" s="20">
        <v>22</v>
      </c>
      <c r="R14" s="35">
        <v>44</v>
      </c>
      <c r="S14" s="192">
        <v>4</v>
      </c>
      <c r="T14" s="164"/>
    </row>
    <row r="15" spans="1:20" ht="19.5" customHeight="1">
      <c r="A15" s="269"/>
      <c r="B15" s="10" t="s">
        <v>8</v>
      </c>
      <c r="C15" s="191"/>
      <c r="D15" s="130">
        <v>6</v>
      </c>
      <c r="E15" s="130">
        <v>6</v>
      </c>
      <c r="F15" s="130">
        <v>7</v>
      </c>
      <c r="G15" s="166">
        <v>4</v>
      </c>
      <c r="H15" s="35">
        <v>23</v>
      </c>
      <c r="I15" s="138">
        <v>243</v>
      </c>
      <c r="J15" s="130">
        <v>238</v>
      </c>
      <c r="K15" s="130">
        <v>258</v>
      </c>
      <c r="L15" s="32">
        <v>739</v>
      </c>
      <c r="M15" s="123">
        <v>357</v>
      </c>
      <c r="N15" s="124">
        <v>382</v>
      </c>
      <c r="O15" s="125">
        <v>20</v>
      </c>
      <c r="P15" s="126">
        <v>27</v>
      </c>
      <c r="Q15" s="20">
        <v>16</v>
      </c>
      <c r="R15" s="35">
        <v>43</v>
      </c>
      <c r="S15" s="192">
        <v>5</v>
      </c>
      <c r="T15" s="164"/>
    </row>
    <row r="16" spans="1:20" ht="19.5" customHeight="1">
      <c r="A16" s="269"/>
      <c r="B16" s="10" t="s">
        <v>9</v>
      </c>
      <c r="C16" s="191"/>
      <c r="D16" s="130">
        <v>6</v>
      </c>
      <c r="E16" s="130">
        <v>5</v>
      </c>
      <c r="F16" s="130">
        <v>6</v>
      </c>
      <c r="G16" s="166">
        <v>6</v>
      </c>
      <c r="H16" s="35">
        <v>23</v>
      </c>
      <c r="I16" s="138">
        <v>186</v>
      </c>
      <c r="J16" s="130">
        <v>173</v>
      </c>
      <c r="K16" s="130">
        <v>197</v>
      </c>
      <c r="L16" s="32">
        <v>556</v>
      </c>
      <c r="M16" s="123">
        <v>310</v>
      </c>
      <c r="N16" s="124">
        <v>246</v>
      </c>
      <c r="O16" s="125">
        <v>15</v>
      </c>
      <c r="P16" s="126">
        <v>30</v>
      </c>
      <c r="Q16" s="20">
        <v>15</v>
      </c>
      <c r="R16" s="35">
        <v>45</v>
      </c>
      <c r="S16" s="192">
        <v>3</v>
      </c>
      <c r="T16" s="164"/>
    </row>
    <row r="17" spans="1:20" ht="19.5" customHeight="1">
      <c r="A17" s="269"/>
      <c r="B17" s="10" t="s">
        <v>10</v>
      </c>
      <c r="C17" s="191"/>
      <c r="D17" s="130">
        <v>1</v>
      </c>
      <c r="E17" s="130">
        <v>1</v>
      </c>
      <c r="F17" s="130">
        <v>1</v>
      </c>
      <c r="G17" s="166">
        <v>0</v>
      </c>
      <c r="H17" s="35">
        <v>3</v>
      </c>
      <c r="I17" s="138">
        <v>9</v>
      </c>
      <c r="J17" s="130">
        <v>6</v>
      </c>
      <c r="K17" s="130">
        <v>2</v>
      </c>
      <c r="L17" s="32">
        <v>17</v>
      </c>
      <c r="M17" s="123">
        <v>9</v>
      </c>
      <c r="N17" s="124">
        <v>8</v>
      </c>
      <c r="O17" s="125">
        <v>0</v>
      </c>
      <c r="P17" s="126">
        <v>4</v>
      </c>
      <c r="Q17" s="20">
        <v>4</v>
      </c>
      <c r="R17" s="35">
        <v>8</v>
      </c>
      <c r="S17" s="192">
        <v>1</v>
      </c>
      <c r="T17" s="164"/>
    </row>
    <row r="18" spans="1:20" ht="19.5" customHeight="1">
      <c r="A18" s="269"/>
      <c r="B18" s="10" t="s">
        <v>182</v>
      </c>
      <c r="C18" s="191"/>
      <c r="D18" s="130">
        <v>1</v>
      </c>
      <c r="E18" s="130">
        <v>1</v>
      </c>
      <c r="F18" s="130">
        <v>1</v>
      </c>
      <c r="G18" s="166">
        <v>1</v>
      </c>
      <c r="H18" s="35">
        <v>4</v>
      </c>
      <c r="I18" s="138">
        <v>12</v>
      </c>
      <c r="J18" s="130">
        <v>15</v>
      </c>
      <c r="K18" s="130">
        <v>13</v>
      </c>
      <c r="L18" s="32">
        <v>40</v>
      </c>
      <c r="M18" s="123">
        <v>22</v>
      </c>
      <c r="N18" s="124">
        <v>18</v>
      </c>
      <c r="O18" s="125">
        <v>1</v>
      </c>
      <c r="P18" s="126">
        <v>6</v>
      </c>
      <c r="Q18" s="20">
        <v>5</v>
      </c>
      <c r="R18" s="35">
        <v>11</v>
      </c>
      <c r="S18" s="192">
        <v>4</v>
      </c>
      <c r="T18" s="164"/>
    </row>
    <row r="19" spans="1:20" ht="19.5" customHeight="1">
      <c r="A19" s="269"/>
      <c r="B19" s="10" t="s">
        <v>11</v>
      </c>
      <c r="C19" s="191"/>
      <c r="D19" s="130">
        <v>3</v>
      </c>
      <c r="E19" s="130">
        <v>3</v>
      </c>
      <c r="F19" s="130">
        <v>3</v>
      </c>
      <c r="G19" s="166">
        <v>3</v>
      </c>
      <c r="H19" s="35">
        <v>12</v>
      </c>
      <c r="I19" s="138">
        <v>116</v>
      </c>
      <c r="J19" s="130">
        <v>110</v>
      </c>
      <c r="K19" s="130">
        <v>108</v>
      </c>
      <c r="L19" s="32">
        <v>334</v>
      </c>
      <c r="M19" s="123">
        <v>194</v>
      </c>
      <c r="N19" s="124">
        <v>140</v>
      </c>
      <c r="O19" s="125">
        <v>5</v>
      </c>
      <c r="P19" s="126">
        <v>12</v>
      </c>
      <c r="Q19" s="20">
        <v>10</v>
      </c>
      <c r="R19" s="35">
        <v>22</v>
      </c>
      <c r="S19" s="192">
        <v>4</v>
      </c>
      <c r="T19" s="164"/>
    </row>
    <row r="20" spans="1:20" ht="19.5" customHeight="1">
      <c r="A20" s="269"/>
      <c r="B20" s="10" t="s">
        <v>12</v>
      </c>
      <c r="C20" s="191"/>
      <c r="D20" s="130">
        <v>4</v>
      </c>
      <c r="E20" s="130">
        <v>4</v>
      </c>
      <c r="F20" s="130">
        <v>4</v>
      </c>
      <c r="G20" s="166">
        <v>2</v>
      </c>
      <c r="H20" s="35">
        <v>14</v>
      </c>
      <c r="I20" s="138">
        <v>141</v>
      </c>
      <c r="J20" s="130">
        <v>157</v>
      </c>
      <c r="K20" s="130">
        <v>133</v>
      </c>
      <c r="L20" s="32">
        <v>431</v>
      </c>
      <c r="M20" s="123">
        <v>233</v>
      </c>
      <c r="N20" s="124">
        <v>198</v>
      </c>
      <c r="O20" s="125">
        <v>6</v>
      </c>
      <c r="P20" s="126">
        <v>17</v>
      </c>
      <c r="Q20" s="20">
        <v>10</v>
      </c>
      <c r="R20" s="35">
        <v>27</v>
      </c>
      <c r="S20" s="192">
        <v>2</v>
      </c>
      <c r="T20" s="164"/>
    </row>
    <row r="21" spans="1:20" ht="19.5" customHeight="1">
      <c r="A21" s="269"/>
      <c r="B21" s="10" t="s">
        <v>13</v>
      </c>
      <c r="C21" s="191"/>
      <c r="D21" s="130">
        <v>2</v>
      </c>
      <c r="E21" s="130">
        <v>3</v>
      </c>
      <c r="F21" s="130">
        <v>3</v>
      </c>
      <c r="G21" s="166">
        <v>2</v>
      </c>
      <c r="H21" s="35">
        <v>10</v>
      </c>
      <c r="I21" s="138">
        <v>80</v>
      </c>
      <c r="J21" s="130">
        <v>95</v>
      </c>
      <c r="K21" s="130">
        <v>101</v>
      </c>
      <c r="L21" s="32">
        <v>276</v>
      </c>
      <c r="M21" s="123">
        <v>146</v>
      </c>
      <c r="N21" s="124">
        <v>130</v>
      </c>
      <c r="O21" s="125">
        <v>5</v>
      </c>
      <c r="P21" s="126">
        <v>11</v>
      </c>
      <c r="Q21" s="20">
        <v>11</v>
      </c>
      <c r="R21" s="35">
        <v>22</v>
      </c>
      <c r="S21" s="192">
        <v>2</v>
      </c>
      <c r="T21" s="164"/>
    </row>
    <row r="22" spans="1:20" ht="19.5" customHeight="1">
      <c r="A22" s="269"/>
      <c r="B22" s="10" t="s">
        <v>14</v>
      </c>
      <c r="C22" s="191"/>
      <c r="D22" s="130">
        <v>5</v>
      </c>
      <c r="E22" s="130">
        <v>5</v>
      </c>
      <c r="F22" s="130">
        <v>5</v>
      </c>
      <c r="G22" s="166">
        <v>2</v>
      </c>
      <c r="H22" s="35">
        <v>17</v>
      </c>
      <c r="I22" s="138">
        <v>172</v>
      </c>
      <c r="J22" s="130">
        <v>183</v>
      </c>
      <c r="K22" s="130">
        <v>177</v>
      </c>
      <c r="L22" s="32">
        <v>532</v>
      </c>
      <c r="M22" s="123">
        <v>277</v>
      </c>
      <c r="N22" s="124">
        <v>255</v>
      </c>
      <c r="O22" s="125">
        <v>5</v>
      </c>
      <c r="P22" s="126">
        <v>15</v>
      </c>
      <c r="Q22" s="20">
        <v>14</v>
      </c>
      <c r="R22" s="35">
        <v>29</v>
      </c>
      <c r="S22" s="192">
        <v>2</v>
      </c>
      <c r="T22" s="164"/>
    </row>
    <row r="23" spans="1:20" ht="19.5" customHeight="1">
      <c r="A23" s="269"/>
      <c r="B23" s="10" t="s">
        <v>15</v>
      </c>
      <c r="C23" s="191"/>
      <c r="D23" s="130">
        <v>5</v>
      </c>
      <c r="E23" s="130">
        <v>5</v>
      </c>
      <c r="F23" s="130">
        <v>5</v>
      </c>
      <c r="G23" s="166">
        <v>3</v>
      </c>
      <c r="H23" s="35">
        <v>18</v>
      </c>
      <c r="I23" s="138">
        <v>173</v>
      </c>
      <c r="J23" s="130">
        <v>193</v>
      </c>
      <c r="K23" s="130">
        <v>179</v>
      </c>
      <c r="L23" s="32">
        <v>545</v>
      </c>
      <c r="M23" s="123">
        <v>272</v>
      </c>
      <c r="N23" s="124">
        <v>273</v>
      </c>
      <c r="O23" s="125">
        <v>13</v>
      </c>
      <c r="P23" s="126">
        <v>18</v>
      </c>
      <c r="Q23" s="20">
        <v>18</v>
      </c>
      <c r="R23" s="35">
        <v>36</v>
      </c>
      <c r="S23" s="192">
        <v>1</v>
      </c>
      <c r="T23" s="164"/>
    </row>
    <row r="24" spans="1:20" ht="19.5" customHeight="1">
      <c r="A24" s="269"/>
      <c r="B24" s="10" t="s">
        <v>16</v>
      </c>
      <c r="C24" s="191"/>
      <c r="D24" s="130">
        <v>5</v>
      </c>
      <c r="E24" s="130">
        <v>5</v>
      </c>
      <c r="F24" s="130">
        <v>5</v>
      </c>
      <c r="G24" s="166">
        <v>5</v>
      </c>
      <c r="H24" s="35">
        <v>20</v>
      </c>
      <c r="I24" s="138">
        <v>188</v>
      </c>
      <c r="J24" s="130">
        <v>179</v>
      </c>
      <c r="K24" s="130">
        <v>178</v>
      </c>
      <c r="L24" s="32">
        <v>545</v>
      </c>
      <c r="M24" s="123">
        <v>305</v>
      </c>
      <c r="N24" s="124">
        <v>240</v>
      </c>
      <c r="O24" s="125">
        <v>14</v>
      </c>
      <c r="P24" s="126">
        <v>19</v>
      </c>
      <c r="Q24" s="20">
        <v>19</v>
      </c>
      <c r="R24" s="35">
        <v>38</v>
      </c>
      <c r="S24" s="192">
        <v>2</v>
      </c>
      <c r="T24" s="164"/>
    </row>
    <row r="25" spans="1:20" ht="19.5" customHeight="1">
      <c r="A25" s="269"/>
      <c r="B25" s="10" t="s">
        <v>17</v>
      </c>
      <c r="C25" s="191"/>
      <c r="D25" s="130">
        <v>3</v>
      </c>
      <c r="E25" s="130">
        <v>3</v>
      </c>
      <c r="F25" s="130">
        <v>3</v>
      </c>
      <c r="G25" s="166">
        <v>3</v>
      </c>
      <c r="H25" s="35">
        <v>12</v>
      </c>
      <c r="I25" s="138">
        <v>81</v>
      </c>
      <c r="J25" s="130">
        <v>91</v>
      </c>
      <c r="K25" s="130">
        <v>85</v>
      </c>
      <c r="L25" s="32">
        <v>257</v>
      </c>
      <c r="M25" s="123">
        <v>142</v>
      </c>
      <c r="N25" s="124">
        <v>115</v>
      </c>
      <c r="O25" s="125">
        <v>6</v>
      </c>
      <c r="P25" s="126">
        <v>14</v>
      </c>
      <c r="Q25" s="20">
        <v>12</v>
      </c>
      <c r="R25" s="35">
        <v>26</v>
      </c>
      <c r="S25" s="192">
        <v>3</v>
      </c>
      <c r="T25" s="164"/>
    </row>
    <row r="26" spans="1:20" ht="19.5" customHeight="1">
      <c r="A26" s="269"/>
      <c r="B26" s="10" t="s">
        <v>18</v>
      </c>
      <c r="C26" s="191"/>
      <c r="D26" s="130">
        <v>4</v>
      </c>
      <c r="E26" s="130">
        <v>4</v>
      </c>
      <c r="F26" s="130">
        <v>4</v>
      </c>
      <c r="G26" s="166">
        <v>3</v>
      </c>
      <c r="H26" s="35">
        <v>15</v>
      </c>
      <c r="I26" s="138">
        <v>126</v>
      </c>
      <c r="J26" s="130">
        <v>126</v>
      </c>
      <c r="K26" s="130">
        <v>152</v>
      </c>
      <c r="L26" s="32">
        <v>404</v>
      </c>
      <c r="M26" s="123">
        <v>203</v>
      </c>
      <c r="N26" s="124">
        <v>201</v>
      </c>
      <c r="O26" s="125">
        <v>8</v>
      </c>
      <c r="P26" s="126">
        <v>13</v>
      </c>
      <c r="Q26" s="20">
        <v>13</v>
      </c>
      <c r="R26" s="35">
        <v>26</v>
      </c>
      <c r="S26" s="192">
        <v>4</v>
      </c>
      <c r="T26" s="164"/>
    </row>
    <row r="27" spans="1:20" ht="19.5" customHeight="1">
      <c r="A27" s="269"/>
      <c r="B27" s="11" t="s">
        <v>19</v>
      </c>
      <c r="C27" s="191"/>
      <c r="D27" s="130">
        <v>2</v>
      </c>
      <c r="E27" s="130">
        <v>3</v>
      </c>
      <c r="F27" s="130">
        <v>3</v>
      </c>
      <c r="G27" s="166">
        <v>3</v>
      </c>
      <c r="H27" s="35">
        <v>11</v>
      </c>
      <c r="I27" s="138">
        <v>67</v>
      </c>
      <c r="J27" s="130">
        <v>101</v>
      </c>
      <c r="K27" s="130">
        <v>95</v>
      </c>
      <c r="L27" s="32">
        <v>263</v>
      </c>
      <c r="M27" s="123">
        <v>127</v>
      </c>
      <c r="N27" s="124">
        <v>136</v>
      </c>
      <c r="O27" s="125">
        <v>10</v>
      </c>
      <c r="P27" s="126">
        <v>10</v>
      </c>
      <c r="Q27" s="20">
        <v>10</v>
      </c>
      <c r="R27" s="35">
        <v>20</v>
      </c>
      <c r="S27" s="192">
        <v>1</v>
      </c>
      <c r="T27" s="164"/>
    </row>
    <row r="28" spans="1:20" ht="19.5" customHeight="1">
      <c r="A28" s="269"/>
      <c r="B28" s="11" t="s">
        <v>20</v>
      </c>
      <c r="C28" s="191"/>
      <c r="D28" s="130">
        <v>3</v>
      </c>
      <c r="E28" s="130">
        <v>4</v>
      </c>
      <c r="F28" s="130">
        <v>4</v>
      </c>
      <c r="G28" s="166">
        <v>2</v>
      </c>
      <c r="H28" s="35">
        <v>13</v>
      </c>
      <c r="I28" s="138">
        <v>117</v>
      </c>
      <c r="J28" s="130">
        <v>123</v>
      </c>
      <c r="K28" s="130">
        <v>137</v>
      </c>
      <c r="L28" s="32">
        <v>377</v>
      </c>
      <c r="M28" s="123">
        <v>198</v>
      </c>
      <c r="N28" s="124">
        <v>179</v>
      </c>
      <c r="O28" s="125">
        <v>6</v>
      </c>
      <c r="P28" s="126">
        <v>14</v>
      </c>
      <c r="Q28" s="20">
        <v>11</v>
      </c>
      <c r="R28" s="35">
        <v>25</v>
      </c>
      <c r="S28" s="192">
        <v>3</v>
      </c>
      <c r="T28" s="164"/>
    </row>
    <row r="29" spans="1:20" ht="19.5" customHeight="1">
      <c r="A29" s="269"/>
      <c r="B29" s="162" t="s">
        <v>177</v>
      </c>
      <c r="C29" s="191"/>
      <c r="D29" s="130">
        <v>2</v>
      </c>
      <c r="E29" s="130">
        <v>3</v>
      </c>
      <c r="F29" s="130">
        <v>2</v>
      </c>
      <c r="G29" s="166">
        <v>3</v>
      </c>
      <c r="H29" s="35">
        <v>10</v>
      </c>
      <c r="I29" s="138">
        <v>66</v>
      </c>
      <c r="J29" s="130">
        <v>91</v>
      </c>
      <c r="K29" s="130">
        <v>68</v>
      </c>
      <c r="L29" s="32">
        <v>225</v>
      </c>
      <c r="M29" s="123">
        <v>113</v>
      </c>
      <c r="N29" s="124">
        <v>112</v>
      </c>
      <c r="O29" s="125">
        <v>6</v>
      </c>
      <c r="P29" s="126">
        <v>9</v>
      </c>
      <c r="Q29" s="20">
        <v>10</v>
      </c>
      <c r="R29" s="35">
        <v>19</v>
      </c>
      <c r="S29" s="192">
        <v>1</v>
      </c>
      <c r="T29" s="164"/>
    </row>
    <row r="30" spans="1:20" s="2" customFormat="1" ht="18.75" customHeight="1">
      <c r="A30" s="269"/>
      <c r="B30" s="11" t="s">
        <v>62</v>
      </c>
      <c r="C30" s="191"/>
      <c r="D30" s="130">
        <v>1</v>
      </c>
      <c r="E30" s="130">
        <v>1</v>
      </c>
      <c r="F30" s="130">
        <v>1</v>
      </c>
      <c r="G30" s="166">
        <v>1</v>
      </c>
      <c r="H30" s="35">
        <v>4</v>
      </c>
      <c r="I30" s="138">
        <v>6</v>
      </c>
      <c r="J30" s="130">
        <v>10</v>
      </c>
      <c r="K30" s="130">
        <v>12</v>
      </c>
      <c r="L30" s="32">
        <v>28</v>
      </c>
      <c r="M30" s="123">
        <v>17</v>
      </c>
      <c r="N30" s="124">
        <v>11</v>
      </c>
      <c r="O30" s="125">
        <v>1</v>
      </c>
      <c r="P30" s="126">
        <v>6</v>
      </c>
      <c r="Q30" s="20">
        <v>5</v>
      </c>
      <c r="R30" s="35">
        <v>11</v>
      </c>
      <c r="S30" s="192">
        <v>2</v>
      </c>
      <c r="T30" s="164"/>
    </row>
    <row r="31" spans="1:20" ht="18.75" customHeight="1">
      <c r="A31" s="269"/>
      <c r="B31" s="11" t="s">
        <v>63</v>
      </c>
      <c r="C31" s="191"/>
      <c r="D31" s="130">
        <v>2</v>
      </c>
      <c r="E31" s="130">
        <v>2</v>
      </c>
      <c r="F31" s="130">
        <v>2</v>
      </c>
      <c r="G31" s="166">
        <v>3</v>
      </c>
      <c r="H31" s="35">
        <v>9</v>
      </c>
      <c r="I31" s="138">
        <v>49</v>
      </c>
      <c r="J31" s="130">
        <v>47</v>
      </c>
      <c r="K31" s="130">
        <v>53</v>
      </c>
      <c r="L31" s="32">
        <v>149</v>
      </c>
      <c r="M31" s="123">
        <v>83</v>
      </c>
      <c r="N31" s="124">
        <v>66</v>
      </c>
      <c r="O31" s="125">
        <v>5</v>
      </c>
      <c r="P31" s="126">
        <v>12</v>
      </c>
      <c r="Q31" s="20">
        <v>6</v>
      </c>
      <c r="R31" s="35">
        <v>18</v>
      </c>
      <c r="S31" s="192">
        <v>2</v>
      </c>
      <c r="T31" s="164"/>
    </row>
    <row r="32" spans="1:20" ht="19.5" customHeight="1" thickBot="1">
      <c r="A32" s="270"/>
      <c r="B32" s="11" t="s">
        <v>2</v>
      </c>
      <c r="C32" s="132">
        <f aca="true" t="shared" si="0" ref="C32:S32">SUM(C11:C31)</f>
        <v>0</v>
      </c>
      <c r="D32" s="133">
        <f t="shared" si="0"/>
        <v>76</v>
      </c>
      <c r="E32" s="132">
        <f t="shared" si="0"/>
        <v>79</v>
      </c>
      <c r="F32" s="132">
        <f t="shared" si="0"/>
        <v>81</v>
      </c>
      <c r="G32" s="134">
        <f t="shared" si="0"/>
        <v>64</v>
      </c>
      <c r="H32" s="47">
        <f t="shared" si="0"/>
        <v>300</v>
      </c>
      <c r="I32" s="88">
        <f t="shared" si="0"/>
        <v>2548</v>
      </c>
      <c r="J32" s="88">
        <f t="shared" si="0"/>
        <v>2682</v>
      </c>
      <c r="K32" s="88">
        <f t="shared" si="0"/>
        <v>2772</v>
      </c>
      <c r="L32" s="39">
        <f t="shared" si="0"/>
        <v>8002</v>
      </c>
      <c r="M32" s="89">
        <f t="shared" si="0"/>
        <v>4179</v>
      </c>
      <c r="N32" s="100">
        <f t="shared" si="0"/>
        <v>3823</v>
      </c>
      <c r="O32" s="90">
        <f t="shared" si="0"/>
        <v>186</v>
      </c>
      <c r="P32" s="33">
        <f t="shared" si="0"/>
        <v>326</v>
      </c>
      <c r="Q32" s="20">
        <f t="shared" si="0"/>
        <v>264</v>
      </c>
      <c r="R32" s="31">
        <f t="shared" si="0"/>
        <v>590</v>
      </c>
      <c r="S32" s="31">
        <f t="shared" si="0"/>
        <v>60</v>
      </c>
      <c r="T32" s="164"/>
    </row>
    <row r="33" spans="1:20" ht="19.5" customHeight="1">
      <c r="A33" s="268" t="s">
        <v>167</v>
      </c>
      <c r="B33" s="12" t="s">
        <v>21</v>
      </c>
      <c r="C33" s="135"/>
      <c r="D33" s="136">
        <v>4</v>
      </c>
      <c r="E33" s="128">
        <v>4</v>
      </c>
      <c r="F33" s="128">
        <v>4</v>
      </c>
      <c r="G33" s="137">
        <v>1</v>
      </c>
      <c r="H33" s="31">
        <v>13</v>
      </c>
      <c r="I33" s="85">
        <v>127</v>
      </c>
      <c r="J33" s="85">
        <v>140</v>
      </c>
      <c r="K33" s="85">
        <v>145</v>
      </c>
      <c r="L33" s="80">
        <v>412</v>
      </c>
      <c r="M33" s="166">
        <v>210</v>
      </c>
      <c r="N33" s="167">
        <v>202</v>
      </c>
      <c r="O33" s="87">
        <v>3</v>
      </c>
      <c r="P33" s="30">
        <v>18</v>
      </c>
      <c r="Q33" s="38">
        <v>8</v>
      </c>
      <c r="R33" s="28">
        <v>26</v>
      </c>
      <c r="S33" s="28">
        <v>3</v>
      </c>
      <c r="T33" s="164"/>
    </row>
    <row r="34" spans="1:20" ht="19.5" customHeight="1">
      <c r="A34" s="269"/>
      <c r="B34" s="11" t="s">
        <v>22</v>
      </c>
      <c r="C34" s="138"/>
      <c r="D34" s="129">
        <v>6</v>
      </c>
      <c r="E34" s="130">
        <v>5</v>
      </c>
      <c r="F34" s="130">
        <v>6</v>
      </c>
      <c r="G34" s="131">
        <v>5</v>
      </c>
      <c r="H34" s="31">
        <v>22</v>
      </c>
      <c r="I34" s="85">
        <v>221</v>
      </c>
      <c r="J34" s="85">
        <v>191</v>
      </c>
      <c r="K34" s="85">
        <v>232</v>
      </c>
      <c r="L34" s="80">
        <v>644</v>
      </c>
      <c r="M34" s="166">
        <v>336</v>
      </c>
      <c r="N34" s="167">
        <v>308</v>
      </c>
      <c r="O34" s="87">
        <v>17</v>
      </c>
      <c r="P34" s="33">
        <v>30</v>
      </c>
      <c r="Q34" s="20">
        <v>16</v>
      </c>
      <c r="R34" s="31">
        <v>46</v>
      </c>
      <c r="S34" s="31">
        <v>3</v>
      </c>
      <c r="T34" s="164"/>
    </row>
    <row r="35" spans="1:20" ht="19.5" customHeight="1">
      <c r="A35" s="269"/>
      <c r="B35" s="11" t="s">
        <v>23</v>
      </c>
      <c r="C35" s="138"/>
      <c r="D35" s="129">
        <v>5</v>
      </c>
      <c r="E35" s="130">
        <v>5</v>
      </c>
      <c r="F35" s="130">
        <v>5</v>
      </c>
      <c r="G35" s="131">
        <v>3</v>
      </c>
      <c r="H35" s="31">
        <v>18</v>
      </c>
      <c r="I35" s="85">
        <v>175</v>
      </c>
      <c r="J35" s="85">
        <v>168</v>
      </c>
      <c r="K35" s="85">
        <v>167</v>
      </c>
      <c r="L35" s="80">
        <v>510</v>
      </c>
      <c r="M35" s="166">
        <v>249</v>
      </c>
      <c r="N35" s="167">
        <v>261</v>
      </c>
      <c r="O35" s="87">
        <v>11</v>
      </c>
      <c r="P35" s="33">
        <v>23</v>
      </c>
      <c r="Q35" s="20">
        <v>12</v>
      </c>
      <c r="R35" s="31">
        <v>35</v>
      </c>
      <c r="S35" s="31">
        <v>2</v>
      </c>
      <c r="T35" s="164"/>
    </row>
    <row r="36" spans="1:20" ht="19.5" customHeight="1">
      <c r="A36" s="269"/>
      <c r="B36" s="11"/>
      <c r="C36" s="139"/>
      <c r="D36" s="133"/>
      <c r="E36" s="132"/>
      <c r="F36" s="132"/>
      <c r="G36" s="134"/>
      <c r="H36" s="31"/>
      <c r="I36" s="91"/>
      <c r="J36" s="91"/>
      <c r="K36" s="91"/>
      <c r="L36" s="80"/>
      <c r="M36" s="168"/>
      <c r="N36" s="169"/>
      <c r="O36" s="93"/>
      <c r="P36" s="33"/>
      <c r="Q36" s="20"/>
      <c r="R36" s="31"/>
      <c r="S36" s="31"/>
      <c r="T36" s="164"/>
    </row>
    <row r="37" spans="1:20" ht="19.5" customHeight="1" thickBot="1">
      <c r="A37" s="270"/>
      <c r="B37" s="14" t="s">
        <v>2</v>
      </c>
      <c r="C37" s="140">
        <f>SUM(C33:C36)</f>
        <v>0</v>
      </c>
      <c r="D37" s="141">
        <f>SUM(D33:D36)</f>
        <v>15</v>
      </c>
      <c r="E37" s="142">
        <f aca="true" t="shared" si="1" ref="E37:S37">SUM(E33:E36)</f>
        <v>14</v>
      </c>
      <c r="F37" s="142">
        <f t="shared" si="1"/>
        <v>15</v>
      </c>
      <c r="G37" s="143">
        <f t="shared" si="1"/>
        <v>9</v>
      </c>
      <c r="H37" s="31">
        <f t="shared" si="1"/>
        <v>53</v>
      </c>
      <c r="I37" s="91">
        <f t="shared" si="1"/>
        <v>523</v>
      </c>
      <c r="J37" s="91">
        <f t="shared" si="1"/>
        <v>499</v>
      </c>
      <c r="K37" s="91">
        <f t="shared" si="1"/>
        <v>544</v>
      </c>
      <c r="L37" s="80">
        <f t="shared" si="1"/>
        <v>1566</v>
      </c>
      <c r="M37" s="168">
        <f t="shared" si="1"/>
        <v>795</v>
      </c>
      <c r="N37" s="169">
        <f t="shared" si="1"/>
        <v>771</v>
      </c>
      <c r="O37" s="93">
        <f t="shared" si="1"/>
        <v>31</v>
      </c>
      <c r="P37" s="43">
        <f t="shared" si="1"/>
        <v>71</v>
      </c>
      <c r="Q37" s="44">
        <f t="shared" si="1"/>
        <v>36</v>
      </c>
      <c r="R37" s="45">
        <f t="shared" si="1"/>
        <v>107</v>
      </c>
      <c r="S37" s="45">
        <f t="shared" si="1"/>
        <v>8</v>
      </c>
      <c r="T37" s="164"/>
    </row>
    <row r="38" spans="1:20" ht="19.5" customHeight="1">
      <c r="A38" s="268" t="s">
        <v>143</v>
      </c>
      <c r="B38" s="11" t="s">
        <v>24</v>
      </c>
      <c r="C38" s="130"/>
      <c r="D38" s="129">
        <v>7</v>
      </c>
      <c r="E38" s="130">
        <v>8</v>
      </c>
      <c r="F38" s="130">
        <v>8</v>
      </c>
      <c r="G38" s="131">
        <v>3</v>
      </c>
      <c r="H38" s="46">
        <v>26</v>
      </c>
      <c r="I38" s="94">
        <v>255</v>
      </c>
      <c r="J38" s="94">
        <v>272</v>
      </c>
      <c r="K38" s="94">
        <v>277</v>
      </c>
      <c r="L38" s="29">
        <v>804</v>
      </c>
      <c r="M38" s="95">
        <v>397</v>
      </c>
      <c r="N38" s="102">
        <v>407</v>
      </c>
      <c r="O38" s="84">
        <v>10</v>
      </c>
      <c r="P38" s="33">
        <v>27</v>
      </c>
      <c r="Q38" s="20">
        <v>19</v>
      </c>
      <c r="R38" s="31">
        <v>46</v>
      </c>
      <c r="S38" s="31">
        <v>7</v>
      </c>
      <c r="T38" s="164"/>
    </row>
    <row r="39" spans="1:20" ht="19.5" customHeight="1">
      <c r="A39" s="269"/>
      <c r="B39" s="11" t="s">
        <v>25</v>
      </c>
      <c r="C39" s="130"/>
      <c r="D39" s="129">
        <v>5</v>
      </c>
      <c r="E39" s="130">
        <v>5</v>
      </c>
      <c r="F39" s="130">
        <v>6</v>
      </c>
      <c r="G39" s="131">
        <v>3</v>
      </c>
      <c r="H39" s="35">
        <v>19</v>
      </c>
      <c r="I39" s="85">
        <v>190</v>
      </c>
      <c r="J39" s="85">
        <v>161</v>
      </c>
      <c r="K39" s="85">
        <v>187</v>
      </c>
      <c r="L39" s="32">
        <v>538</v>
      </c>
      <c r="M39" s="86">
        <v>302</v>
      </c>
      <c r="N39" s="99">
        <v>236</v>
      </c>
      <c r="O39" s="87">
        <v>8</v>
      </c>
      <c r="P39" s="33">
        <v>16</v>
      </c>
      <c r="Q39" s="20">
        <v>15</v>
      </c>
      <c r="R39" s="31">
        <v>31</v>
      </c>
      <c r="S39" s="31">
        <v>4</v>
      </c>
      <c r="T39" s="164"/>
    </row>
    <row r="40" spans="1:20" ht="19.5" customHeight="1">
      <c r="A40" s="269"/>
      <c r="B40" s="11" t="s">
        <v>26</v>
      </c>
      <c r="C40" s="130"/>
      <c r="D40" s="129">
        <v>4</v>
      </c>
      <c r="E40" s="130">
        <v>4</v>
      </c>
      <c r="F40" s="130">
        <v>4</v>
      </c>
      <c r="G40" s="131">
        <v>2</v>
      </c>
      <c r="H40" s="35">
        <v>14</v>
      </c>
      <c r="I40" s="85">
        <v>124</v>
      </c>
      <c r="J40" s="85">
        <v>113</v>
      </c>
      <c r="K40" s="85">
        <v>109</v>
      </c>
      <c r="L40" s="32">
        <v>346</v>
      </c>
      <c r="M40" s="86">
        <v>190</v>
      </c>
      <c r="N40" s="99">
        <v>156</v>
      </c>
      <c r="O40" s="87">
        <v>5</v>
      </c>
      <c r="P40" s="33">
        <v>16</v>
      </c>
      <c r="Q40" s="20">
        <v>9</v>
      </c>
      <c r="R40" s="31">
        <v>25</v>
      </c>
      <c r="S40" s="31">
        <v>5</v>
      </c>
      <c r="T40" s="164"/>
    </row>
    <row r="41" spans="1:20" ht="19.5" customHeight="1">
      <c r="A41" s="269"/>
      <c r="B41" s="11" t="s">
        <v>27</v>
      </c>
      <c r="C41" s="130"/>
      <c r="D41" s="129">
        <v>2</v>
      </c>
      <c r="E41" s="130">
        <v>2</v>
      </c>
      <c r="F41" s="130">
        <v>2</v>
      </c>
      <c r="G41" s="131">
        <v>2</v>
      </c>
      <c r="H41" s="35">
        <v>8</v>
      </c>
      <c r="I41" s="85">
        <v>65</v>
      </c>
      <c r="J41" s="85">
        <v>74</v>
      </c>
      <c r="K41" s="85">
        <v>61</v>
      </c>
      <c r="L41" s="32">
        <v>200</v>
      </c>
      <c r="M41" s="86">
        <v>99</v>
      </c>
      <c r="N41" s="99">
        <v>101</v>
      </c>
      <c r="O41" s="87">
        <v>2</v>
      </c>
      <c r="P41" s="33">
        <v>11</v>
      </c>
      <c r="Q41" s="20">
        <v>8</v>
      </c>
      <c r="R41" s="31">
        <v>19</v>
      </c>
      <c r="S41" s="31">
        <v>4</v>
      </c>
      <c r="T41" s="164"/>
    </row>
    <row r="42" spans="1:20" ht="19.5" customHeight="1">
      <c r="A42" s="269"/>
      <c r="B42" s="11" t="s">
        <v>28</v>
      </c>
      <c r="C42" s="130"/>
      <c r="D42" s="129">
        <v>3</v>
      </c>
      <c r="E42" s="130">
        <v>3</v>
      </c>
      <c r="F42" s="130">
        <v>4</v>
      </c>
      <c r="G42" s="131">
        <v>4</v>
      </c>
      <c r="H42" s="35">
        <v>14</v>
      </c>
      <c r="I42" s="85">
        <v>94</v>
      </c>
      <c r="J42" s="85">
        <v>90</v>
      </c>
      <c r="K42" s="85">
        <v>97</v>
      </c>
      <c r="L42" s="32">
        <v>281</v>
      </c>
      <c r="M42" s="86">
        <v>137</v>
      </c>
      <c r="N42" s="99">
        <v>144</v>
      </c>
      <c r="O42" s="87">
        <v>9</v>
      </c>
      <c r="P42" s="33">
        <v>22</v>
      </c>
      <c r="Q42" s="20">
        <v>6</v>
      </c>
      <c r="R42" s="31">
        <v>28</v>
      </c>
      <c r="S42" s="31">
        <v>5</v>
      </c>
      <c r="T42" s="164"/>
    </row>
    <row r="43" spans="1:20" ht="19.5" customHeight="1" thickBot="1">
      <c r="A43" s="270"/>
      <c r="B43" s="11" t="s">
        <v>2</v>
      </c>
      <c r="C43" s="132">
        <f>SUM(C38:C42)</f>
        <v>0</v>
      </c>
      <c r="D43" s="133">
        <f>SUM(D38:D42)</f>
        <v>21</v>
      </c>
      <c r="E43" s="132">
        <f aca="true" t="shared" si="2" ref="E43:S43">SUM(E38:E42)</f>
        <v>22</v>
      </c>
      <c r="F43" s="132">
        <f t="shared" si="2"/>
        <v>24</v>
      </c>
      <c r="G43" s="134">
        <f t="shared" si="2"/>
        <v>14</v>
      </c>
      <c r="H43" s="35">
        <f t="shared" si="2"/>
        <v>81</v>
      </c>
      <c r="I43" s="88">
        <f t="shared" si="2"/>
        <v>728</v>
      </c>
      <c r="J43" s="88">
        <f t="shared" si="2"/>
        <v>710</v>
      </c>
      <c r="K43" s="88">
        <f t="shared" si="2"/>
        <v>731</v>
      </c>
      <c r="L43" s="39">
        <f t="shared" si="2"/>
        <v>2169</v>
      </c>
      <c r="M43" s="89">
        <f t="shared" si="2"/>
        <v>1125</v>
      </c>
      <c r="N43" s="100">
        <f t="shared" si="2"/>
        <v>1044</v>
      </c>
      <c r="O43" s="90">
        <f t="shared" si="2"/>
        <v>34</v>
      </c>
      <c r="P43" s="43">
        <f t="shared" si="2"/>
        <v>92</v>
      </c>
      <c r="Q43" s="44">
        <f t="shared" si="2"/>
        <v>57</v>
      </c>
      <c r="R43" s="45">
        <f t="shared" si="2"/>
        <v>149</v>
      </c>
      <c r="S43" s="45">
        <f t="shared" si="2"/>
        <v>25</v>
      </c>
      <c r="T43" s="164"/>
    </row>
    <row r="44" spans="1:20" ht="19.5" customHeight="1">
      <c r="A44" s="268" t="s">
        <v>168</v>
      </c>
      <c r="B44" s="12" t="s">
        <v>29</v>
      </c>
      <c r="C44" s="128"/>
      <c r="D44" s="136">
        <v>4</v>
      </c>
      <c r="E44" s="128">
        <v>4</v>
      </c>
      <c r="F44" s="128">
        <v>4</v>
      </c>
      <c r="G44" s="137">
        <v>6</v>
      </c>
      <c r="H44" s="28">
        <v>18</v>
      </c>
      <c r="I44" s="85">
        <v>97</v>
      </c>
      <c r="J44" s="85">
        <v>120</v>
      </c>
      <c r="K44" s="85">
        <v>124</v>
      </c>
      <c r="L44" s="32">
        <v>341</v>
      </c>
      <c r="M44" s="86">
        <v>189</v>
      </c>
      <c r="N44" s="99">
        <v>152</v>
      </c>
      <c r="O44" s="87">
        <v>25</v>
      </c>
      <c r="P44" s="33">
        <v>20</v>
      </c>
      <c r="Q44" s="20">
        <v>12</v>
      </c>
      <c r="R44" s="31">
        <v>32</v>
      </c>
      <c r="S44" s="31">
        <v>6</v>
      </c>
      <c r="T44" s="164"/>
    </row>
    <row r="45" spans="1:20" ht="19.5" customHeight="1">
      <c r="A45" s="269"/>
      <c r="B45" s="11" t="s">
        <v>30</v>
      </c>
      <c r="C45" s="130"/>
      <c r="D45" s="129">
        <v>4</v>
      </c>
      <c r="E45" s="130">
        <v>5</v>
      </c>
      <c r="F45" s="130">
        <v>5</v>
      </c>
      <c r="G45" s="131">
        <v>5</v>
      </c>
      <c r="H45" s="31">
        <v>19</v>
      </c>
      <c r="I45" s="85">
        <v>131</v>
      </c>
      <c r="J45" s="85">
        <v>172</v>
      </c>
      <c r="K45" s="85">
        <v>159</v>
      </c>
      <c r="L45" s="32">
        <v>462</v>
      </c>
      <c r="M45" s="86">
        <v>211</v>
      </c>
      <c r="N45" s="99">
        <v>251</v>
      </c>
      <c r="O45" s="87">
        <v>21</v>
      </c>
      <c r="P45" s="33">
        <v>19</v>
      </c>
      <c r="Q45" s="20">
        <v>15</v>
      </c>
      <c r="R45" s="31">
        <v>34</v>
      </c>
      <c r="S45" s="31">
        <v>3</v>
      </c>
      <c r="T45" s="164"/>
    </row>
    <row r="46" spans="1:20" ht="19.5" customHeight="1">
      <c r="A46" s="269"/>
      <c r="B46" s="11" t="s">
        <v>31</v>
      </c>
      <c r="C46" s="130"/>
      <c r="D46" s="129">
        <v>1</v>
      </c>
      <c r="E46" s="130">
        <v>1</v>
      </c>
      <c r="F46" s="130">
        <v>1</v>
      </c>
      <c r="G46" s="131"/>
      <c r="H46" s="31">
        <v>3</v>
      </c>
      <c r="I46" s="85">
        <v>9</v>
      </c>
      <c r="J46" s="85">
        <v>10</v>
      </c>
      <c r="K46" s="85">
        <v>6</v>
      </c>
      <c r="L46" s="32">
        <v>25</v>
      </c>
      <c r="M46" s="86">
        <v>15</v>
      </c>
      <c r="N46" s="99">
        <v>10</v>
      </c>
      <c r="O46" s="87"/>
      <c r="P46" s="33">
        <v>6</v>
      </c>
      <c r="Q46" s="20">
        <v>4</v>
      </c>
      <c r="R46" s="31">
        <v>10</v>
      </c>
      <c r="S46" s="31">
        <v>2</v>
      </c>
      <c r="T46" s="164"/>
    </row>
    <row r="47" spans="1:20" ht="19.5" customHeight="1">
      <c r="A47" s="269"/>
      <c r="B47" s="11" t="s">
        <v>32</v>
      </c>
      <c r="C47" s="130"/>
      <c r="D47" s="129">
        <v>5</v>
      </c>
      <c r="E47" s="130">
        <v>5</v>
      </c>
      <c r="F47" s="130">
        <v>5</v>
      </c>
      <c r="G47" s="131">
        <v>3</v>
      </c>
      <c r="H47" s="31">
        <v>18</v>
      </c>
      <c r="I47" s="85">
        <v>167</v>
      </c>
      <c r="J47" s="85">
        <v>184</v>
      </c>
      <c r="K47" s="85">
        <v>182</v>
      </c>
      <c r="L47" s="32">
        <v>533</v>
      </c>
      <c r="M47" s="86">
        <v>275</v>
      </c>
      <c r="N47" s="99">
        <v>258</v>
      </c>
      <c r="O47" s="87">
        <v>13</v>
      </c>
      <c r="P47" s="33">
        <v>21</v>
      </c>
      <c r="Q47" s="20">
        <v>14</v>
      </c>
      <c r="R47" s="31">
        <v>35</v>
      </c>
      <c r="S47" s="31">
        <v>4</v>
      </c>
      <c r="T47" s="164"/>
    </row>
    <row r="48" spans="1:20" s="2" customFormat="1" ht="19.5" customHeight="1" thickBot="1">
      <c r="A48" s="270"/>
      <c r="B48" s="14" t="s">
        <v>2</v>
      </c>
      <c r="C48" s="142">
        <f>SUM(C44:C47)</f>
        <v>0</v>
      </c>
      <c r="D48" s="141">
        <f>SUM(D44:D47)</f>
        <v>14</v>
      </c>
      <c r="E48" s="142">
        <f aca="true" t="shared" si="3" ref="E48:S48">SUM(E44:E47)</f>
        <v>15</v>
      </c>
      <c r="F48" s="142">
        <f t="shared" si="3"/>
        <v>15</v>
      </c>
      <c r="G48" s="143">
        <f t="shared" si="3"/>
        <v>14</v>
      </c>
      <c r="H48" s="77">
        <f t="shared" si="3"/>
        <v>58</v>
      </c>
      <c r="I48" s="88">
        <f t="shared" si="3"/>
        <v>404</v>
      </c>
      <c r="J48" s="88">
        <f>SUM(J44:J47)</f>
        <v>486</v>
      </c>
      <c r="K48" s="88">
        <f t="shared" si="3"/>
        <v>471</v>
      </c>
      <c r="L48" s="39">
        <f t="shared" si="3"/>
        <v>1361</v>
      </c>
      <c r="M48" s="89">
        <f t="shared" si="3"/>
        <v>690</v>
      </c>
      <c r="N48" s="100">
        <f t="shared" si="3"/>
        <v>671</v>
      </c>
      <c r="O48" s="90">
        <f t="shared" si="3"/>
        <v>59</v>
      </c>
      <c r="P48" s="43">
        <f t="shared" si="3"/>
        <v>66</v>
      </c>
      <c r="Q48" s="44">
        <f t="shared" si="3"/>
        <v>45</v>
      </c>
      <c r="R48" s="45">
        <f t="shared" si="3"/>
        <v>111</v>
      </c>
      <c r="S48" s="45">
        <f t="shared" si="3"/>
        <v>15</v>
      </c>
      <c r="T48" s="164"/>
    </row>
    <row r="49" spans="1:20" ht="18.75" customHeight="1">
      <c r="A49" s="268" t="s">
        <v>169</v>
      </c>
      <c r="B49" s="15" t="s">
        <v>137</v>
      </c>
      <c r="C49" s="130"/>
      <c r="D49" s="129">
        <v>6</v>
      </c>
      <c r="E49" s="130">
        <v>6</v>
      </c>
      <c r="F49" s="130">
        <v>6</v>
      </c>
      <c r="G49" s="131">
        <v>6</v>
      </c>
      <c r="H49" s="35">
        <v>24</v>
      </c>
      <c r="I49" s="94">
        <v>239</v>
      </c>
      <c r="J49" s="94">
        <v>239</v>
      </c>
      <c r="K49" s="94">
        <v>220</v>
      </c>
      <c r="L49" s="29">
        <v>698</v>
      </c>
      <c r="M49" s="95">
        <v>370</v>
      </c>
      <c r="N49" s="102">
        <v>328</v>
      </c>
      <c r="O49" s="84">
        <v>18</v>
      </c>
      <c r="P49" s="33">
        <v>31</v>
      </c>
      <c r="Q49" s="20">
        <v>20</v>
      </c>
      <c r="R49" s="31">
        <v>51</v>
      </c>
      <c r="S49" s="31">
        <v>5</v>
      </c>
      <c r="T49" s="164"/>
    </row>
    <row r="50" spans="1:20" ht="18.75" customHeight="1">
      <c r="A50" s="269"/>
      <c r="B50" s="15" t="s">
        <v>33</v>
      </c>
      <c r="C50" s="130"/>
      <c r="D50" s="129">
        <v>8</v>
      </c>
      <c r="E50" s="130">
        <v>8</v>
      </c>
      <c r="F50" s="130">
        <v>9</v>
      </c>
      <c r="G50" s="131">
        <v>5</v>
      </c>
      <c r="H50" s="35">
        <v>30</v>
      </c>
      <c r="I50" s="85">
        <v>300</v>
      </c>
      <c r="J50" s="85">
        <v>297</v>
      </c>
      <c r="K50" s="85">
        <v>343</v>
      </c>
      <c r="L50" s="32">
        <v>940</v>
      </c>
      <c r="M50" s="86">
        <v>494</v>
      </c>
      <c r="N50" s="99">
        <v>446</v>
      </c>
      <c r="O50" s="87">
        <v>18</v>
      </c>
      <c r="P50" s="33">
        <v>33</v>
      </c>
      <c r="Q50" s="20">
        <v>24</v>
      </c>
      <c r="R50" s="31">
        <v>57</v>
      </c>
      <c r="S50" s="31">
        <v>6</v>
      </c>
      <c r="T50" s="164"/>
    </row>
    <row r="51" spans="1:20" ht="18.75" customHeight="1">
      <c r="A51" s="269"/>
      <c r="B51" s="11" t="s">
        <v>34</v>
      </c>
      <c r="C51" s="130"/>
      <c r="D51" s="129">
        <v>4</v>
      </c>
      <c r="E51" s="130">
        <v>5</v>
      </c>
      <c r="F51" s="130">
        <v>4</v>
      </c>
      <c r="G51" s="131">
        <v>6</v>
      </c>
      <c r="H51" s="35">
        <v>19</v>
      </c>
      <c r="I51" s="85">
        <v>125</v>
      </c>
      <c r="J51" s="85">
        <v>165</v>
      </c>
      <c r="K51" s="85">
        <v>143</v>
      </c>
      <c r="L51" s="32">
        <v>433</v>
      </c>
      <c r="M51" s="86">
        <v>214</v>
      </c>
      <c r="N51" s="99">
        <v>219</v>
      </c>
      <c r="O51" s="87">
        <v>12</v>
      </c>
      <c r="P51" s="33">
        <v>22</v>
      </c>
      <c r="Q51" s="20">
        <v>11</v>
      </c>
      <c r="R51" s="31">
        <v>33</v>
      </c>
      <c r="S51" s="31">
        <v>4</v>
      </c>
      <c r="T51" s="164"/>
    </row>
    <row r="52" spans="1:20" ht="18.75" customHeight="1">
      <c r="A52" s="269"/>
      <c r="B52" s="11" t="s">
        <v>35</v>
      </c>
      <c r="C52" s="130"/>
      <c r="D52" s="129">
        <v>4</v>
      </c>
      <c r="E52" s="130">
        <v>4</v>
      </c>
      <c r="F52" s="130">
        <v>4</v>
      </c>
      <c r="G52" s="131">
        <v>3</v>
      </c>
      <c r="H52" s="35">
        <v>15</v>
      </c>
      <c r="I52" s="85">
        <v>137</v>
      </c>
      <c r="J52" s="85">
        <v>142</v>
      </c>
      <c r="K52" s="85">
        <v>159</v>
      </c>
      <c r="L52" s="32">
        <v>438</v>
      </c>
      <c r="M52" s="86">
        <v>214</v>
      </c>
      <c r="N52" s="99">
        <v>224</v>
      </c>
      <c r="O52" s="87">
        <v>9</v>
      </c>
      <c r="P52" s="33">
        <v>19</v>
      </c>
      <c r="Q52" s="20">
        <v>8</v>
      </c>
      <c r="R52" s="31">
        <v>27</v>
      </c>
      <c r="S52" s="31">
        <v>5</v>
      </c>
      <c r="T52" s="164"/>
    </row>
    <row r="53" spans="1:20" ht="18.75" customHeight="1">
      <c r="A53" s="269"/>
      <c r="B53" s="11" t="s">
        <v>36</v>
      </c>
      <c r="C53" s="130"/>
      <c r="D53" s="129">
        <v>6</v>
      </c>
      <c r="E53" s="130">
        <v>5</v>
      </c>
      <c r="F53" s="130">
        <v>5</v>
      </c>
      <c r="G53" s="131">
        <v>2</v>
      </c>
      <c r="H53" s="35">
        <v>18</v>
      </c>
      <c r="I53" s="85">
        <v>220</v>
      </c>
      <c r="J53" s="85">
        <v>196</v>
      </c>
      <c r="K53" s="85">
        <v>174</v>
      </c>
      <c r="L53" s="32">
        <v>590</v>
      </c>
      <c r="M53" s="86">
        <v>307</v>
      </c>
      <c r="N53" s="99">
        <v>283</v>
      </c>
      <c r="O53" s="87">
        <v>9</v>
      </c>
      <c r="P53" s="33">
        <v>17</v>
      </c>
      <c r="Q53" s="20">
        <v>17</v>
      </c>
      <c r="R53" s="31">
        <v>34</v>
      </c>
      <c r="S53" s="31">
        <v>3</v>
      </c>
      <c r="T53" s="164"/>
    </row>
    <row r="54" spans="1:20" ht="18.75" customHeight="1">
      <c r="A54" s="269"/>
      <c r="B54" s="11" t="s">
        <v>37</v>
      </c>
      <c r="C54" s="130"/>
      <c r="D54" s="129">
        <v>2</v>
      </c>
      <c r="E54" s="130">
        <v>2</v>
      </c>
      <c r="F54" s="130">
        <v>2</v>
      </c>
      <c r="G54" s="131">
        <v>3</v>
      </c>
      <c r="H54" s="35">
        <v>9</v>
      </c>
      <c r="I54" s="85">
        <v>50</v>
      </c>
      <c r="J54" s="85">
        <v>69</v>
      </c>
      <c r="K54" s="85">
        <v>53</v>
      </c>
      <c r="L54" s="32">
        <v>172</v>
      </c>
      <c r="M54" s="86">
        <v>86</v>
      </c>
      <c r="N54" s="99">
        <v>86</v>
      </c>
      <c r="O54" s="87">
        <v>6</v>
      </c>
      <c r="P54" s="33">
        <v>12</v>
      </c>
      <c r="Q54" s="20">
        <v>7</v>
      </c>
      <c r="R54" s="31">
        <v>19</v>
      </c>
      <c r="S54" s="31">
        <v>4</v>
      </c>
      <c r="T54" s="164"/>
    </row>
    <row r="55" spans="1:20" ht="18.75" customHeight="1" thickBot="1">
      <c r="A55" s="270"/>
      <c r="B55" s="11" t="s">
        <v>2</v>
      </c>
      <c r="C55" s="132">
        <f>SUM(C49:C54)</f>
        <v>0</v>
      </c>
      <c r="D55" s="133">
        <f>SUM(D49:D54)</f>
        <v>30</v>
      </c>
      <c r="E55" s="132">
        <f aca="true" t="shared" si="4" ref="E55:S55">SUM(E49:E54)</f>
        <v>30</v>
      </c>
      <c r="F55" s="132">
        <f t="shared" si="4"/>
        <v>30</v>
      </c>
      <c r="G55" s="134">
        <f t="shared" si="4"/>
        <v>25</v>
      </c>
      <c r="H55" s="47">
        <f t="shared" si="4"/>
        <v>115</v>
      </c>
      <c r="I55" s="88">
        <f t="shared" si="4"/>
        <v>1071</v>
      </c>
      <c r="J55" s="88">
        <f t="shared" si="4"/>
        <v>1108</v>
      </c>
      <c r="K55" s="88">
        <f t="shared" si="4"/>
        <v>1092</v>
      </c>
      <c r="L55" s="39">
        <f t="shared" si="4"/>
        <v>3271</v>
      </c>
      <c r="M55" s="89">
        <f t="shared" si="4"/>
        <v>1685</v>
      </c>
      <c r="N55" s="100">
        <f t="shared" si="4"/>
        <v>1586</v>
      </c>
      <c r="O55" s="90">
        <f t="shared" si="4"/>
        <v>72</v>
      </c>
      <c r="P55" s="33">
        <f t="shared" si="4"/>
        <v>134</v>
      </c>
      <c r="Q55" s="20">
        <f t="shared" si="4"/>
        <v>87</v>
      </c>
      <c r="R55" s="31">
        <f t="shared" si="4"/>
        <v>221</v>
      </c>
      <c r="S55" s="31">
        <f t="shared" si="4"/>
        <v>27</v>
      </c>
      <c r="T55" s="164"/>
    </row>
    <row r="56" spans="1:20" ht="18.75" customHeight="1">
      <c r="A56" s="268" t="s">
        <v>170</v>
      </c>
      <c r="B56" s="12" t="s">
        <v>38</v>
      </c>
      <c r="C56" s="181"/>
      <c r="D56" s="128">
        <v>6</v>
      </c>
      <c r="E56" s="128">
        <v>5</v>
      </c>
      <c r="F56" s="128">
        <v>6</v>
      </c>
      <c r="G56" s="146">
        <v>6</v>
      </c>
      <c r="H56" s="46">
        <v>23</v>
      </c>
      <c r="I56" s="135">
        <v>227</v>
      </c>
      <c r="J56" s="128">
        <v>185</v>
      </c>
      <c r="K56" s="128">
        <v>209</v>
      </c>
      <c r="L56" s="29">
        <v>621</v>
      </c>
      <c r="M56" s="119">
        <v>314</v>
      </c>
      <c r="N56" s="120">
        <v>307</v>
      </c>
      <c r="O56" s="121">
        <v>24</v>
      </c>
      <c r="P56" s="122">
        <v>20</v>
      </c>
      <c r="Q56" s="38">
        <v>26</v>
      </c>
      <c r="R56" s="46">
        <v>46</v>
      </c>
      <c r="S56" s="147">
        <v>5</v>
      </c>
      <c r="T56" s="164"/>
    </row>
    <row r="57" spans="1:20" ht="18.75" customHeight="1">
      <c r="A57" s="269"/>
      <c r="B57" s="11" t="s">
        <v>39</v>
      </c>
      <c r="C57" s="191"/>
      <c r="D57" s="130">
        <v>2</v>
      </c>
      <c r="E57" s="130">
        <v>2</v>
      </c>
      <c r="F57" s="130">
        <v>2</v>
      </c>
      <c r="G57" s="166">
        <v>1</v>
      </c>
      <c r="H57" s="35">
        <v>7</v>
      </c>
      <c r="I57" s="138">
        <v>46</v>
      </c>
      <c r="J57" s="130">
        <v>35</v>
      </c>
      <c r="K57" s="130">
        <v>55</v>
      </c>
      <c r="L57" s="32">
        <v>136</v>
      </c>
      <c r="M57" s="123">
        <v>77</v>
      </c>
      <c r="N57" s="124">
        <v>59</v>
      </c>
      <c r="O57" s="125">
        <v>5</v>
      </c>
      <c r="P57" s="126">
        <v>10</v>
      </c>
      <c r="Q57" s="20">
        <v>5</v>
      </c>
      <c r="R57" s="35">
        <v>15</v>
      </c>
      <c r="S57" s="192">
        <v>3</v>
      </c>
      <c r="T57" s="164"/>
    </row>
    <row r="58" spans="1:20" ht="18.75" customHeight="1">
      <c r="A58" s="269"/>
      <c r="B58" s="11" t="s">
        <v>40</v>
      </c>
      <c r="C58" s="191"/>
      <c r="D58" s="130">
        <v>3</v>
      </c>
      <c r="E58" s="130">
        <v>2</v>
      </c>
      <c r="F58" s="130">
        <v>3</v>
      </c>
      <c r="G58" s="166">
        <v>3</v>
      </c>
      <c r="H58" s="35">
        <v>11</v>
      </c>
      <c r="I58" s="138">
        <v>107</v>
      </c>
      <c r="J58" s="130">
        <v>83</v>
      </c>
      <c r="K58" s="130">
        <v>96</v>
      </c>
      <c r="L58" s="32">
        <v>286</v>
      </c>
      <c r="M58" s="123">
        <v>156</v>
      </c>
      <c r="N58" s="124">
        <v>130</v>
      </c>
      <c r="O58" s="125">
        <v>12</v>
      </c>
      <c r="P58" s="126">
        <v>15</v>
      </c>
      <c r="Q58" s="20">
        <v>8</v>
      </c>
      <c r="R58" s="35">
        <v>23</v>
      </c>
      <c r="S58" s="192">
        <v>3</v>
      </c>
      <c r="T58" s="164"/>
    </row>
    <row r="59" spans="1:20" ht="18.75" customHeight="1">
      <c r="A59" s="269"/>
      <c r="B59" s="11" t="s">
        <v>41</v>
      </c>
      <c r="C59" s="191"/>
      <c r="D59" s="130">
        <v>4</v>
      </c>
      <c r="E59" s="130">
        <v>4</v>
      </c>
      <c r="F59" s="130">
        <v>4</v>
      </c>
      <c r="G59" s="166">
        <v>2</v>
      </c>
      <c r="H59" s="35">
        <v>14</v>
      </c>
      <c r="I59" s="138">
        <v>116</v>
      </c>
      <c r="J59" s="130">
        <v>108</v>
      </c>
      <c r="K59" s="130">
        <v>118</v>
      </c>
      <c r="L59" s="32">
        <v>342</v>
      </c>
      <c r="M59" s="123">
        <v>191</v>
      </c>
      <c r="N59" s="124">
        <v>151</v>
      </c>
      <c r="O59" s="125">
        <v>8</v>
      </c>
      <c r="P59" s="126">
        <v>17</v>
      </c>
      <c r="Q59" s="20">
        <v>9</v>
      </c>
      <c r="R59" s="35">
        <v>26</v>
      </c>
      <c r="S59" s="192">
        <v>3</v>
      </c>
      <c r="T59" s="164"/>
    </row>
    <row r="60" spans="1:20" ht="18.75" customHeight="1" thickBot="1">
      <c r="A60" s="270"/>
      <c r="B60" s="14" t="s">
        <v>2</v>
      </c>
      <c r="C60" s="140">
        <f>SUM(C56:C59)</f>
        <v>0</v>
      </c>
      <c r="D60" s="141">
        <f>SUM(D56:D59)</f>
        <v>15</v>
      </c>
      <c r="E60" s="142">
        <f aca="true" t="shared" si="5" ref="E60:S60">SUM(E56:E59)</f>
        <v>13</v>
      </c>
      <c r="F60" s="142">
        <f t="shared" si="5"/>
        <v>15</v>
      </c>
      <c r="G60" s="143">
        <f t="shared" si="5"/>
        <v>12</v>
      </c>
      <c r="H60" s="45">
        <f t="shared" si="5"/>
        <v>55</v>
      </c>
      <c r="I60" s="88">
        <f t="shared" si="5"/>
        <v>496</v>
      </c>
      <c r="J60" s="88">
        <f t="shared" si="5"/>
        <v>411</v>
      </c>
      <c r="K60" s="88">
        <f t="shared" si="5"/>
        <v>478</v>
      </c>
      <c r="L60" s="39">
        <f t="shared" si="5"/>
        <v>1385</v>
      </c>
      <c r="M60" s="89">
        <f t="shared" si="5"/>
        <v>738</v>
      </c>
      <c r="N60" s="100">
        <f t="shared" si="5"/>
        <v>647</v>
      </c>
      <c r="O60" s="90">
        <f t="shared" si="5"/>
        <v>49</v>
      </c>
      <c r="P60" s="43">
        <f t="shared" si="5"/>
        <v>62</v>
      </c>
      <c r="Q60" s="44">
        <f t="shared" si="5"/>
        <v>48</v>
      </c>
      <c r="R60" s="45">
        <f t="shared" si="5"/>
        <v>110</v>
      </c>
      <c r="S60" s="45">
        <f t="shared" si="5"/>
        <v>14</v>
      </c>
      <c r="T60" s="164"/>
    </row>
    <row r="61" spans="1:20" ht="18.75" customHeight="1">
      <c r="A61" s="268" t="s">
        <v>171</v>
      </c>
      <c r="B61" s="11" t="s">
        <v>42</v>
      </c>
      <c r="C61" s="130"/>
      <c r="D61" s="129">
        <v>2</v>
      </c>
      <c r="E61" s="130">
        <v>2</v>
      </c>
      <c r="F61" s="130">
        <v>2</v>
      </c>
      <c r="G61" s="131">
        <v>3</v>
      </c>
      <c r="H61" s="46">
        <v>9</v>
      </c>
      <c r="I61" s="94">
        <v>47</v>
      </c>
      <c r="J61" s="94">
        <v>46</v>
      </c>
      <c r="K61" s="94">
        <v>51</v>
      </c>
      <c r="L61" s="170">
        <v>144</v>
      </c>
      <c r="M61" s="146">
        <v>66</v>
      </c>
      <c r="N61" s="171">
        <v>78</v>
      </c>
      <c r="O61" s="84">
        <v>7</v>
      </c>
      <c r="P61" s="33">
        <v>12</v>
      </c>
      <c r="Q61" s="20">
        <v>9</v>
      </c>
      <c r="R61" s="31">
        <v>21</v>
      </c>
      <c r="S61" s="31">
        <v>5</v>
      </c>
      <c r="T61" s="164"/>
    </row>
    <row r="62" spans="1:20" ht="18.75" customHeight="1">
      <c r="A62" s="269"/>
      <c r="B62" s="11" t="s">
        <v>43</v>
      </c>
      <c r="C62" s="130"/>
      <c r="D62" s="129">
        <v>2</v>
      </c>
      <c r="E62" s="130">
        <v>3</v>
      </c>
      <c r="F62" s="130">
        <v>2</v>
      </c>
      <c r="G62" s="131">
        <v>2</v>
      </c>
      <c r="H62" s="35">
        <v>9</v>
      </c>
      <c r="I62" s="85">
        <v>63</v>
      </c>
      <c r="J62" s="85">
        <v>83</v>
      </c>
      <c r="K62" s="85">
        <v>79</v>
      </c>
      <c r="L62" s="80">
        <v>225</v>
      </c>
      <c r="M62" s="166">
        <v>113</v>
      </c>
      <c r="N62" s="167">
        <v>112</v>
      </c>
      <c r="O62" s="87">
        <v>6</v>
      </c>
      <c r="P62" s="33">
        <v>11</v>
      </c>
      <c r="Q62" s="20">
        <v>9</v>
      </c>
      <c r="R62" s="31">
        <v>20</v>
      </c>
      <c r="S62" s="31">
        <v>2</v>
      </c>
      <c r="T62" s="164"/>
    </row>
    <row r="63" spans="1:20" ht="18.75" customHeight="1">
      <c r="A63" s="269"/>
      <c r="B63" s="11" t="s">
        <v>44</v>
      </c>
      <c r="C63" s="130"/>
      <c r="D63" s="129">
        <v>1</v>
      </c>
      <c r="E63" s="130">
        <v>1</v>
      </c>
      <c r="F63" s="130">
        <v>1</v>
      </c>
      <c r="G63" s="131">
        <v>1</v>
      </c>
      <c r="H63" s="35">
        <v>4</v>
      </c>
      <c r="I63" s="85">
        <v>23</v>
      </c>
      <c r="J63" s="85">
        <v>30</v>
      </c>
      <c r="K63" s="85">
        <v>18</v>
      </c>
      <c r="L63" s="80">
        <v>71</v>
      </c>
      <c r="M63" s="166">
        <v>41</v>
      </c>
      <c r="N63" s="167">
        <v>30</v>
      </c>
      <c r="O63" s="87">
        <v>3</v>
      </c>
      <c r="P63" s="33">
        <v>8</v>
      </c>
      <c r="Q63" s="20">
        <v>6</v>
      </c>
      <c r="R63" s="31">
        <v>14</v>
      </c>
      <c r="S63" s="31">
        <v>5</v>
      </c>
      <c r="T63" s="164"/>
    </row>
    <row r="64" spans="1:20" ht="18.75" customHeight="1">
      <c r="A64" s="269"/>
      <c r="B64" s="11" t="s">
        <v>45</v>
      </c>
      <c r="C64" s="130"/>
      <c r="D64" s="129">
        <v>3</v>
      </c>
      <c r="E64" s="130">
        <v>2</v>
      </c>
      <c r="F64" s="130">
        <v>2</v>
      </c>
      <c r="G64" s="131">
        <v>3</v>
      </c>
      <c r="H64" s="35">
        <v>10</v>
      </c>
      <c r="I64" s="85">
        <v>98</v>
      </c>
      <c r="J64" s="85">
        <v>71</v>
      </c>
      <c r="K64" s="85">
        <v>80</v>
      </c>
      <c r="L64" s="80">
        <v>249</v>
      </c>
      <c r="M64" s="166">
        <v>145</v>
      </c>
      <c r="N64" s="167">
        <v>104</v>
      </c>
      <c r="O64" s="87">
        <v>13</v>
      </c>
      <c r="P64" s="33">
        <v>12</v>
      </c>
      <c r="Q64" s="20">
        <v>11</v>
      </c>
      <c r="R64" s="31">
        <v>23</v>
      </c>
      <c r="S64" s="31">
        <v>3</v>
      </c>
      <c r="T64" s="164"/>
    </row>
    <row r="65" spans="1:20" s="2" customFormat="1" ht="19.5" customHeight="1">
      <c r="A65" s="269"/>
      <c r="B65" s="11" t="s">
        <v>108</v>
      </c>
      <c r="C65" s="130"/>
      <c r="D65" s="129">
        <v>1</v>
      </c>
      <c r="E65" s="130">
        <v>1</v>
      </c>
      <c r="F65" s="130">
        <v>1</v>
      </c>
      <c r="G65" s="131">
        <v>2</v>
      </c>
      <c r="H65" s="35">
        <v>5</v>
      </c>
      <c r="I65" s="85">
        <v>10</v>
      </c>
      <c r="J65" s="85">
        <v>13</v>
      </c>
      <c r="K65" s="85">
        <v>14</v>
      </c>
      <c r="L65" s="80">
        <v>37</v>
      </c>
      <c r="M65" s="166">
        <v>17</v>
      </c>
      <c r="N65" s="167">
        <v>20</v>
      </c>
      <c r="O65" s="87">
        <v>2</v>
      </c>
      <c r="P65" s="33">
        <v>7</v>
      </c>
      <c r="Q65" s="20">
        <v>6</v>
      </c>
      <c r="R65" s="31">
        <v>13</v>
      </c>
      <c r="S65" s="31">
        <v>2</v>
      </c>
      <c r="T65" s="164"/>
    </row>
    <row r="66" spans="1:20" s="2" customFormat="1" ht="19.5" customHeight="1">
      <c r="A66" s="269"/>
      <c r="B66" s="11" t="s">
        <v>113</v>
      </c>
      <c r="C66" s="130" t="s">
        <v>184</v>
      </c>
      <c r="D66" s="129"/>
      <c r="E66" s="130"/>
      <c r="F66" s="130"/>
      <c r="G66" s="131"/>
      <c r="H66" s="35">
        <v>0</v>
      </c>
      <c r="I66" s="85"/>
      <c r="J66" s="85"/>
      <c r="K66" s="85"/>
      <c r="L66" s="80">
        <v>0</v>
      </c>
      <c r="M66" s="166"/>
      <c r="N66" s="167"/>
      <c r="O66" s="87"/>
      <c r="P66" s="33"/>
      <c r="Q66" s="20"/>
      <c r="R66" s="31">
        <v>0</v>
      </c>
      <c r="S66" s="31"/>
      <c r="T66" s="164"/>
    </row>
    <row r="67" spans="1:20" ht="18.75" customHeight="1" thickBot="1">
      <c r="A67" s="270"/>
      <c r="B67" s="11" t="s">
        <v>2</v>
      </c>
      <c r="C67" s="132">
        <f>SUM(C61:C66)</f>
        <v>0</v>
      </c>
      <c r="D67" s="133">
        <f>SUM(D61:D66)</f>
        <v>9</v>
      </c>
      <c r="E67" s="132">
        <f aca="true" t="shared" si="6" ref="E67:S67">SUM(E61:E66)</f>
        <v>9</v>
      </c>
      <c r="F67" s="132">
        <f t="shared" si="6"/>
        <v>8</v>
      </c>
      <c r="G67" s="134">
        <f t="shared" si="6"/>
        <v>11</v>
      </c>
      <c r="H67" s="47">
        <f t="shared" si="6"/>
        <v>37</v>
      </c>
      <c r="I67" s="88">
        <f t="shared" si="6"/>
        <v>241</v>
      </c>
      <c r="J67" s="88">
        <f>SUM(J61:J66)</f>
        <v>243</v>
      </c>
      <c r="K67" s="88">
        <f t="shared" si="6"/>
        <v>242</v>
      </c>
      <c r="L67" s="82">
        <f t="shared" si="6"/>
        <v>726</v>
      </c>
      <c r="M67" s="172">
        <f t="shared" si="6"/>
        <v>382</v>
      </c>
      <c r="N67" s="173">
        <f t="shared" si="6"/>
        <v>344</v>
      </c>
      <c r="O67" s="90">
        <f t="shared" si="6"/>
        <v>31</v>
      </c>
      <c r="P67" s="43">
        <f t="shared" si="6"/>
        <v>50</v>
      </c>
      <c r="Q67" s="44">
        <f t="shared" si="6"/>
        <v>41</v>
      </c>
      <c r="R67" s="45">
        <f t="shared" si="6"/>
        <v>91</v>
      </c>
      <c r="S67" s="45">
        <f t="shared" si="6"/>
        <v>17</v>
      </c>
      <c r="T67" s="164"/>
    </row>
    <row r="68" spans="1:20" ht="18.75" customHeight="1">
      <c r="A68" s="268" t="s">
        <v>172</v>
      </c>
      <c r="B68" s="12" t="s">
        <v>46</v>
      </c>
      <c r="C68" s="181"/>
      <c r="D68" s="128">
        <v>3</v>
      </c>
      <c r="E68" s="128">
        <v>4</v>
      </c>
      <c r="F68" s="128">
        <v>4</v>
      </c>
      <c r="G68" s="146">
        <v>1</v>
      </c>
      <c r="H68" s="46">
        <v>12</v>
      </c>
      <c r="I68" s="135">
        <v>79</v>
      </c>
      <c r="J68" s="128">
        <v>88</v>
      </c>
      <c r="K68" s="128">
        <v>85</v>
      </c>
      <c r="L68" s="29">
        <v>252</v>
      </c>
      <c r="M68" s="119">
        <v>127</v>
      </c>
      <c r="N68" s="120">
        <v>125</v>
      </c>
      <c r="O68" s="121">
        <v>5</v>
      </c>
      <c r="P68" s="122">
        <v>16</v>
      </c>
      <c r="Q68" s="38">
        <v>12</v>
      </c>
      <c r="R68" s="46">
        <v>28</v>
      </c>
      <c r="S68" s="147">
        <v>4</v>
      </c>
      <c r="T68" s="164"/>
    </row>
    <row r="69" spans="1:20" ht="18.75" customHeight="1">
      <c r="A69" s="269"/>
      <c r="B69" s="11" t="s">
        <v>47</v>
      </c>
      <c r="C69" s="191"/>
      <c r="D69" s="130">
        <v>1</v>
      </c>
      <c r="E69" s="130">
        <v>1</v>
      </c>
      <c r="F69" s="130">
        <v>1</v>
      </c>
      <c r="G69" s="166">
        <v>0</v>
      </c>
      <c r="H69" s="35">
        <v>3</v>
      </c>
      <c r="I69" s="138">
        <v>3</v>
      </c>
      <c r="J69" s="130">
        <v>13</v>
      </c>
      <c r="K69" s="130">
        <v>10</v>
      </c>
      <c r="L69" s="32">
        <v>26</v>
      </c>
      <c r="M69" s="123">
        <v>14</v>
      </c>
      <c r="N69" s="124">
        <v>12</v>
      </c>
      <c r="O69" s="125">
        <v>0</v>
      </c>
      <c r="P69" s="126">
        <v>8</v>
      </c>
      <c r="Q69" s="20">
        <v>4</v>
      </c>
      <c r="R69" s="35">
        <v>12</v>
      </c>
      <c r="S69" s="192"/>
      <c r="T69" s="164"/>
    </row>
    <row r="70" spans="1:20" ht="18.75" customHeight="1">
      <c r="A70" s="269"/>
      <c r="B70" s="11" t="s">
        <v>48</v>
      </c>
      <c r="C70" s="191"/>
      <c r="D70" s="130">
        <v>1</v>
      </c>
      <c r="E70" s="130">
        <v>1</v>
      </c>
      <c r="F70" s="130">
        <v>1</v>
      </c>
      <c r="G70" s="166">
        <v>1</v>
      </c>
      <c r="H70" s="35">
        <v>4</v>
      </c>
      <c r="I70" s="138">
        <v>22</v>
      </c>
      <c r="J70" s="130">
        <v>22</v>
      </c>
      <c r="K70" s="130">
        <v>27</v>
      </c>
      <c r="L70" s="32">
        <v>71</v>
      </c>
      <c r="M70" s="123">
        <v>36</v>
      </c>
      <c r="N70" s="124">
        <v>35</v>
      </c>
      <c r="O70" s="125">
        <v>1</v>
      </c>
      <c r="P70" s="126">
        <v>8</v>
      </c>
      <c r="Q70" s="20">
        <v>6</v>
      </c>
      <c r="R70" s="35">
        <v>14</v>
      </c>
      <c r="S70" s="192">
        <v>2</v>
      </c>
      <c r="T70" s="164"/>
    </row>
    <row r="71" spans="1:20" ht="18.75" customHeight="1">
      <c r="A71" s="269"/>
      <c r="B71" s="11" t="s">
        <v>49</v>
      </c>
      <c r="C71" s="191"/>
      <c r="D71" s="130">
        <v>2</v>
      </c>
      <c r="E71" s="130">
        <v>2</v>
      </c>
      <c r="F71" s="130">
        <v>2</v>
      </c>
      <c r="G71" s="166">
        <v>1</v>
      </c>
      <c r="H71" s="35">
        <v>7</v>
      </c>
      <c r="I71" s="138">
        <v>45</v>
      </c>
      <c r="J71" s="130">
        <v>42</v>
      </c>
      <c r="K71" s="130">
        <v>48</v>
      </c>
      <c r="L71" s="32">
        <v>135</v>
      </c>
      <c r="M71" s="123">
        <v>71</v>
      </c>
      <c r="N71" s="124">
        <v>64</v>
      </c>
      <c r="O71" s="125">
        <v>1</v>
      </c>
      <c r="P71" s="126">
        <v>13</v>
      </c>
      <c r="Q71" s="20">
        <v>7</v>
      </c>
      <c r="R71" s="35">
        <v>20</v>
      </c>
      <c r="S71" s="192">
        <v>5</v>
      </c>
      <c r="T71" s="164"/>
    </row>
    <row r="72" spans="1:20" ht="18.75" customHeight="1" thickBot="1">
      <c r="A72" s="270"/>
      <c r="B72" s="14" t="s">
        <v>2</v>
      </c>
      <c r="C72" s="142">
        <f>SUM(C68:C71)</f>
        <v>0</v>
      </c>
      <c r="D72" s="141">
        <f>SUM(D68:D71)</f>
        <v>7</v>
      </c>
      <c r="E72" s="142">
        <f aca="true" t="shared" si="7" ref="E72:S72">SUM(E68:E71)</f>
        <v>8</v>
      </c>
      <c r="F72" s="142">
        <f t="shared" si="7"/>
        <v>8</v>
      </c>
      <c r="G72" s="143">
        <f t="shared" si="7"/>
        <v>3</v>
      </c>
      <c r="H72" s="31">
        <f t="shared" si="7"/>
        <v>26</v>
      </c>
      <c r="I72" s="91">
        <f>SUM(I68:I71)</f>
        <v>149</v>
      </c>
      <c r="J72" s="91">
        <f t="shared" si="7"/>
        <v>165</v>
      </c>
      <c r="K72" s="91">
        <f t="shared" si="7"/>
        <v>170</v>
      </c>
      <c r="L72" s="32">
        <f t="shared" si="7"/>
        <v>484</v>
      </c>
      <c r="M72" s="92">
        <f t="shared" si="7"/>
        <v>248</v>
      </c>
      <c r="N72" s="101">
        <f t="shared" si="7"/>
        <v>236</v>
      </c>
      <c r="O72" s="93">
        <f t="shared" si="7"/>
        <v>7</v>
      </c>
      <c r="P72" s="43">
        <f t="shared" si="7"/>
        <v>45</v>
      </c>
      <c r="Q72" s="44">
        <f t="shared" si="7"/>
        <v>29</v>
      </c>
      <c r="R72" s="45">
        <f t="shared" si="7"/>
        <v>74</v>
      </c>
      <c r="S72" s="45">
        <f t="shared" si="7"/>
        <v>11</v>
      </c>
      <c r="T72" s="164"/>
    </row>
    <row r="73" spans="1:20" ht="18.75" customHeight="1">
      <c r="A73" s="268" t="s">
        <v>173</v>
      </c>
      <c r="B73" s="10" t="s">
        <v>50</v>
      </c>
      <c r="C73" s="181">
        <v>0</v>
      </c>
      <c r="D73" s="128">
        <v>5</v>
      </c>
      <c r="E73" s="128">
        <v>6</v>
      </c>
      <c r="F73" s="128">
        <v>6</v>
      </c>
      <c r="G73" s="146">
        <v>2</v>
      </c>
      <c r="H73" s="46">
        <v>19</v>
      </c>
      <c r="I73" s="135">
        <v>190</v>
      </c>
      <c r="J73" s="128">
        <v>211</v>
      </c>
      <c r="K73" s="128">
        <v>187</v>
      </c>
      <c r="L73" s="29">
        <v>588</v>
      </c>
      <c r="M73" s="119">
        <v>287</v>
      </c>
      <c r="N73" s="120">
        <v>301</v>
      </c>
      <c r="O73" s="121">
        <v>9</v>
      </c>
      <c r="P73" s="122">
        <v>20</v>
      </c>
      <c r="Q73" s="38">
        <v>12</v>
      </c>
      <c r="R73" s="46">
        <v>32</v>
      </c>
      <c r="S73" s="147">
        <v>1</v>
      </c>
      <c r="T73" s="164"/>
    </row>
    <row r="74" spans="1:20" ht="18.75" customHeight="1">
      <c r="A74" s="269"/>
      <c r="B74" s="11" t="s">
        <v>51</v>
      </c>
      <c r="C74" s="191"/>
      <c r="D74" s="130">
        <v>2</v>
      </c>
      <c r="E74" s="130">
        <v>2</v>
      </c>
      <c r="F74" s="130">
        <v>2</v>
      </c>
      <c r="G74" s="166">
        <v>3</v>
      </c>
      <c r="H74" s="35">
        <v>9</v>
      </c>
      <c r="I74" s="138">
        <v>53</v>
      </c>
      <c r="J74" s="130">
        <v>73</v>
      </c>
      <c r="K74" s="166">
        <v>71</v>
      </c>
      <c r="L74" s="32">
        <v>197</v>
      </c>
      <c r="M74" s="180">
        <v>103</v>
      </c>
      <c r="N74" s="124">
        <v>94</v>
      </c>
      <c r="O74" s="125">
        <v>5</v>
      </c>
      <c r="P74" s="126">
        <v>11</v>
      </c>
      <c r="Q74" s="20">
        <v>7</v>
      </c>
      <c r="R74" s="35">
        <v>18</v>
      </c>
      <c r="S74" s="192">
        <v>1</v>
      </c>
      <c r="T74" s="164"/>
    </row>
    <row r="75" spans="1:20" ht="18.75" customHeight="1">
      <c r="A75" s="269"/>
      <c r="B75" s="11" t="s">
        <v>52</v>
      </c>
      <c r="C75" s="191"/>
      <c r="D75" s="130">
        <v>1</v>
      </c>
      <c r="E75" s="130">
        <v>1</v>
      </c>
      <c r="F75" s="130">
        <v>2</v>
      </c>
      <c r="G75" s="166">
        <v>1</v>
      </c>
      <c r="H75" s="35">
        <v>5</v>
      </c>
      <c r="I75" s="138">
        <v>33</v>
      </c>
      <c r="J75" s="130">
        <v>33</v>
      </c>
      <c r="K75" s="166">
        <v>34</v>
      </c>
      <c r="L75" s="32">
        <v>100</v>
      </c>
      <c r="M75" s="180">
        <v>61</v>
      </c>
      <c r="N75" s="124">
        <v>39</v>
      </c>
      <c r="O75" s="125">
        <v>1</v>
      </c>
      <c r="P75" s="126">
        <v>7</v>
      </c>
      <c r="Q75" s="20">
        <v>6</v>
      </c>
      <c r="R75" s="35">
        <v>13</v>
      </c>
      <c r="S75" s="192">
        <v>1</v>
      </c>
      <c r="T75" s="164"/>
    </row>
    <row r="76" spans="1:20" ht="18.75" customHeight="1">
      <c r="A76" s="269"/>
      <c r="B76" s="11" t="s">
        <v>53</v>
      </c>
      <c r="C76" s="191"/>
      <c r="D76" s="130">
        <v>5</v>
      </c>
      <c r="E76" s="130">
        <v>5</v>
      </c>
      <c r="F76" s="130">
        <v>6</v>
      </c>
      <c r="G76" s="166">
        <v>5</v>
      </c>
      <c r="H76" s="35">
        <v>21</v>
      </c>
      <c r="I76" s="138">
        <v>173</v>
      </c>
      <c r="J76" s="130">
        <v>180</v>
      </c>
      <c r="K76" s="166">
        <v>200</v>
      </c>
      <c r="L76" s="32">
        <v>553</v>
      </c>
      <c r="M76" s="180">
        <v>274</v>
      </c>
      <c r="N76" s="124">
        <v>279</v>
      </c>
      <c r="O76" s="125">
        <v>12</v>
      </c>
      <c r="P76" s="126">
        <v>19</v>
      </c>
      <c r="Q76" s="20">
        <v>17</v>
      </c>
      <c r="R76" s="35">
        <v>36</v>
      </c>
      <c r="S76" s="192">
        <v>1</v>
      </c>
      <c r="T76" s="164"/>
    </row>
    <row r="77" spans="1:20" ht="18.75" customHeight="1">
      <c r="A77" s="269"/>
      <c r="B77" s="11" t="s">
        <v>54</v>
      </c>
      <c r="C77" s="191"/>
      <c r="D77" s="130">
        <v>2</v>
      </c>
      <c r="E77" s="130">
        <v>3</v>
      </c>
      <c r="F77" s="130">
        <v>2</v>
      </c>
      <c r="G77" s="166">
        <v>2</v>
      </c>
      <c r="H77" s="35">
        <v>9</v>
      </c>
      <c r="I77" s="138">
        <v>77</v>
      </c>
      <c r="J77" s="130">
        <v>90</v>
      </c>
      <c r="K77" s="166">
        <v>81</v>
      </c>
      <c r="L77" s="32">
        <v>248</v>
      </c>
      <c r="M77" s="180">
        <v>122</v>
      </c>
      <c r="N77" s="124">
        <v>126</v>
      </c>
      <c r="O77" s="125">
        <v>3</v>
      </c>
      <c r="P77" s="126">
        <v>9</v>
      </c>
      <c r="Q77" s="20">
        <v>10</v>
      </c>
      <c r="R77" s="35">
        <v>19</v>
      </c>
      <c r="S77" s="192">
        <v>1</v>
      </c>
      <c r="T77" s="164"/>
    </row>
    <row r="78" spans="1:20" ht="18.75" customHeight="1">
      <c r="A78" s="269"/>
      <c r="B78" s="11" t="s">
        <v>55</v>
      </c>
      <c r="C78" s="191"/>
      <c r="D78" s="130">
        <v>5</v>
      </c>
      <c r="E78" s="130">
        <v>5</v>
      </c>
      <c r="F78" s="130">
        <v>4</v>
      </c>
      <c r="G78" s="166">
        <v>3</v>
      </c>
      <c r="H78" s="35">
        <v>17</v>
      </c>
      <c r="I78" s="138">
        <v>202</v>
      </c>
      <c r="J78" s="130">
        <v>163</v>
      </c>
      <c r="K78" s="166">
        <v>155</v>
      </c>
      <c r="L78" s="32">
        <v>520</v>
      </c>
      <c r="M78" s="180">
        <v>287</v>
      </c>
      <c r="N78" s="124">
        <v>233</v>
      </c>
      <c r="O78" s="125">
        <v>4</v>
      </c>
      <c r="P78" s="126">
        <v>17</v>
      </c>
      <c r="Q78" s="20">
        <v>14</v>
      </c>
      <c r="R78" s="35">
        <v>31</v>
      </c>
      <c r="S78" s="192">
        <v>1</v>
      </c>
      <c r="T78" s="164"/>
    </row>
    <row r="79" spans="1:20" ht="18.75" customHeight="1">
      <c r="A79" s="269"/>
      <c r="B79" s="11" t="s">
        <v>56</v>
      </c>
      <c r="C79" s="191"/>
      <c r="D79" s="130">
        <v>4</v>
      </c>
      <c r="E79" s="130">
        <v>4</v>
      </c>
      <c r="F79" s="130">
        <v>4</v>
      </c>
      <c r="G79" s="166">
        <v>4</v>
      </c>
      <c r="H79" s="35">
        <v>16</v>
      </c>
      <c r="I79" s="138">
        <v>150</v>
      </c>
      <c r="J79" s="130">
        <v>112</v>
      </c>
      <c r="K79" s="166">
        <v>157</v>
      </c>
      <c r="L79" s="32">
        <v>419</v>
      </c>
      <c r="M79" s="180">
        <v>205</v>
      </c>
      <c r="N79" s="124">
        <v>214</v>
      </c>
      <c r="O79" s="125">
        <v>7</v>
      </c>
      <c r="P79" s="126">
        <v>19</v>
      </c>
      <c r="Q79" s="20">
        <v>9</v>
      </c>
      <c r="R79" s="35">
        <v>28</v>
      </c>
      <c r="S79" s="192">
        <v>1</v>
      </c>
      <c r="T79" s="164"/>
    </row>
    <row r="80" spans="1:20" ht="18.75" customHeight="1">
      <c r="A80" s="269"/>
      <c r="B80" s="11" t="s">
        <v>57</v>
      </c>
      <c r="C80" s="191"/>
      <c r="D80" s="130">
        <v>6</v>
      </c>
      <c r="E80" s="130">
        <v>5</v>
      </c>
      <c r="F80" s="130">
        <v>6</v>
      </c>
      <c r="G80" s="166">
        <v>4</v>
      </c>
      <c r="H80" s="35">
        <v>21</v>
      </c>
      <c r="I80" s="138">
        <v>239</v>
      </c>
      <c r="J80" s="130">
        <v>182</v>
      </c>
      <c r="K80" s="166">
        <v>237</v>
      </c>
      <c r="L80" s="32">
        <v>658</v>
      </c>
      <c r="M80" s="180">
        <v>319</v>
      </c>
      <c r="N80" s="124">
        <v>339</v>
      </c>
      <c r="O80" s="125">
        <v>9</v>
      </c>
      <c r="P80" s="126">
        <v>17</v>
      </c>
      <c r="Q80" s="20">
        <v>20</v>
      </c>
      <c r="R80" s="35">
        <v>37</v>
      </c>
      <c r="S80" s="192">
        <v>1</v>
      </c>
      <c r="T80" s="164"/>
    </row>
    <row r="81" spans="1:20" ht="18.75" customHeight="1" thickBot="1">
      <c r="A81" s="270"/>
      <c r="B81" s="11" t="s">
        <v>2</v>
      </c>
      <c r="C81" s="132">
        <f>SUM(C73:C80)</f>
        <v>0</v>
      </c>
      <c r="D81" s="133">
        <f>SUM(D73:D80)</f>
        <v>30</v>
      </c>
      <c r="E81" s="132">
        <f>SUM(E73:E80)</f>
        <v>31</v>
      </c>
      <c r="F81" s="132">
        <f>SUM(F73:F80)</f>
        <v>32</v>
      </c>
      <c r="G81" s="134">
        <v>24</v>
      </c>
      <c r="H81" s="47">
        <v>117</v>
      </c>
      <c r="I81" s="88">
        <v>1117</v>
      </c>
      <c r="J81" s="88">
        <v>1044</v>
      </c>
      <c r="K81" s="88">
        <v>1122</v>
      </c>
      <c r="L81" s="39">
        <v>3283</v>
      </c>
      <c r="M81" s="89">
        <v>1658</v>
      </c>
      <c r="N81" s="100">
        <v>1625</v>
      </c>
      <c r="O81" s="90">
        <v>50</v>
      </c>
      <c r="P81" s="33">
        <v>119</v>
      </c>
      <c r="Q81" s="20">
        <v>95</v>
      </c>
      <c r="R81" s="31">
        <v>214</v>
      </c>
      <c r="S81" s="31">
        <v>8</v>
      </c>
      <c r="T81" s="164"/>
    </row>
    <row r="82" spans="1:20" ht="18.75" customHeight="1">
      <c r="A82" s="268" t="s">
        <v>174</v>
      </c>
      <c r="B82" s="16" t="s">
        <v>58</v>
      </c>
      <c r="C82" s="181"/>
      <c r="D82" s="128">
        <v>5</v>
      </c>
      <c r="E82" s="128">
        <v>6</v>
      </c>
      <c r="F82" s="128">
        <v>6</v>
      </c>
      <c r="G82" s="146">
        <v>4</v>
      </c>
      <c r="H82" s="46">
        <v>21</v>
      </c>
      <c r="I82" s="135">
        <v>191</v>
      </c>
      <c r="J82" s="128">
        <v>222</v>
      </c>
      <c r="K82" s="128">
        <v>213</v>
      </c>
      <c r="L82" s="29">
        <v>626</v>
      </c>
      <c r="M82" s="119">
        <v>317</v>
      </c>
      <c r="N82" s="120">
        <v>309</v>
      </c>
      <c r="O82" s="121">
        <v>19</v>
      </c>
      <c r="P82" s="122">
        <v>25</v>
      </c>
      <c r="Q82" s="38">
        <v>17</v>
      </c>
      <c r="R82" s="46">
        <v>42</v>
      </c>
      <c r="S82" s="147">
        <v>2</v>
      </c>
      <c r="T82" s="164"/>
    </row>
    <row r="83" spans="1:20" ht="18.75" customHeight="1">
      <c r="A83" s="269"/>
      <c r="B83" s="10" t="s">
        <v>59</v>
      </c>
      <c r="C83" s="191"/>
      <c r="D83" s="130">
        <v>5</v>
      </c>
      <c r="E83" s="130">
        <v>4</v>
      </c>
      <c r="F83" s="130">
        <v>4</v>
      </c>
      <c r="G83" s="166">
        <v>4</v>
      </c>
      <c r="H83" s="35">
        <v>17</v>
      </c>
      <c r="I83" s="138">
        <v>169</v>
      </c>
      <c r="J83" s="130">
        <v>145</v>
      </c>
      <c r="K83" s="130">
        <v>154</v>
      </c>
      <c r="L83" s="32">
        <v>468</v>
      </c>
      <c r="M83" s="123">
        <v>252</v>
      </c>
      <c r="N83" s="124">
        <v>216</v>
      </c>
      <c r="O83" s="125">
        <v>11</v>
      </c>
      <c r="P83" s="126">
        <v>16</v>
      </c>
      <c r="Q83" s="20">
        <v>13</v>
      </c>
      <c r="R83" s="35">
        <v>29</v>
      </c>
      <c r="S83" s="192">
        <v>3</v>
      </c>
      <c r="T83" s="164"/>
    </row>
    <row r="84" spans="1:20" ht="18.75" customHeight="1">
      <c r="A84" s="269"/>
      <c r="B84" s="10" t="s">
        <v>60</v>
      </c>
      <c r="C84" s="191"/>
      <c r="D84" s="130">
        <v>6</v>
      </c>
      <c r="E84" s="130">
        <v>7</v>
      </c>
      <c r="F84" s="130">
        <v>6</v>
      </c>
      <c r="G84" s="166">
        <v>4</v>
      </c>
      <c r="H84" s="35">
        <v>23</v>
      </c>
      <c r="I84" s="138">
        <v>227</v>
      </c>
      <c r="J84" s="130">
        <v>244</v>
      </c>
      <c r="K84" s="130">
        <v>249</v>
      </c>
      <c r="L84" s="32">
        <v>720</v>
      </c>
      <c r="M84" s="123">
        <v>351</v>
      </c>
      <c r="N84" s="124">
        <v>369</v>
      </c>
      <c r="O84" s="125">
        <v>16</v>
      </c>
      <c r="P84" s="126">
        <v>24</v>
      </c>
      <c r="Q84" s="20">
        <v>20</v>
      </c>
      <c r="R84" s="35">
        <v>44</v>
      </c>
      <c r="S84" s="192">
        <v>2</v>
      </c>
      <c r="T84" s="164"/>
    </row>
    <row r="85" spans="1:20" ht="18.75" customHeight="1">
      <c r="A85" s="269"/>
      <c r="B85" s="10" t="s">
        <v>61</v>
      </c>
      <c r="C85" s="191"/>
      <c r="D85" s="130">
        <v>7</v>
      </c>
      <c r="E85" s="130">
        <v>7</v>
      </c>
      <c r="F85" s="130">
        <v>7</v>
      </c>
      <c r="G85" s="166">
        <v>6</v>
      </c>
      <c r="H85" s="35">
        <v>27</v>
      </c>
      <c r="I85" s="138">
        <v>264</v>
      </c>
      <c r="J85" s="130">
        <v>252</v>
      </c>
      <c r="K85" s="130">
        <v>284</v>
      </c>
      <c r="L85" s="32">
        <v>800</v>
      </c>
      <c r="M85" s="123">
        <v>426</v>
      </c>
      <c r="N85" s="124">
        <v>374</v>
      </c>
      <c r="O85" s="125">
        <v>27</v>
      </c>
      <c r="P85" s="126">
        <v>25</v>
      </c>
      <c r="Q85" s="20">
        <v>23</v>
      </c>
      <c r="R85" s="35">
        <v>48</v>
      </c>
      <c r="S85" s="192">
        <v>3</v>
      </c>
      <c r="T85" s="164"/>
    </row>
    <row r="86" spans="1:20" ht="18.75" customHeight="1" thickBot="1">
      <c r="A86" s="270"/>
      <c r="B86" s="14" t="s">
        <v>2</v>
      </c>
      <c r="C86" s="142">
        <f>SUM(C82:C85)</f>
        <v>0</v>
      </c>
      <c r="D86" s="141">
        <f>SUM(D82:D85)</f>
        <v>23</v>
      </c>
      <c r="E86" s="142">
        <f aca="true" t="shared" si="8" ref="E86:S86">SUM(E82:E85)</f>
        <v>24</v>
      </c>
      <c r="F86" s="142">
        <f t="shared" si="8"/>
        <v>23</v>
      </c>
      <c r="G86" s="143">
        <f t="shared" si="8"/>
        <v>18</v>
      </c>
      <c r="H86" s="31">
        <f t="shared" si="8"/>
        <v>88</v>
      </c>
      <c r="I86" s="91">
        <f t="shared" si="8"/>
        <v>851</v>
      </c>
      <c r="J86" s="91">
        <f t="shared" si="8"/>
        <v>863</v>
      </c>
      <c r="K86" s="91">
        <f t="shared" si="8"/>
        <v>900</v>
      </c>
      <c r="L86" s="80">
        <f t="shared" si="8"/>
        <v>2614</v>
      </c>
      <c r="M86" s="168">
        <f t="shared" si="8"/>
        <v>1346</v>
      </c>
      <c r="N86" s="169">
        <f t="shared" si="8"/>
        <v>1268</v>
      </c>
      <c r="O86" s="93">
        <f t="shared" si="8"/>
        <v>73</v>
      </c>
      <c r="P86" s="43">
        <f t="shared" si="8"/>
        <v>90</v>
      </c>
      <c r="Q86" s="44">
        <f t="shared" si="8"/>
        <v>73</v>
      </c>
      <c r="R86" s="45">
        <f t="shared" si="8"/>
        <v>163</v>
      </c>
      <c r="S86" s="45">
        <f t="shared" si="8"/>
        <v>10</v>
      </c>
      <c r="T86" s="164"/>
    </row>
    <row r="87" spans="1:20" s="2" customFormat="1" ht="19.5" customHeight="1">
      <c r="A87" s="268" t="s">
        <v>175</v>
      </c>
      <c r="B87" s="12" t="s">
        <v>90</v>
      </c>
      <c r="C87" s="128"/>
      <c r="D87" s="136">
        <v>5</v>
      </c>
      <c r="E87" s="128">
        <v>6</v>
      </c>
      <c r="F87" s="128">
        <v>5</v>
      </c>
      <c r="G87" s="137">
        <v>3</v>
      </c>
      <c r="H87" s="46">
        <v>19</v>
      </c>
      <c r="I87" s="94">
        <v>186</v>
      </c>
      <c r="J87" s="94">
        <v>207</v>
      </c>
      <c r="K87" s="94">
        <v>200</v>
      </c>
      <c r="L87" s="29">
        <v>593</v>
      </c>
      <c r="M87" s="95">
        <v>307</v>
      </c>
      <c r="N87" s="102">
        <v>286</v>
      </c>
      <c r="O87" s="84">
        <v>12</v>
      </c>
      <c r="P87" s="30">
        <v>19</v>
      </c>
      <c r="Q87" s="38">
        <v>16</v>
      </c>
      <c r="R87" s="28">
        <v>35</v>
      </c>
      <c r="S87" s="28">
        <v>5</v>
      </c>
      <c r="T87" s="164"/>
    </row>
    <row r="88" spans="1:20" s="2" customFormat="1" ht="19.5" customHeight="1">
      <c r="A88" s="269"/>
      <c r="B88" s="11" t="s">
        <v>91</v>
      </c>
      <c r="C88" s="130"/>
      <c r="D88" s="129">
        <v>4</v>
      </c>
      <c r="E88" s="130">
        <v>5</v>
      </c>
      <c r="F88" s="130">
        <v>4</v>
      </c>
      <c r="G88" s="131">
        <v>3</v>
      </c>
      <c r="H88" s="35">
        <v>16</v>
      </c>
      <c r="I88" s="85">
        <v>155</v>
      </c>
      <c r="J88" s="85">
        <v>174</v>
      </c>
      <c r="K88" s="85">
        <v>133</v>
      </c>
      <c r="L88" s="32">
        <v>462</v>
      </c>
      <c r="M88" s="86">
        <v>251</v>
      </c>
      <c r="N88" s="99">
        <v>211</v>
      </c>
      <c r="O88" s="87">
        <v>9</v>
      </c>
      <c r="P88" s="33">
        <v>17</v>
      </c>
      <c r="Q88" s="20">
        <v>13</v>
      </c>
      <c r="R88" s="31">
        <v>30</v>
      </c>
      <c r="S88" s="31">
        <v>5</v>
      </c>
      <c r="T88" s="164"/>
    </row>
    <row r="89" spans="1:20" s="2" customFormat="1" ht="18.75" customHeight="1" thickBot="1">
      <c r="A89" s="270"/>
      <c r="B89" s="14" t="s">
        <v>2</v>
      </c>
      <c r="C89" s="142">
        <f>SUM(C87:C88)</f>
        <v>0</v>
      </c>
      <c r="D89" s="141">
        <f>SUM(D87:D88)</f>
        <v>9</v>
      </c>
      <c r="E89" s="142">
        <f aca="true" t="shared" si="9" ref="E89:S89">SUM(E87:E88)</f>
        <v>11</v>
      </c>
      <c r="F89" s="142">
        <f t="shared" si="9"/>
        <v>9</v>
      </c>
      <c r="G89" s="143">
        <f t="shared" si="9"/>
        <v>6</v>
      </c>
      <c r="H89" s="47">
        <f t="shared" si="9"/>
        <v>35</v>
      </c>
      <c r="I89" s="88">
        <f t="shared" si="9"/>
        <v>341</v>
      </c>
      <c r="J89" s="88">
        <f t="shared" si="9"/>
        <v>381</v>
      </c>
      <c r="K89" s="88">
        <f t="shared" si="9"/>
        <v>333</v>
      </c>
      <c r="L89" s="39">
        <f t="shared" si="9"/>
        <v>1055</v>
      </c>
      <c r="M89" s="89">
        <f t="shared" si="9"/>
        <v>558</v>
      </c>
      <c r="N89" s="100">
        <f t="shared" si="9"/>
        <v>497</v>
      </c>
      <c r="O89" s="90">
        <f t="shared" si="9"/>
        <v>21</v>
      </c>
      <c r="P89" s="43">
        <f t="shared" si="9"/>
        <v>36</v>
      </c>
      <c r="Q89" s="44">
        <f t="shared" si="9"/>
        <v>29</v>
      </c>
      <c r="R89" s="45">
        <f t="shared" si="9"/>
        <v>65</v>
      </c>
      <c r="S89" s="45">
        <f t="shared" si="9"/>
        <v>10</v>
      </c>
      <c r="T89" s="164"/>
    </row>
    <row r="90" spans="1:20" s="2" customFormat="1" ht="19.5" customHeight="1">
      <c r="A90" s="268" t="s">
        <v>176</v>
      </c>
      <c r="B90" s="12" t="s">
        <v>78</v>
      </c>
      <c r="C90" s="128"/>
      <c r="D90" s="136">
        <v>2</v>
      </c>
      <c r="E90" s="128">
        <v>2</v>
      </c>
      <c r="F90" s="128">
        <v>2</v>
      </c>
      <c r="G90" s="137">
        <v>2</v>
      </c>
      <c r="H90" s="31">
        <v>8</v>
      </c>
      <c r="I90" s="85">
        <v>37</v>
      </c>
      <c r="J90" s="85">
        <v>48</v>
      </c>
      <c r="K90" s="85">
        <v>35</v>
      </c>
      <c r="L90" s="32">
        <v>120</v>
      </c>
      <c r="M90" s="86">
        <v>57</v>
      </c>
      <c r="N90" s="99">
        <v>63</v>
      </c>
      <c r="O90" s="87">
        <v>4</v>
      </c>
      <c r="P90" s="30">
        <v>9</v>
      </c>
      <c r="Q90" s="38">
        <v>6</v>
      </c>
      <c r="R90" s="28">
        <v>15</v>
      </c>
      <c r="S90" s="28">
        <v>3</v>
      </c>
      <c r="T90" s="164"/>
    </row>
    <row r="91" spans="1:20" s="2" customFormat="1" ht="19.5" customHeight="1">
      <c r="A91" s="269"/>
      <c r="B91" s="11" t="s">
        <v>79</v>
      </c>
      <c r="C91" s="130" t="s">
        <v>180</v>
      </c>
      <c r="D91" s="129">
        <v>1</v>
      </c>
      <c r="E91" s="130">
        <v>2</v>
      </c>
      <c r="F91" s="130">
        <v>2</v>
      </c>
      <c r="G91" s="131">
        <v>3</v>
      </c>
      <c r="H91" s="31">
        <v>8</v>
      </c>
      <c r="I91" s="85">
        <v>30</v>
      </c>
      <c r="J91" s="85">
        <v>31</v>
      </c>
      <c r="K91" s="85">
        <v>33</v>
      </c>
      <c r="L91" s="32">
        <v>94</v>
      </c>
      <c r="M91" s="86">
        <v>59</v>
      </c>
      <c r="N91" s="99">
        <v>35</v>
      </c>
      <c r="O91" s="87">
        <v>7</v>
      </c>
      <c r="P91" s="33">
        <v>10</v>
      </c>
      <c r="Q91" s="20">
        <v>6</v>
      </c>
      <c r="R91" s="31">
        <v>16</v>
      </c>
      <c r="S91" s="31">
        <v>3</v>
      </c>
      <c r="T91" s="164"/>
    </row>
    <row r="92" spans="1:20" s="2" customFormat="1" ht="19.5" customHeight="1">
      <c r="A92" s="269"/>
      <c r="B92" s="11" t="s">
        <v>80</v>
      </c>
      <c r="C92" s="130"/>
      <c r="D92" s="129">
        <v>4</v>
      </c>
      <c r="E92" s="130">
        <v>4</v>
      </c>
      <c r="F92" s="130">
        <v>4</v>
      </c>
      <c r="G92" s="131">
        <v>5</v>
      </c>
      <c r="H92" s="31">
        <v>17</v>
      </c>
      <c r="I92" s="85">
        <v>145</v>
      </c>
      <c r="J92" s="85">
        <v>130</v>
      </c>
      <c r="K92" s="85">
        <v>149</v>
      </c>
      <c r="L92" s="32">
        <v>424</v>
      </c>
      <c r="M92" s="86">
        <v>228</v>
      </c>
      <c r="N92" s="99">
        <v>196</v>
      </c>
      <c r="O92" s="87">
        <v>15</v>
      </c>
      <c r="P92" s="33">
        <v>20</v>
      </c>
      <c r="Q92" s="20">
        <v>13</v>
      </c>
      <c r="R92" s="31">
        <v>33</v>
      </c>
      <c r="S92" s="31">
        <v>3</v>
      </c>
      <c r="T92" s="164"/>
    </row>
    <row r="93" spans="1:20" s="2" customFormat="1" ht="19.5" customHeight="1">
      <c r="A93" s="269"/>
      <c r="B93" s="11" t="s">
        <v>81</v>
      </c>
      <c r="C93" s="130"/>
      <c r="D93" s="129">
        <v>1</v>
      </c>
      <c r="E93" s="130">
        <v>1</v>
      </c>
      <c r="F93" s="130">
        <v>2</v>
      </c>
      <c r="G93" s="131">
        <v>2</v>
      </c>
      <c r="H93" s="31">
        <v>6</v>
      </c>
      <c r="I93" s="85">
        <v>34</v>
      </c>
      <c r="J93" s="85">
        <v>21</v>
      </c>
      <c r="K93" s="85">
        <v>39</v>
      </c>
      <c r="L93" s="32">
        <v>94</v>
      </c>
      <c r="M93" s="86">
        <v>52</v>
      </c>
      <c r="N93" s="99">
        <v>42</v>
      </c>
      <c r="O93" s="87">
        <v>3</v>
      </c>
      <c r="P93" s="33">
        <v>10</v>
      </c>
      <c r="Q93" s="20">
        <v>5</v>
      </c>
      <c r="R93" s="31">
        <v>15</v>
      </c>
      <c r="S93" s="31">
        <v>2</v>
      </c>
      <c r="T93" s="164"/>
    </row>
    <row r="94" spans="1:20" s="2" customFormat="1" ht="19.5" customHeight="1" thickBot="1">
      <c r="A94" s="270"/>
      <c r="B94" s="14" t="s">
        <v>2</v>
      </c>
      <c r="C94" s="142">
        <f>SUM(C90:C93)</f>
        <v>0</v>
      </c>
      <c r="D94" s="141">
        <f>SUM(D90:D93)</f>
        <v>8</v>
      </c>
      <c r="E94" s="142">
        <f aca="true" t="shared" si="10" ref="E94:S94">SUM(E90:E93)</f>
        <v>9</v>
      </c>
      <c r="F94" s="142">
        <f t="shared" si="10"/>
        <v>10</v>
      </c>
      <c r="G94" s="143">
        <f t="shared" si="10"/>
        <v>12</v>
      </c>
      <c r="H94" s="31">
        <f t="shared" si="10"/>
        <v>39</v>
      </c>
      <c r="I94" s="91">
        <f t="shared" si="10"/>
        <v>246</v>
      </c>
      <c r="J94" s="91">
        <f t="shared" si="10"/>
        <v>230</v>
      </c>
      <c r="K94" s="91">
        <f t="shared" si="10"/>
        <v>256</v>
      </c>
      <c r="L94" s="32">
        <f t="shared" si="10"/>
        <v>732</v>
      </c>
      <c r="M94" s="92">
        <f t="shared" si="10"/>
        <v>396</v>
      </c>
      <c r="N94" s="101">
        <f t="shared" si="10"/>
        <v>336</v>
      </c>
      <c r="O94" s="93">
        <f t="shared" si="10"/>
        <v>29</v>
      </c>
      <c r="P94" s="43">
        <f t="shared" si="10"/>
        <v>49</v>
      </c>
      <c r="Q94" s="44">
        <f t="shared" si="10"/>
        <v>30</v>
      </c>
      <c r="R94" s="45">
        <f t="shared" si="10"/>
        <v>79</v>
      </c>
      <c r="S94" s="45">
        <f t="shared" si="10"/>
        <v>11</v>
      </c>
      <c r="T94" s="164"/>
    </row>
    <row r="95" spans="1:20" s="2" customFormat="1" ht="18.75" customHeight="1">
      <c r="A95" s="255" t="s">
        <v>64</v>
      </c>
      <c r="B95" s="12" t="s">
        <v>65</v>
      </c>
      <c r="C95" s="181"/>
      <c r="D95" s="128">
        <v>1</v>
      </c>
      <c r="E95" s="128">
        <v>1</v>
      </c>
      <c r="F95" s="128">
        <v>1</v>
      </c>
      <c r="G95" s="146">
        <v>2</v>
      </c>
      <c r="H95" s="46">
        <f>SUM(C95:G95)</f>
        <v>5</v>
      </c>
      <c r="I95" s="135">
        <v>21</v>
      </c>
      <c r="J95" s="128">
        <v>16</v>
      </c>
      <c r="K95" s="128">
        <v>22</v>
      </c>
      <c r="L95" s="29">
        <f>SUM(I95:K95)</f>
        <v>59</v>
      </c>
      <c r="M95" s="119">
        <v>36</v>
      </c>
      <c r="N95" s="120">
        <v>23</v>
      </c>
      <c r="O95" s="121">
        <v>5</v>
      </c>
      <c r="P95" s="122">
        <v>8</v>
      </c>
      <c r="Q95" s="38">
        <v>5</v>
      </c>
      <c r="R95" s="46">
        <f>P95+Q95</f>
        <v>13</v>
      </c>
      <c r="S95" s="147">
        <v>3</v>
      </c>
      <c r="T95" s="164"/>
    </row>
    <row r="96" spans="1:20" s="2" customFormat="1" ht="18.75" customHeight="1" thickBot="1">
      <c r="A96" s="257"/>
      <c r="B96" s="14" t="s">
        <v>161</v>
      </c>
      <c r="C96" s="193"/>
      <c r="D96" s="148">
        <f>D95</f>
        <v>1</v>
      </c>
      <c r="E96" s="149">
        <f aca="true" t="shared" si="11" ref="E96:S96">E95</f>
        <v>1</v>
      </c>
      <c r="F96" s="149">
        <f t="shared" si="11"/>
        <v>1</v>
      </c>
      <c r="G96" s="148">
        <f t="shared" si="11"/>
        <v>2</v>
      </c>
      <c r="H96" s="47">
        <f t="shared" si="11"/>
        <v>5</v>
      </c>
      <c r="I96" s="150">
        <f t="shared" si="11"/>
        <v>21</v>
      </c>
      <c r="J96" s="149">
        <f t="shared" si="11"/>
        <v>16</v>
      </c>
      <c r="K96" s="149">
        <f t="shared" si="11"/>
        <v>22</v>
      </c>
      <c r="L96" s="39">
        <f t="shared" si="11"/>
        <v>59</v>
      </c>
      <c r="M96" s="151">
        <f t="shared" si="11"/>
        <v>36</v>
      </c>
      <c r="N96" s="152">
        <f t="shared" si="11"/>
        <v>23</v>
      </c>
      <c r="O96" s="161">
        <f t="shared" si="11"/>
        <v>5</v>
      </c>
      <c r="P96" s="43">
        <f t="shared" si="11"/>
        <v>8</v>
      </c>
      <c r="Q96" s="44">
        <f t="shared" si="11"/>
        <v>5</v>
      </c>
      <c r="R96" s="45">
        <f t="shared" si="11"/>
        <v>13</v>
      </c>
      <c r="S96" s="153">
        <f t="shared" si="11"/>
        <v>3</v>
      </c>
      <c r="T96" s="164"/>
    </row>
    <row r="97" spans="1:20" s="2" customFormat="1" ht="19.5" customHeight="1">
      <c r="A97" s="255" t="s">
        <v>66</v>
      </c>
      <c r="B97" s="12" t="s">
        <v>67</v>
      </c>
      <c r="C97" s="181"/>
      <c r="D97" s="128">
        <v>4</v>
      </c>
      <c r="E97" s="128">
        <v>4</v>
      </c>
      <c r="F97" s="128">
        <v>4</v>
      </c>
      <c r="G97" s="146">
        <v>5</v>
      </c>
      <c r="H97" s="46">
        <f>SUM(C97:G97)</f>
        <v>17</v>
      </c>
      <c r="I97" s="135">
        <v>135</v>
      </c>
      <c r="J97" s="128">
        <v>143</v>
      </c>
      <c r="K97" s="128">
        <v>143</v>
      </c>
      <c r="L97" s="29">
        <f>SUM(I97:K97)</f>
        <v>421</v>
      </c>
      <c r="M97" s="119">
        <v>221</v>
      </c>
      <c r="N97" s="120">
        <v>200</v>
      </c>
      <c r="O97" s="121">
        <v>18</v>
      </c>
      <c r="P97" s="122">
        <v>22</v>
      </c>
      <c r="Q97" s="38">
        <v>9</v>
      </c>
      <c r="R97" s="46">
        <f>P97+Q97</f>
        <v>31</v>
      </c>
      <c r="S97" s="147">
        <v>4</v>
      </c>
      <c r="T97" s="164"/>
    </row>
    <row r="98" spans="1:20" s="2" customFormat="1" ht="19.5" customHeight="1" thickBot="1">
      <c r="A98" s="257"/>
      <c r="B98" s="14" t="s">
        <v>161</v>
      </c>
      <c r="C98" s="149"/>
      <c r="D98" s="148">
        <f aca="true" t="shared" si="12" ref="D98:S98">D97</f>
        <v>4</v>
      </c>
      <c r="E98" s="149">
        <f t="shared" si="12"/>
        <v>4</v>
      </c>
      <c r="F98" s="149">
        <f t="shared" si="12"/>
        <v>4</v>
      </c>
      <c r="G98" s="150">
        <f t="shared" si="12"/>
        <v>5</v>
      </c>
      <c r="H98" s="47">
        <f t="shared" si="12"/>
        <v>17</v>
      </c>
      <c r="I98" s="154">
        <f t="shared" si="12"/>
        <v>135</v>
      </c>
      <c r="J98" s="154">
        <f t="shared" si="12"/>
        <v>143</v>
      </c>
      <c r="K98" s="154">
        <f t="shared" si="12"/>
        <v>143</v>
      </c>
      <c r="L98" s="39">
        <f t="shared" si="12"/>
        <v>421</v>
      </c>
      <c r="M98" s="155">
        <f t="shared" si="12"/>
        <v>221</v>
      </c>
      <c r="N98" s="156">
        <f t="shared" si="12"/>
        <v>200</v>
      </c>
      <c r="O98" s="157">
        <f t="shared" si="12"/>
        <v>18</v>
      </c>
      <c r="P98" s="43">
        <f t="shared" si="12"/>
        <v>22</v>
      </c>
      <c r="Q98" s="44">
        <f t="shared" si="12"/>
        <v>9</v>
      </c>
      <c r="R98" s="45">
        <f t="shared" si="12"/>
        <v>31</v>
      </c>
      <c r="S98" s="45">
        <f t="shared" si="12"/>
        <v>4</v>
      </c>
      <c r="T98" s="164"/>
    </row>
    <row r="99" spans="1:20" s="2" customFormat="1" ht="19.5" customHeight="1">
      <c r="A99" s="255" t="s">
        <v>68</v>
      </c>
      <c r="B99" s="12" t="s">
        <v>69</v>
      </c>
      <c r="C99" s="128"/>
      <c r="D99" s="136">
        <v>5</v>
      </c>
      <c r="E99" s="128">
        <v>6</v>
      </c>
      <c r="F99" s="128">
        <v>6</v>
      </c>
      <c r="G99" s="137">
        <v>3</v>
      </c>
      <c r="H99" s="46">
        <f>SUM(C99:G99)</f>
        <v>20</v>
      </c>
      <c r="I99" s="94">
        <v>178</v>
      </c>
      <c r="J99" s="94">
        <v>184</v>
      </c>
      <c r="K99" s="94">
        <v>191</v>
      </c>
      <c r="L99" s="29">
        <f>SUM(I99:K99)</f>
        <v>553</v>
      </c>
      <c r="M99" s="95">
        <v>304</v>
      </c>
      <c r="N99" s="102">
        <v>249</v>
      </c>
      <c r="O99" s="84">
        <v>14</v>
      </c>
      <c r="P99" s="30">
        <v>26</v>
      </c>
      <c r="Q99" s="38">
        <v>12</v>
      </c>
      <c r="R99" s="28">
        <f>P99+Q99</f>
        <v>38</v>
      </c>
      <c r="S99" s="28">
        <v>5</v>
      </c>
      <c r="T99" s="164"/>
    </row>
    <row r="100" spans="1:20" s="2" customFormat="1" ht="19.5" customHeight="1" thickBot="1">
      <c r="A100" s="257"/>
      <c r="B100" s="14" t="s">
        <v>161</v>
      </c>
      <c r="C100" s="149"/>
      <c r="D100" s="148">
        <f aca="true" t="shared" si="13" ref="D100:S100">D99</f>
        <v>5</v>
      </c>
      <c r="E100" s="149">
        <f t="shared" si="13"/>
        <v>6</v>
      </c>
      <c r="F100" s="149">
        <f t="shared" si="13"/>
        <v>6</v>
      </c>
      <c r="G100" s="150">
        <f t="shared" si="13"/>
        <v>3</v>
      </c>
      <c r="H100" s="45">
        <f t="shared" si="13"/>
        <v>20</v>
      </c>
      <c r="I100" s="154">
        <f t="shared" si="13"/>
        <v>178</v>
      </c>
      <c r="J100" s="154">
        <f t="shared" si="13"/>
        <v>184</v>
      </c>
      <c r="K100" s="154">
        <f t="shared" si="13"/>
        <v>191</v>
      </c>
      <c r="L100" s="39">
        <f t="shared" si="13"/>
        <v>553</v>
      </c>
      <c r="M100" s="155">
        <f t="shared" si="13"/>
        <v>304</v>
      </c>
      <c r="N100" s="156">
        <f t="shared" si="13"/>
        <v>249</v>
      </c>
      <c r="O100" s="157">
        <f t="shared" si="13"/>
        <v>14</v>
      </c>
      <c r="P100" s="43">
        <f t="shared" si="13"/>
        <v>26</v>
      </c>
      <c r="Q100" s="44">
        <f t="shared" si="13"/>
        <v>12</v>
      </c>
      <c r="R100" s="45">
        <f t="shared" si="13"/>
        <v>38</v>
      </c>
      <c r="S100" s="45">
        <f t="shared" si="13"/>
        <v>5</v>
      </c>
      <c r="T100" s="164"/>
    </row>
    <row r="101" spans="1:20" ht="19.5" customHeight="1">
      <c r="A101" s="255" t="s">
        <v>179</v>
      </c>
      <c r="B101" s="11" t="s">
        <v>70</v>
      </c>
      <c r="C101" s="130"/>
      <c r="D101" s="129">
        <v>4</v>
      </c>
      <c r="E101" s="130">
        <v>4</v>
      </c>
      <c r="F101" s="130">
        <v>4</v>
      </c>
      <c r="G101" s="131">
        <v>5</v>
      </c>
      <c r="H101" s="31">
        <v>17</v>
      </c>
      <c r="I101" s="85">
        <v>134</v>
      </c>
      <c r="J101" s="85">
        <v>127</v>
      </c>
      <c r="K101" s="85">
        <v>126</v>
      </c>
      <c r="L101" s="32">
        <v>387</v>
      </c>
      <c r="M101" s="86">
        <v>182</v>
      </c>
      <c r="N101" s="99">
        <v>205</v>
      </c>
      <c r="O101" s="87">
        <v>18</v>
      </c>
      <c r="P101" s="33">
        <v>16</v>
      </c>
      <c r="Q101" s="20">
        <v>14</v>
      </c>
      <c r="R101" s="31">
        <v>30</v>
      </c>
      <c r="S101" s="31">
        <v>4</v>
      </c>
      <c r="T101" s="164"/>
    </row>
    <row r="102" spans="1:20" ht="19.5" customHeight="1">
      <c r="A102" s="256"/>
      <c r="B102" s="11" t="s">
        <v>71</v>
      </c>
      <c r="C102" s="130"/>
      <c r="D102" s="129">
        <v>4</v>
      </c>
      <c r="E102" s="130">
        <v>3</v>
      </c>
      <c r="F102" s="130">
        <v>3</v>
      </c>
      <c r="G102" s="131">
        <v>3</v>
      </c>
      <c r="H102" s="31">
        <v>13</v>
      </c>
      <c r="I102" s="85">
        <v>111</v>
      </c>
      <c r="J102" s="85">
        <v>102</v>
      </c>
      <c r="K102" s="85">
        <v>104</v>
      </c>
      <c r="L102" s="32">
        <v>317</v>
      </c>
      <c r="M102" s="86">
        <v>159</v>
      </c>
      <c r="N102" s="99">
        <v>158</v>
      </c>
      <c r="O102" s="87">
        <v>10</v>
      </c>
      <c r="P102" s="33">
        <v>11</v>
      </c>
      <c r="Q102" s="20">
        <v>12</v>
      </c>
      <c r="R102" s="31">
        <v>23</v>
      </c>
      <c r="S102" s="31">
        <v>6</v>
      </c>
      <c r="T102" s="164"/>
    </row>
    <row r="103" spans="1:20" s="2" customFormat="1" ht="19.5" customHeight="1" thickBot="1">
      <c r="A103" s="257"/>
      <c r="B103" s="11" t="s">
        <v>2</v>
      </c>
      <c r="C103" s="132">
        <f>SUM(C101:C102)</f>
        <v>0</v>
      </c>
      <c r="D103" s="133">
        <f>SUM(D101:D102)</f>
        <v>8</v>
      </c>
      <c r="E103" s="132">
        <f aca="true" t="shared" si="14" ref="E103:S103">SUM(E101:E102)</f>
        <v>7</v>
      </c>
      <c r="F103" s="132">
        <f t="shared" si="14"/>
        <v>7</v>
      </c>
      <c r="G103" s="134">
        <f t="shared" si="14"/>
        <v>8</v>
      </c>
      <c r="H103" s="31">
        <f t="shared" si="14"/>
        <v>30</v>
      </c>
      <c r="I103" s="91">
        <f t="shared" si="14"/>
        <v>245</v>
      </c>
      <c r="J103" s="91">
        <f t="shared" si="14"/>
        <v>229</v>
      </c>
      <c r="K103" s="91">
        <f t="shared" si="14"/>
        <v>230</v>
      </c>
      <c r="L103" s="32">
        <f t="shared" si="14"/>
        <v>704</v>
      </c>
      <c r="M103" s="92">
        <f t="shared" si="14"/>
        <v>341</v>
      </c>
      <c r="N103" s="101">
        <f t="shared" si="14"/>
        <v>363</v>
      </c>
      <c r="O103" s="93">
        <f t="shared" si="14"/>
        <v>28</v>
      </c>
      <c r="P103" s="33">
        <f t="shared" si="14"/>
        <v>27</v>
      </c>
      <c r="Q103" s="20">
        <f t="shared" si="14"/>
        <v>26</v>
      </c>
      <c r="R103" s="31">
        <f t="shared" si="14"/>
        <v>53</v>
      </c>
      <c r="S103" s="31">
        <f t="shared" si="14"/>
        <v>10</v>
      </c>
      <c r="T103" s="164"/>
    </row>
    <row r="104" spans="1:20" ht="19.5" customHeight="1">
      <c r="A104" s="255" t="s">
        <v>72</v>
      </c>
      <c r="B104" s="12" t="s">
        <v>73</v>
      </c>
      <c r="C104" s="128">
        <v>0</v>
      </c>
      <c r="D104" s="136">
        <v>1</v>
      </c>
      <c r="E104" s="128">
        <v>2</v>
      </c>
      <c r="F104" s="128">
        <v>2</v>
      </c>
      <c r="G104" s="137">
        <v>3</v>
      </c>
      <c r="H104" s="46">
        <v>8</v>
      </c>
      <c r="I104" s="94">
        <v>30</v>
      </c>
      <c r="J104" s="94">
        <v>52</v>
      </c>
      <c r="K104" s="94">
        <v>41</v>
      </c>
      <c r="L104" s="170">
        <v>123</v>
      </c>
      <c r="M104" s="146">
        <v>59</v>
      </c>
      <c r="N104" s="171">
        <v>64</v>
      </c>
      <c r="O104" s="84">
        <v>5</v>
      </c>
      <c r="P104" s="30">
        <v>8</v>
      </c>
      <c r="Q104" s="38">
        <v>9</v>
      </c>
      <c r="R104" s="28">
        <v>17</v>
      </c>
      <c r="S104" s="28">
        <v>6</v>
      </c>
      <c r="T104" s="164"/>
    </row>
    <row r="105" spans="1:20" ht="19.5" customHeight="1" thickBot="1">
      <c r="A105" s="257"/>
      <c r="B105" s="14" t="s">
        <v>161</v>
      </c>
      <c r="C105" s="149"/>
      <c r="D105" s="148">
        <f aca="true" t="shared" si="15" ref="D105:R105">D104</f>
        <v>1</v>
      </c>
      <c r="E105" s="149">
        <f t="shared" si="15"/>
        <v>2</v>
      </c>
      <c r="F105" s="149">
        <f t="shared" si="15"/>
        <v>2</v>
      </c>
      <c r="G105" s="150">
        <f t="shared" si="15"/>
        <v>3</v>
      </c>
      <c r="H105" s="47">
        <f t="shared" si="15"/>
        <v>8</v>
      </c>
      <c r="I105" s="154">
        <f t="shared" si="15"/>
        <v>30</v>
      </c>
      <c r="J105" s="154">
        <f t="shared" si="15"/>
        <v>52</v>
      </c>
      <c r="K105" s="154">
        <f t="shared" si="15"/>
        <v>41</v>
      </c>
      <c r="L105" s="82">
        <f t="shared" si="15"/>
        <v>123</v>
      </c>
      <c r="M105" s="174">
        <f t="shared" si="15"/>
        <v>59</v>
      </c>
      <c r="N105" s="175">
        <f t="shared" si="15"/>
        <v>64</v>
      </c>
      <c r="O105" s="157">
        <f t="shared" si="15"/>
        <v>5</v>
      </c>
      <c r="P105" s="43">
        <f t="shared" si="15"/>
        <v>8</v>
      </c>
      <c r="Q105" s="44">
        <f t="shared" si="15"/>
        <v>9</v>
      </c>
      <c r="R105" s="45">
        <f t="shared" si="15"/>
        <v>17</v>
      </c>
      <c r="S105" s="45">
        <f>S104</f>
        <v>6</v>
      </c>
      <c r="T105" s="164"/>
    </row>
    <row r="106" spans="1:20" s="2" customFormat="1" ht="19.5" customHeight="1">
      <c r="A106" s="268" t="s">
        <v>74</v>
      </c>
      <c r="B106" s="12" t="s">
        <v>75</v>
      </c>
      <c r="C106" s="128">
        <v>0</v>
      </c>
      <c r="D106" s="136">
        <v>4</v>
      </c>
      <c r="E106" s="128">
        <v>4</v>
      </c>
      <c r="F106" s="128">
        <v>4</v>
      </c>
      <c r="G106" s="137">
        <v>3</v>
      </c>
      <c r="H106" s="46">
        <f>SUM(C106:G106)</f>
        <v>15</v>
      </c>
      <c r="I106" s="94">
        <v>114</v>
      </c>
      <c r="J106" s="94">
        <v>109</v>
      </c>
      <c r="K106" s="94">
        <v>109</v>
      </c>
      <c r="L106" s="29">
        <f>SUM(I106:K106)</f>
        <v>332</v>
      </c>
      <c r="M106" s="95">
        <v>163</v>
      </c>
      <c r="N106" s="102">
        <v>169</v>
      </c>
      <c r="O106" s="84">
        <v>9</v>
      </c>
      <c r="P106" s="30">
        <v>18</v>
      </c>
      <c r="Q106" s="38">
        <v>10</v>
      </c>
      <c r="R106" s="28">
        <f>P106+Q106</f>
        <v>28</v>
      </c>
      <c r="S106" s="28">
        <v>4</v>
      </c>
      <c r="T106" s="164"/>
    </row>
    <row r="107" spans="1:20" s="2" customFormat="1" ht="19.5" customHeight="1" thickBot="1">
      <c r="A107" s="270"/>
      <c r="B107" s="14" t="s">
        <v>161</v>
      </c>
      <c r="C107" s="150"/>
      <c r="D107" s="148">
        <f aca="true" t="shared" si="16" ref="D107:S107">D106</f>
        <v>4</v>
      </c>
      <c r="E107" s="149">
        <f t="shared" si="16"/>
        <v>4</v>
      </c>
      <c r="F107" s="149">
        <f t="shared" si="16"/>
        <v>4</v>
      </c>
      <c r="G107" s="148">
        <f t="shared" si="16"/>
        <v>3</v>
      </c>
      <c r="H107" s="47">
        <f t="shared" si="16"/>
        <v>15</v>
      </c>
      <c r="I107" s="158">
        <f t="shared" si="16"/>
        <v>114</v>
      </c>
      <c r="J107" s="154">
        <f t="shared" si="16"/>
        <v>109</v>
      </c>
      <c r="K107" s="154">
        <f t="shared" si="16"/>
        <v>109</v>
      </c>
      <c r="L107" s="39">
        <f t="shared" si="16"/>
        <v>332</v>
      </c>
      <c r="M107" s="155">
        <f t="shared" si="16"/>
        <v>163</v>
      </c>
      <c r="N107" s="156">
        <f t="shared" si="16"/>
        <v>169</v>
      </c>
      <c r="O107" s="157">
        <f t="shared" si="16"/>
        <v>9</v>
      </c>
      <c r="P107" s="43">
        <f t="shared" si="16"/>
        <v>18</v>
      </c>
      <c r="Q107" s="44">
        <f t="shared" si="16"/>
        <v>10</v>
      </c>
      <c r="R107" s="45">
        <f t="shared" si="16"/>
        <v>28</v>
      </c>
      <c r="S107" s="45">
        <f t="shared" si="16"/>
        <v>4</v>
      </c>
      <c r="T107" s="164"/>
    </row>
    <row r="108" spans="1:20" ht="19.5" customHeight="1">
      <c r="A108" s="255" t="s">
        <v>77</v>
      </c>
      <c r="B108" s="11" t="s">
        <v>76</v>
      </c>
      <c r="C108" s="181"/>
      <c r="D108" s="128">
        <v>5</v>
      </c>
      <c r="E108" s="128">
        <v>5</v>
      </c>
      <c r="F108" s="128">
        <v>5</v>
      </c>
      <c r="G108" s="146">
        <v>3</v>
      </c>
      <c r="H108" s="46">
        <f>SUM(C108:G108)</f>
        <v>18</v>
      </c>
      <c r="I108" s="135">
        <v>184</v>
      </c>
      <c r="J108" s="128">
        <v>185</v>
      </c>
      <c r="K108" s="128">
        <v>201</v>
      </c>
      <c r="L108" s="29">
        <f>SUM(I108:K108)</f>
        <v>570</v>
      </c>
      <c r="M108" s="119">
        <v>275</v>
      </c>
      <c r="N108" s="120">
        <v>295</v>
      </c>
      <c r="O108" s="121">
        <v>12</v>
      </c>
      <c r="P108" s="122">
        <v>21</v>
      </c>
      <c r="Q108" s="38">
        <v>13</v>
      </c>
      <c r="R108" s="46">
        <f>P108+Q108</f>
        <v>34</v>
      </c>
      <c r="S108" s="147">
        <v>2</v>
      </c>
      <c r="T108" s="164"/>
    </row>
    <row r="109" spans="1:20" ht="19.5" customHeight="1">
      <c r="A109" s="256"/>
      <c r="B109" s="11" t="s">
        <v>29</v>
      </c>
      <c r="C109" s="191"/>
      <c r="D109" s="130">
        <v>3</v>
      </c>
      <c r="E109" s="130">
        <v>2</v>
      </c>
      <c r="F109" s="130">
        <v>3</v>
      </c>
      <c r="G109" s="166">
        <v>2</v>
      </c>
      <c r="H109" s="35">
        <f>SUM(C109:G109)</f>
        <v>10</v>
      </c>
      <c r="I109" s="138">
        <v>88</v>
      </c>
      <c r="J109" s="130">
        <v>81</v>
      </c>
      <c r="K109" s="130">
        <v>94</v>
      </c>
      <c r="L109" s="32">
        <f>SUM(I109:K109)</f>
        <v>263</v>
      </c>
      <c r="M109" s="123">
        <v>143</v>
      </c>
      <c r="N109" s="124">
        <v>120</v>
      </c>
      <c r="O109" s="125">
        <v>9</v>
      </c>
      <c r="P109" s="126">
        <v>14</v>
      </c>
      <c r="Q109" s="20">
        <v>7</v>
      </c>
      <c r="R109" s="35">
        <f>P109+Q109</f>
        <v>21</v>
      </c>
      <c r="S109" s="192">
        <v>2</v>
      </c>
      <c r="T109" s="164"/>
    </row>
    <row r="110" spans="1:20" ht="19.5" customHeight="1" thickBot="1">
      <c r="A110" s="257"/>
      <c r="B110" s="11" t="s">
        <v>2</v>
      </c>
      <c r="C110" s="132">
        <f>SUM(C108:C109)</f>
        <v>0</v>
      </c>
      <c r="D110" s="133">
        <f aca="true" t="shared" si="17" ref="D110:S110">SUM(D108:D109)</f>
        <v>8</v>
      </c>
      <c r="E110" s="132">
        <f t="shared" si="17"/>
        <v>7</v>
      </c>
      <c r="F110" s="132">
        <f t="shared" si="17"/>
        <v>8</v>
      </c>
      <c r="G110" s="134">
        <f t="shared" si="17"/>
        <v>5</v>
      </c>
      <c r="H110" s="31">
        <f t="shared" si="17"/>
        <v>28</v>
      </c>
      <c r="I110" s="91">
        <f t="shared" si="17"/>
        <v>272</v>
      </c>
      <c r="J110" s="91">
        <f t="shared" si="17"/>
        <v>266</v>
      </c>
      <c r="K110" s="91">
        <f t="shared" si="17"/>
        <v>295</v>
      </c>
      <c r="L110" s="91">
        <f t="shared" si="17"/>
        <v>833</v>
      </c>
      <c r="M110" s="92">
        <f t="shared" si="17"/>
        <v>418</v>
      </c>
      <c r="N110" s="101">
        <f t="shared" si="17"/>
        <v>415</v>
      </c>
      <c r="O110" s="93">
        <f t="shared" si="17"/>
        <v>21</v>
      </c>
      <c r="P110" s="33">
        <f t="shared" si="17"/>
        <v>35</v>
      </c>
      <c r="Q110" s="20">
        <f t="shared" si="17"/>
        <v>20</v>
      </c>
      <c r="R110" s="31">
        <f t="shared" si="17"/>
        <v>55</v>
      </c>
      <c r="S110" s="31">
        <f t="shared" si="17"/>
        <v>4</v>
      </c>
      <c r="T110" s="164"/>
    </row>
    <row r="111" spans="1:20" s="2" customFormat="1" ht="19.5" customHeight="1">
      <c r="A111" s="255" t="s">
        <v>82</v>
      </c>
      <c r="B111" s="12" t="s">
        <v>83</v>
      </c>
      <c r="C111" s="181"/>
      <c r="D111" s="128">
        <v>1</v>
      </c>
      <c r="E111" s="128">
        <v>1</v>
      </c>
      <c r="F111" s="128">
        <v>1</v>
      </c>
      <c r="G111" s="146"/>
      <c r="H111" s="46">
        <f>SUM(C111:G111)</f>
        <v>3</v>
      </c>
      <c r="I111" s="135">
        <v>4</v>
      </c>
      <c r="J111" s="128">
        <v>6</v>
      </c>
      <c r="K111" s="128">
        <v>12</v>
      </c>
      <c r="L111" s="29">
        <f>SUM(I111:K111)</f>
        <v>22</v>
      </c>
      <c r="M111" s="119">
        <v>11</v>
      </c>
      <c r="N111" s="120">
        <v>11</v>
      </c>
      <c r="O111" s="121">
        <v>0</v>
      </c>
      <c r="P111" s="122">
        <v>7</v>
      </c>
      <c r="Q111" s="38">
        <v>4</v>
      </c>
      <c r="R111" s="46">
        <f>P111+Q111</f>
        <v>11</v>
      </c>
      <c r="S111" s="147">
        <v>2</v>
      </c>
      <c r="T111" s="164"/>
    </row>
    <row r="112" spans="1:20" s="2" customFormat="1" ht="19.5" customHeight="1" thickBot="1">
      <c r="A112" s="257"/>
      <c r="B112" s="14" t="s">
        <v>161</v>
      </c>
      <c r="C112" s="193"/>
      <c r="D112" s="148">
        <f aca="true" t="shared" si="18" ref="D112:S112">D111</f>
        <v>1</v>
      </c>
      <c r="E112" s="149">
        <f t="shared" si="18"/>
        <v>1</v>
      </c>
      <c r="F112" s="149">
        <f t="shared" si="18"/>
        <v>1</v>
      </c>
      <c r="G112" s="148">
        <f t="shared" si="18"/>
        <v>0</v>
      </c>
      <c r="H112" s="47">
        <f t="shared" si="18"/>
        <v>3</v>
      </c>
      <c r="I112" s="150">
        <f t="shared" si="18"/>
        <v>4</v>
      </c>
      <c r="J112" s="149">
        <f t="shared" si="18"/>
        <v>6</v>
      </c>
      <c r="K112" s="149">
        <f t="shared" si="18"/>
        <v>12</v>
      </c>
      <c r="L112" s="39">
        <f t="shared" si="18"/>
        <v>22</v>
      </c>
      <c r="M112" s="151">
        <f t="shared" si="18"/>
        <v>11</v>
      </c>
      <c r="N112" s="152">
        <f t="shared" si="18"/>
        <v>11</v>
      </c>
      <c r="O112" s="161">
        <f t="shared" si="18"/>
        <v>0</v>
      </c>
      <c r="P112" s="43">
        <f t="shared" si="18"/>
        <v>7</v>
      </c>
      <c r="Q112" s="44">
        <f t="shared" si="18"/>
        <v>4</v>
      </c>
      <c r="R112" s="45">
        <f t="shared" si="18"/>
        <v>11</v>
      </c>
      <c r="S112" s="153">
        <f t="shared" si="18"/>
        <v>2</v>
      </c>
      <c r="T112" s="164"/>
    </row>
    <row r="113" spans="1:20" ht="19.5" customHeight="1">
      <c r="A113" s="255" t="s">
        <v>84</v>
      </c>
      <c r="B113" s="12" t="s">
        <v>85</v>
      </c>
      <c r="C113" s="181"/>
      <c r="D113" s="128">
        <v>1</v>
      </c>
      <c r="E113" s="128">
        <v>1</v>
      </c>
      <c r="F113" s="128">
        <v>1</v>
      </c>
      <c r="G113" s="146">
        <v>1</v>
      </c>
      <c r="H113" s="46">
        <f>SUM(C113:G113)</f>
        <v>4</v>
      </c>
      <c r="I113" s="135">
        <v>7</v>
      </c>
      <c r="J113" s="128">
        <v>6</v>
      </c>
      <c r="K113" s="128">
        <v>9</v>
      </c>
      <c r="L113" s="29">
        <f>SUM(I113:K113)</f>
        <v>22</v>
      </c>
      <c r="M113" s="119">
        <v>5</v>
      </c>
      <c r="N113" s="120">
        <v>17</v>
      </c>
      <c r="O113" s="121">
        <v>2</v>
      </c>
      <c r="P113" s="122">
        <v>9</v>
      </c>
      <c r="Q113" s="38">
        <v>3</v>
      </c>
      <c r="R113" s="46">
        <v>12</v>
      </c>
      <c r="S113" s="147">
        <v>2</v>
      </c>
      <c r="T113" s="164"/>
    </row>
    <row r="114" spans="1:20" ht="19.5" customHeight="1" thickBot="1">
      <c r="A114" s="257"/>
      <c r="B114" s="14" t="s">
        <v>161</v>
      </c>
      <c r="C114" s="149"/>
      <c r="D114" s="148">
        <f aca="true" t="shared" si="19" ref="D114:S114">D113</f>
        <v>1</v>
      </c>
      <c r="E114" s="149">
        <f t="shared" si="19"/>
        <v>1</v>
      </c>
      <c r="F114" s="149">
        <f t="shared" si="19"/>
        <v>1</v>
      </c>
      <c r="G114" s="150">
        <f t="shared" si="19"/>
        <v>1</v>
      </c>
      <c r="H114" s="47">
        <f t="shared" si="19"/>
        <v>4</v>
      </c>
      <c r="I114" s="154">
        <f t="shared" si="19"/>
        <v>7</v>
      </c>
      <c r="J114" s="154">
        <f t="shared" si="19"/>
        <v>6</v>
      </c>
      <c r="K114" s="154">
        <f t="shared" si="19"/>
        <v>9</v>
      </c>
      <c r="L114" s="82">
        <f t="shared" si="19"/>
        <v>22</v>
      </c>
      <c r="M114" s="174">
        <f t="shared" si="19"/>
        <v>5</v>
      </c>
      <c r="N114" s="175">
        <f t="shared" si="19"/>
        <v>17</v>
      </c>
      <c r="O114" s="157">
        <f t="shared" si="19"/>
        <v>2</v>
      </c>
      <c r="P114" s="43">
        <f t="shared" si="19"/>
        <v>9</v>
      </c>
      <c r="Q114" s="44">
        <f t="shared" si="19"/>
        <v>3</v>
      </c>
      <c r="R114" s="45">
        <f t="shared" si="19"/>
        <v>12</v>
      </c>
      <c r="S114" s="45">
        <f t="shared" si="19"/>
        <v>2</v>
      </c>
      <c r="T114" s="164"/>
    </row>
    <row r="115" spans="1:20" s="2" customFormat="1" ht="19.5" customHeight="1">
      <c r="A115" s="255" t="s">
        <v>86</v>
      </c>
      <c r="B115" s="12" t="s">
        <v>87</v>
      </c>
      <c r="C115" s="128"/>
      <c r="D115" s="136">
        <v>2</v>
      </c>
      <c r="E115" s="128">
        <v>2</v>
      </c>
      <c r="F115" s="128">
        <v>2</v>
      </c>
      <c r="G115" s="137">
        <v>2</v>
      </c>
      <c r="H115" s="46">
        <f>SUM(C115:G115)</f>
        <v>8</v>
      </c>
      <c r="I115" s="94">
        <v>50</v>
      </c>
      <c r="J115" s="94">
        <v>44</v>
      </c>
      <c r="K115" s="94">
        <v>57</v>
      </c>
      <c r="L115" s="170">
        <f>SUM(I115:K115)</f>
        <v>151</v>
      </c>
      <c r="M115" s="146">
        <v>82</v>
      </c>
      <c r="N115" s="171">
        <v>69</v>
      </c>
      <c r="O115" s="84">
        <v>7</v>
      </c>
      <c r="P115" s="30">
        <v>11</v>
      </c>
      <c r="Q115" s="38">
        <v>6</v>
      </c>
      <c r="R115" s="28">
        <f>P115+Q115</f>
        <v>17</v>
      </c>
      <c r="S115" s="28">
        <v>1</v>
      </c>
      <c r="T115" s="164"/>
    </row>
    <row r="116" spans="1:20" s="2" customFormat="1" ht="19.5" customHeight="1" thickBot="1">
      <c r="A116" s="257"/>
      <c r="B116" s="14" t="s">
        <v>161</v>
      </c>
      <c r="C116" s="149"/>
      <c r="D116" s="148">
        <f aca="true" t="shared" si="20" ref="D116:S116">D115</f>
        <v>2</v>
      </c>
      <c r="E116" s="149">
        <f t="shared" si="20"/>
        <v>2</v>
      </c>
      <c r="F116" s="149">
        <f t="shared" si="20"/>
        <v>2</v>
      </c>
      <c r="G116" s="150">
        <f t="shared" si="20"/>
        <v>2</v>
      </c>
      <c r="H116" s="47">
        <f t="shared" si="20"/>
        <v>8</v>
      </c>
      <c r="I116" s="154">
        <f t="shared" si="20"/>
        <v>50</v>
      </c>
      <c r="J116" s="154">
        <f t="shared" si="20"/>
        <v>44</v>
      </c>
      <c r="K116" s="154">
        <f t="shared" si="20"/>
        <v>57</v>
      </c>
      <c r="L116" s="82">
        <f t="shared" si="20"/>
        <v>151</v>
      </c>
      <c r="M116" s="174">
        <f t="shared" si="20"/>
        <v>82</v>
      </c>
      <c r="N116" s="175">
        <f t="shared" si="20"/>
        <v>69</v>
      </c>
      <c r="O116" s="157">
        <f t="shared" si="20"/>
        <v>7</v>
      </c>
      <c r="P116" s="43">
        <f t="shared" si="20"/>
        <v>11</v>
      </c>
      <c r="Q116" s="44">
        <f t="shared" si="20"/>
        <v>6</v>
      </c>
      <c r="R116" s="45">
        <f t="shared" si="20"/>
        <v>17</v>
      </c>
      <c r="S116" s="45">
        <f t="shared" si="20"/>
        <v>1</v>
      </c>
      <c r="T116" s="164"/>
    </row>
    <row r="117" spans="1:20" ht="19.5" customHeight="1">
      <c r="A117" s="243" t="s">
        <v>88</v>
      </c>
      <c r="B117" s="12" t="s">
        <v>89</v>
      </c>
      <c r="C117" s="181"/>
      <c r="D117" s="128">
        <v>2</v>
      </c>
      <c r="E117" s="128">
        <v>2</v>
      </c>
      <c r="F117" s="128">
        <v>2</v>
      </c>
      <c r="G117" s="146">
        <v>1</v>
      </c>
      <c r="H117" s="46">
        <f>SUM(C117:G117)</f>
        <v>7</v>
      </c>
      <c r="I117" s="135">
        <v>36</v>
      </c>
      <c r="J117" s="128">
        <v>41</v>
      </c>
      <c r="K117" s="128">
        <v>39</v>
      </c>
      <c r="L117" s="29">
        <f>SUM(I117:K117)</f>
        <v>116</v>
      </c>
      <c r="M117" s="119">
        <v>61</v>
      </c>
      <c r="N117" s="120">
        <v>55</v>
      </c>
      <c r="O117" s="121">
        <v>1</v>
      </c>
      <c r="P117" s="122">
        <v>6</v>
      </c>
      <c r="Q117" s="38">
        <v>7</v>
      </c>
      <c r="R117" s="46">
        <f>P117+Q117</f>
        <v>13</v>
      </c>
      <c r="S117" s="147">
        <v>4</v>
      </c>
      <c r="T117" s="164"/>
    </row>
    <row r="118" spans="1:20" ht="19.5" customHeight="1" thickBot="1">
      <c r="A118" s="244"/>
      <c r="B118" s="14" t="s">
        <v>161</v>
      </c>
      <c r="C118" s="149"/>
      <c r="D118" s="148">
        <f aca="true" t="shared" si="21" ref="D118:S118">D117</f>
        <v>2</v>
      </c>
      <c r="E118" s="149">
        <f t="shared" si="21"/>
        <v>2</v>
      </c>
      <c r="F118" s="149">
        <f t="shared" si="21"/>
        <v>2</v>
      </c>
      <c r="G118" s="150">
        <f t="shared" si="21"/>
        <v>1</v>
      </c>
      <c r="H118" s="47">
        <f t="shared" si="21"/>
        <v>7</v>
      </c>
      <c r="I118" s="154">
        <f t="shared" si="21"/>
        <v>36</v>
      </c>
      <c r="J118" s="154">
        <f t="shared" si="21"/>
        <v>41</v>
      </c>
      <c r="K118" s="154">
        <f t="shared" si="21"/>
        <v>39</v>
      </c>
      <c r="L118" s="39">
        <f t="shared" si="21"/>
        <v>116</v>
      </c>
      <c r="M118" s="155">
        <f t="shared" si="21"/>
        <v>61</v>
      </c>
      <c r="N118" s="156">
        <f t="shared" si="21"/>
        <v>55</v>
      </c>
      <c r="O118" s="157">
        <f t="shared" si="21"/>
        <v>1</v>
      </c>
      <c r="P118" s="43">
        <f t="shared" si="21"/>
        <v>6</v>
      </c>
      <c r="Q118" s="44">
        <f t="shared" si="21"/>
        <v>7</v>
      </c>
      <c r="R118" s="45">
        <f t="shared" si="21"/>
        <v>13</v>
      </c>
      <c r="S118" s="45">
        <f t="shared" si="21"/>
        <v>4</v>
      </c>
      <c r="T118" s="164"/>
    </row>
    <row r="119" spans="1:20" ht="19.5" customHeight="1">
      <c r="A119" s="268" t="s">
        <v>162</v>
      </c>
      <c r="B119" s="10" t="s">
        <v>92</v>
      </c>
      <c r="C119" s="130"/>
      <c r="D119" s="129">
        <v>5</v>
      </c>
      <c r="E119" s="130">
        <v>4</v>
      </c>
      <c r="F119" s="130">
        <v>5</v>
      </c>
      <c r="G119" s="131">
        <v>3</v>
      </c>
      <c r="H119" s="35">
        <v>17</v>
      </c>
      <c r="I119" s="85">
        <v>148</v>
      </c>
      <c r="J119" s="85">
        <v>127</v>
      </c>
      <c r="K119" s="85">
        <v>162</v>
      </c>
      <c r="L119" s="32">
        <v>437</v>
      </c>
      <c r="M119" s="86">
        <v>241</v>
      </c>
      <c r="N119" s="99">
        <v>196</v>
      </c>
      <c r="O119" s="87">
        <v>8</v>
      </c>
      <c r="P119" s="33">
        <v>17</v>
      </c>
      <c r="Q119" s="20">
        <v>15</v>
      </c>
      <c r="R119" s="31">
        <v>32</v>
      </c>
      <c r="S119" s="31">
        <v>9</v>
      </c>
      <c r="T119" s="164"/>
    </row>
    <row r="120" spans="1:20" ht="19.5" customHeight="1">
      <c r="A120" s="269"/>
      <c r="B120" s="11" t="s">
        <v>93</v>
      </c>
      <c r="C120" s="130"/>
      <c r="D120" s="129">
        <v>2</v>
      </c>
      <c r="E120" s="130">
        <v>3</v>
      </c>
      <c r="F120" s="130">
        <v>2</v>
      </c>
      <c r="G120" s="131">
        <v>3</v>
      </c>
      <c r="H120" s="35">
        <v>10</v>
      </c>
      <c r="I120" s="85">
        <v>64</v>
      </c>
      <c r="J120" s="85">
        <v>83</v>
      </c>
      <c r="K120" s="85">
        <v>57</v>
      </c>
      <c r="L120" s="32">
        <v>204</v>
      </c>
      <c r="M120" s="86">
        <v>116</v>
      </c>
      <c r="N120" s="99">
        <v>88</v>
      </c>
      <c r="O120" s="87">
        <v>6</v>
      </c>
      <c r="P120" s="33">
        <v>12</v>
      </c>
      <c r="Q120" s="20">
        <v>9</v>
      </c>
      <c r="R120" s="31">
        <v>21</v>
      </c>
      <c r="S120" s="31">
        <v>7</v>
      </c>
      <c r="T120" s="164"/>
    </row>
    <row r="121" spans="1:20" s="2" customFormat="1" ht="19.5" customHeight="1" thickBot="1">
      <c r="A121" s="270"/>
      <c r="B121" s="11" t="s">
        <v>2</v>
      </c>
      <c r="C121" s="132">
        <f>SUM(C119:C120)</f>
        <v>0</v>
      </c>
      <c r="D121" s="133">
        <f aca="true" t="shared" si="22" ref="D121:S121">SUM(D119:D120)</f>
        <v>7</v>
      </c>
      <c r="E121" s="132">
        <f t="shared" si="22"/>
        <v>7</v>
      </c>
      <c r="F121" s="132">
        <f t="shared" si="22"/>
        <v>7</v>
      </c>
      <c r="G121" s="134">
        <f t="shared" si="22"/>
        <v>6</v>
      </c>
      <c r="H121" s="47">
        <f t="shared" si="22"/>
        <v>27</v>
      </c>
      <c r="I121" s="88">
        <f t="shared" si="22"/>
        <v>212</v>
      </c>
      <c r="J121" s="88">
        <f t="shared" si="22"/>
        <v>210</v>
      </c>
      <c r="K121" s="88">
        <f t="shared" si="22"/>
        <v>219</v>
      </c>
      <c r="L121" s="39">
        <f t="shared" si="22"/>
        <v>641</v>
      </c>
      <c r="M121" s="89">
        <f t="shared" si="22"/>
        <v>357</v>
      </c>
      <c r="N121" s="100">
        <f t="shared" si="22"/>
        <v>284</v>
      </c>
      <c r="O121" s="90">
        <f t="shared" si="22"/>
        <v>14</v>
      </c>
      <c r="P121" s="43">
        <f t="shared" si="22"/>
        <v>29</v>
      </c>
      <c r="Q121" s="44">
        <f t="shared" si="22"/>
        <v>24</v>
      </c>
      <c r="R121" s="45">
        <f t="shared" si="22"/>
        <v>53</v>
      </c>
      <c r="S121" s="45">
        <f t="shared" si="22"/>
        <v>16</v>
      </c>
      <c r="T121" s="164"/>
    </row>
    <row r="122" spans="1:20" ht="19.5" customHeight="1">
      <c r="A122" s="268" t="s">
        <v>163</v>
      </c>
      <c r="B122" s="12" t="s">
        <v>94</v>
      </c>
      <c r="C122" s="128"/>
      <c r="D122" s="136">
        <v>3</v>
      </c>
      <c r="E122" s="128">
        <v>3</v>
      </c>
      <c r="F122" s="128">
        <v>4</v>
      </c>
      <c r="G122" s="137">
        <v>3</v>
      </c>
      <c r="H122" s="31">
        <v>13</v>
      </c>
      <c r="I122" s="85">
        <v>109</v>
      </c>
      <c r="J122" s="85">
        <v>103</v>
      </c>
      <c r="K122" s="85">
        <v>110</v>
      </c>
      <c r="L122" s="80">
        <v>322</v>
      </c>
      <c r="M122" s="166">
        <v>172</v>
      </c>
      <c r="N122" s="167">
        <v>150</v>
      </c>
      <c r="O122" s="87">
        <v>8</v>
      </c>
      <c r="P122" s="51">
        <v>14</v>
      </c>
      <c r="Q122" s="20">
        <v>8</v>
      </c>
      <c r="R122" s="31">
        <v>22</v>
      </c>
      <c r="S122" s="31">
        <v>5</v>
      </c>
      <c r="T122" s="164"/>
    </row>
    <row r="123" spans="1:20" ht="19.5" customHeight="1">
      <c r="A123" s="269"/>
      <c r="B123" s="11" t="s">
        <v>95</v>
      </c>
      <c r="C123" s="130"/>
      <c r="D123" s="129">
        <v>2</v>
      </c>
      <c r="E123" s="130">
        <v>2</v>
      </c>
      <c r="F123" s="130">
        <v>2</v>
      </c>
      <c r="G123" s="131">
        <v>2</v>
      </c>
      <c r="H123" s="31">
        <v>8</v>
      </c>
      <c r="I123" s="85">
        <v>69</v>
      </c>
      <c r="J123" s="85">
        <v>78</v>
      </c>
      <c r="K123" s="85">
        <v>46</v>
      </c>
      <c r="L123" s="80">
        <v>193</v>
      </c>
      <c r="M123" s="166">
        <v>96</v>
      </c>
      <c r="N123" s="167">
        <v>97</v>
      </c>
      <c r="O123" s="87">
        <v>5</v>
      </c>
      <c r="P123" s="51">
        <v>11</v>
      </c>
      <c r="Q123" s="20">
        <v>5</v>
      </c>
      <c r="R123" s="31">
        <v>16</v>
      </c>
      <c r="S123" s="31">
        <v>7</v>
      </c>
      <c r="T123" s="164"/>
    </row>
    <row r="124" spans="1:20" s="2" customFormat="1" ht="19.5" customHeight="1" thickBot="1">
      <c r="A124" s="270"/>
      <c r="B124" s="14" t="s">
        <v>2</v>
      </c>
      <c r="C124" s="142">
        <f>SUM(C122:C123)</f>
        <v>0</v>
      </c>
      <c r="D124" s="141">
        <f aca="true" t="shared" si="23" ref="D124:S124">SUM(D122:D123)</f>
        <v>5</v>
      </c>
      <c r="E124" s="142">
        <f t="shared" si="23"/>
        <v>5</v>
      </c>
      <c r="F124" s="142">
        <f t="shared" si="23"/>
        <v>6</v>
      </c>
      <c r="G124" s="143">
        <f t="shared" si="23"/>
        <v>5</v>
      </c>
      <c r="H124" s="31">
        <f t="shared" si="23"/>
        <v>21</v>
      </c>
      <c r="I124" s="91">
        <f t="shared" si="23"/>
        <v>178</v>
      </c>
      <c r="J124" s="91">
        <f t="shared" si="23"/>
        <v>181</v>
      </c>
      <c r="K124" s="91">
        <f t="shared" si="23"/>
        <v>156</v>
      </c>
      <c r="L124" s="80">
        <f t="shared" si="23"/>
        <v>515</v>
      </c>
      <c r="M124" s="168">
        <f t="shared" si="23"/>
        <v>268</v>
      </c>
      <c r="N124" s="169">
        <f t="shared" si="23"/>
        <v>247</v>
      </c>
      <c r="O124" s="93">
        <f t="shared" si="23"/>
        <v>13</v>
      </c>
      <c r="P124" s="52">
        <f t="shared" si="23"/>
        <v>25</v>
      </c>
      <c r="Q124" s="44">
        <f t="shared" si="23"/>
        <v>13</v>
      </c>
      <c r="R124" s="45">
        <f t="shared" si="23"/>
        <v>38</v>
      </c>
      <c r="S124" s="45">
        <f t="shared" si="23"/>
        <v>12</v>
      </c>
      <c r="T124" s="164"/>
    </row>
    <row r="125" spans="1:20" ht="19.5" customHeight="1">
      <c r="A125" s="268" t="s">
        <v>164</v>
      </c>
      <c r="B125" s="11" t="s">
        <v>96</v>
      </c>
      <c r="C125" s="130"/>
      <c r="D125" s="129">
        <v>5</v>
      </c>
      <c r="E125" s="130">
        <v>5</v>
      </c>
      <c r="F125" s="130">
        <v>5</v>
      </c>
      <c r="G125" s="131">
        <v>5</v>
      </c>
      <c r="H125" s="46">
        <v>20</v>
      </c>
      <c r="I125" s="94">
        <v>184</v>
      </c>
      <c r="J125" s="94">
        <v>179</v>
      </c>
      <c r="K125" s="94">
        <v>190</v>
      </c>
      <c r="L125" s="29">
        <v>553</v>
      </c>
      <c r="M125" s="95">
        <v>283</v>
      </c>
      <c r="N125" s="102">
        <v>270</v>
      </c>
      <c r="O125" s="84">
        <v>13</v>
      </c>
      <c r="P125" s="51">
        <v>17</v>
      </c>
      <c r="Q125" s="20">
        <v>19</v>
      </c>
      <c r="R125" s="31">
        <v>36</v>
      </c>
      <c r="S125" s="31">
        <v>8</v>
      </c>
      <c r="T125" s="164"/>
    </row>
    <row r="126" spans="1:20" ht="19.5" customHeight="1">
      <c r="A126" s="269"/>
      <c r="B126" s="11" t="s">
        <v>97</v>
      </c>
      <c r="C126" s="130"/>
      <c r="D126" s="129">
        <v>5</v>
      </c>
      <c r="E126" s="130">
        <v>5</v>
      </c>
      <c r="F126" s="130">
        <v>5</v>
      </c>
      <c r="G126" s="131">
        <v>2</v>
      </c>
      <c r="H126" s="35">
        <v>17</v>
      </c>
      <c r="I126" s="85">
        <v>168</v>
      </c>
      <c r="J126" s="85">
        <v>174</v>
      </c>
      <c r="K126" s="85">
        <v>168</v>
      </c>
      <c r="L126" s="32">
        <v>510</v>
      </c>
      <c r="M126" s="86">
        <v>243</v>
      </c>
      <c r="N126" s="99">
        <v>267</v>
      </c>
      <c r="O126" s="87">
        <v>9</v>
      </c>
      <c r="P126" s="51">
        <v>16</v>
      </c>
      <c r="Q126" s="20">
        <v>14</v>
      </c>
      <c r="R126" s="31">
        <v>30</v>
      </c>
      <c r="S126" s="31">
        <v>6</v>
      </c>
      <c r="T126" s="164"/>
    </row>
    <row r="127" spans="1:20" s="2" customFormat="1" ht="19.5" customHeight="1" thickBot="1">
      <c r="A127" s="270"/>
      <c r="B127" s="11" t="s">
        <v>2</v>
      </c>
      <c r="C127" s="132">
        <f>SUM(C125:C126)</f>
        <v>0</v>
      </c>
      <c r="D127" s="133">
        <f aca="true" t="shared" si="24" ref="D127:S127">SUM(D125:D126)</f>
        <v>10</v>
      </c>
      <c r="E127" s="132">
        <f t="shared" si="24"/>
        <v>10</v>
      </c>
      <c r="F127" s="132">
        <f t="shared" si="24"/>
        <v>10</v>
      </c>
      <c r="G127" s="134">
        <f t="shared" si="24"/>
        <v>7</v>
      </c>
      <c r="H127" s="47">
        <f t="shared" si="24"/>
        <v>37</v>
      </c>
      <c r="I127" s="88">
        <f t="shared" si="24"/>
        <v>352</v>
      </c>
      <c r="J127" s="88">
        <f t="shared" si="24"/>
        <v>353</v>
      </c>
      <c r="K127" s="88">
        <f t="shared" si="24"/>
        <v>358</v>
      </c>
      <c r="L127" s="39">
        <f t="shared" si="24"/>
        <v>1063</v>
      </c>
      <c r="M127" s="89">
        <f t="shared" si="24"/>
        <v>526</v>
      </c>
      <c r="N127" s="100">
        <f t="shared" si="24"/>
        <v>537</v>
      </c>
      <c r="O127" s="90">
        <f t="shared" si="24"/>
        <v>22</v>
      </c>
      <c r="P127" s="52">
        <f t="shared" si="24"/>
        <v>33</v>
      </c>
      <c r="Q127" s="20">
        <f t="shared" si="24"/>
        <v>33</v>
      </c>
      <c r="R127" s="31">
        <f t="shared" si="24"/>
        <v>66</v>
      </c>
      <c r="S127" s="31">
        <f t="shared" si="24"/>
        <v>14</v>
      </c>
      <c r="T127" s="164"/>
    </row>
    <row r="128" spans="1:20" ht="19.5" customHeight="1">
      <c r="A128" s="268" t="s">
        <v>165</v>
      </c>
      <c r="B128" s="12" t="s">
        <v>98</v>
      </c>
      <c r="C128" s="194"/>
      <c r="D128" s="182">
        <v>1</v>
      </c>
      <c r="E128" s="182">
        <v>2</v>
      </c>
      <c r="F128" s="182">
        <v>2</v>
      </c>
      <c r="G128" s="182">
        <v>2</v>
      </c>
      <c r="H128" s="183">
        <v>7</v>
      </c>
      <c r="I128" s="184">
        <v>30</v>
      </c>
      <c r="J128" s="184">
        <v>40</v>
      </c>
      <c r="K128" s="184">
        <v>56</v>
      </c>
      <c r="L128" s="182">
        <v>126</v>
      </c>
      <c r="M128" s="185">
        <v>58</v>
      </c>
      <c r="N128" s="186">
        <v>68</v>
      </c>
      <c r="O128" s="187">
        <v>3</v>
      </c>
      <c r="P128" s="188">
        <v>12</v>
      </c>
      <c r="Q128" s="189">
        <v>6</v>
      </c>
      <c r="R128" s="190">
        <v>18</v>
      </c>
      <c r="S128" s="147">
        <v>2</v>
      </c>
      <c r="T128" s="164"/>
    </row>
    <row r="129" spans="1:20" ht="19.5" customHeight="1">
      <c r="A129" s="269"/>
      <c r="B129" s="11" t="s">
        <v>99</v>
      </c>
      <c r="C129" s="191"/>
      <c r="D129" s="130">
        <v>3</v>
      </c>
      <c r="E129" s="130">
        <v>3</v>
      </c>
      <c r="F129" s="130">
        <v>3</v>
      </c>
      <c r="G129" s="166">
        <v>4</v>
      </c>
      <c r="H129" s="35">
        <v>13</v>
      </c>
      <c r="I129" s="138">
        <v>90</v>
      </c>
      <c r="J129" s="130">
        <v>94</v>
      </c>
      <c r="K129" s="130">
        <v>113</v>
      </c>
      <c r="L129" s="32">
        <v>297</v>
      </c>
      <c r="M129" s="123">
        <v>172</v>
      </c>
      <c r="N129" s="124">
        <v>125</v>
      </c>
      <c r="O129" s="125">
        <v>9</v>
      </c>
      <c r="P129" s="126">
        <v>12</v>
      </c>
      <c r="Q129" s="20">
        <v>11</v>
      </c>
      <c r="R129" s="35">
        <v>23</v>
      </c>
      <c r="S129" s="192">
        <v>5</v>
      </c>
      <c r="T129" s="164"/>
    </row>
    <row r="130" spans="1:20" s="2" customFormat="1" ht="19.5" customHeight="1" thickBot="1">
      <c r="A130" s="270"/>
      <c r="B130" s="14" t="s">
        <v>2</v>
      </c>
      <c r="C130" s="142">
        <f>SUM(C128:C129)</f>
        <v>0</v>
      </c>
      <c r="D130" s="141">
        <f aca="true" t="shared" si="25" ref="D130:S130">SUM(D128:D129)</f>
        <v>4</v>
      </c>
      <c r="E130" s="142">
        <f t="shared" si="25"/>
        <v>5</v>
      </c>
      <c r="F130" s="142">
        <f t="shared" si="25"/>
        <v>5</v>
      </c>
      <c r="G130" s="143">
        <f t="shared" si="25"/>
        <v>6</v>
      </c>
      <c r="H130" s="31">
        <f t="shared" si="25"/>
        <v>20</v>
      </c>
      <c r="I130" s="91">
        <f t="shared" si="25"/>
        <v>120</v>
      </c>
      <c r="J130" s="91">
        <f t="shared" si="25"/>
        <v>134</v>
      </c>
      <c r="K130" s="91">
        <f t="shared" si="25"/>
        <v>169</v>
      </c>
      <c r="L130" s="80">
        <f t="shared" si="25"/>
        <v>423</v>
      </c>
      <c r="M130" s="168">
        <f t="shared" si="25"/>
        <v>230</v>
      </c>
      <c r="N130" s="169">
        <f t="shared" si="25"/>
        <v>193</v>
      </c>
      <c r="O130" s="93">
        <f t="shared" si="25"/>
        <v>12</v>
      </c>
      <c r="P130" s="43">
        <f t="shared" si="25"/>
        <v>24</v>
      </c>
      <c r="Q130" s="44">
        <f t="shared" si="25"/>
        <v>17</v>
      </c>
      <c r="R130" s="45">
        <f t="shared" si="25"/>
        <v>41</v>
      </c>
      <c r="S130" s="45">
        <f t="shared" si="25"/>
        <v>7</v>
      </c>
      <c r="T130" s="164"/>
    </row>
    <row r="131" spans="1:20" s="2" customFormat="1" ht="19.5" customHeight="1">
      <c r="A131" s="266" t="s">
        <v>100</v>
      </c>
      <c r="B131" s="12" t="s">
        <v>101</v>
      </c>
      <c r="C131" s="128"/>
      <c r="D131" s="136">
        <v>1</v>
      </c>
      <c r="E131" s="128">
        <v>1</v>
      </c>
      <c r="F131" s="128">
        <v>2</v>
      </c>
      <c r="G131" s="137">
        <v>3</v>
      </c>
      <c r="H131" s="46">
        <f>SUM(C131:G131)</f>
        <v>7</v>
      </c>
      <c r="I131" s="94">
        <v>32</v>
      </c>
      <c r="J131" s="94">
        <v>30</v>
      </c>
      <c r="K131" s="94">
        <v>49</v>
      </c>
      <c r="L131" s="29">
        <f>SUM(I131:K131)</f>
        <v>111</v>
      </c>
      <c r="M131" s="95">
        <v>59</v>
      </c>
      <c r="N131" s="102">
        <v>52</v>
      </c>
      <c r="O131" s="84">
        <v>5</v>
      </c>
      <c r="P131" s="30">
        <v>9</v>
      </c>
      <c r="Q131" s="38">
        <v>6</v>
      </c>
      <c r="R131" s="28">
        <f>P131+Q131</f>
        <v>15</v>
      </c>
      <c r="S131" s="28">
        <v>7</v>
      </c>
      <c r="T131" s="164"/>
    </row>
    <row r="132" spans="1:20" s="2" customFormat="1" ht="19.5" customHeight="1" thickBot="1">
      <c r="A132" s="267"/>
      <c r="B132" s="14" t="s">
        <v>161</v>
      </c>
      <c r="C132" s="149"/>
      <c r="D132" s="148">
        <f aca="true" t="shared" si="26" ref="D132:S132">D131</f>
        <v>1</v>
      </c>
      <c r="E132" s="149">
        <f t="shared" si="26"/>
        <v>1</v>
      </c>
      <c r="F132" s="149">
        <f t="shared" si="26"/>
        <v>2</v>
      </c>
      <c r="G132" s="150">
        <f t="shared" si="26"/>
        <v>3</v>
      </c>
      <c r="H132" s="47">
        <f t="shared" si="26"/>
        <v>7</v>
      </c>
      <c r="I132" s="154">
        <f t="shared" si="26"/>
        <v>32</v>
      </c>
      <c r="J132" s="154">
        <f t="shared" si="26"/>
        <v>30</v>
      </c>
      <c r="K132" s="154">
        <f t="shared" si="26"/>
        <v>49</v>
      </c>
      <c r="L132" s="39">
        <f t="shared" si="26"/>
        <v>111</v>
      </c>
      <c r="M132" s="155">
        <f t="shared" si="26"/>
        <v>59</v>
      </c>
      <c r="N132" s="156">
        <f t="shared" si="26"/>
        <v>52</v>
      </c>
      <c r="O132" s="157">
        <f t="shared" si="26"/>
        <v>5</v>
      </c>
      <c r="P132" s="43">
        <f t="shared" si="26"/>
        <v>9</v>
      </c>
      <c r="Q132" s="44">
        <f t="shared" si="26"/>
        <v>6</v>
      </c>
      <c r="R132" s="45">
        <f t="shared" si="26"/>
        <v>15</v>
      </c>
      <c r="S132" s="45">
        <f t="shared" si="26"/>
        <v>7</v>
      </c>
      <c r="T132" s="164"/>
    </row>
    <row r="133" spans="1:20" s="2" customFormat="1" ht="19.5" customHeight="1">
      <c r="A133" s="266" t="s">
        <v>102</v>
      </c>
      <c r="B133" s="12" t="s">
        <v>103</v>
      </c>
      <c r="C133" s="181"/>
      <c r="D133" s="128">
        <v>5</v>
      </c>
      <c r="E133" s="128">
        <v>5</v>
      </c>
      <c r="F133" s="128">
        <v>5</v>
      </c>
      <c r="G133" s="146">
        <v>4</v>
      </c>
      <c r="H133" s="46">
        <f>SUM(C133:G133)</f>
        <v>19</v>
      </c>
      <c r="I133" s="135">
        <v>157</v>
      </c>
      <c r="J133" s="128">
        <v>143</v>
      </c>
      <c r="K133" s="128">
        <v>172</v>
      </c>
      <c r="L133" s="29">
        <f>SUM(I133:K133)</f>
        <v>472</v>
      </c>
      <c r="M133" s="119">
        <v>226</v>
      </c>
      <c r="N133" s="120">
        <v>246</v>
      </c>
      <c r="O133" s="121">
        <v>8</v>
      </c>
      <c r="P133" s="122">
        <v>17</v>
      </c>
      <c r="Q133" s="38">
        <v>18</v>
      </c>
      <c r="R133" s="46">
        <f>P133+Q133</f>
        <v>35</v>
      </c>
      <c r="S133" s="147">
        <v>14</v>
      </c>
      <c r="T133" s="164"/>
    </row>
    <row r="134" spans="1:20" s="2" customFormat="1" ht="19.5" customHeight="1" thickBot="1">
      <c r="A134" s="267"/>
      <c r="B134" s="14" t="s">
        <v>161</v>
      </c>
      <c r="C134" s="150"/>
      <c r="D134" s="148">
        <f>D133</f>
        <v>5</v>
      </c>
      <c r="E134" s="149">
        <f aca="true" t="shared" si="27" ref="E134:S134">E133</f>
        <v>5</v>
      </c>
      <c r="F134" s="149">
        <f t="shared" si="27"/>
        <v>5</v>
      </c>
      <c r="G134" s="148">
        <f t="shared" si="27"/>
        <v>4</v>
      </c>
      <c r="H134" s="47">
        <f t="shared" si="27"/>
        <v>19</v>
      </c>
      <c r="I134" s="158">
        <f t="shared" si="27"/>
        <v>157</v>
      </c>
      <c r="J134" s="154">
        <f t="shared" si="27"/>
        <v>143</v>
      </c>
      <c r="K134" s="154">
        <f t="shared" si="27"/>
        <v>172</v>
      </c>
      <c r="L134" s="82">
        <f t="shared" si="27"/>
        <v>472</v>
      </c>
      <c r="M134" s="174">
        <f t="shared" si="27"/>
        <v>226</v>
      </c>
      <c r="N134" s="175">
        <f t="shared" si="27"/>
        <v>246</v>
      </c>
      <c r="O134" s="157">
        <f t="shared" si="27"/>
        <v>8</v>
      </c>
      <c r="P134" s="43">
        <f t="shared" si="27"/>
        <v>17</v>
      </c>
      <c r="Q134" s="44">
        <f t="shared" si="27"/>
        <v>18</v>
      </c>
      <c r="R134" s="45">
        <f t="shared" si="27"/>
        <v>35</v>
      </c>
      <c r="S134" s="45">
        <f t="shared" si="27"/>
        <v>14</v>
      </c>
      <c r="T134" s="164"/>
    </row>
    <row r="135" spans="1:20" s="2" customFormat="1" ht="19.5" customHeight="1">
      <c r="A135" s="266" t="s">
        <v>104</v>
      </c>
      <c r="B135" s="12" t="s">
        <v>105</v>
      </c>
      <c r="C135" s="181"/>
      <c r="D135" s="128">
        <v>1</v>
      </c>
      <c r="E135" s="128">
        <v>1</v>
      </c>
      <c r="F135" s="128">
        <v>2</v>
      </c>
      <c r="G135" s="146">
        <v>1</v>
      </c>
      <c r="H135" s="46">
        <v>5</v>
      </c>
      <c r="I135" s="135">
        <v>29</v>
      </c>
      <c r="J135" s="128">
        <v>33</v>
      </c>
      <c r="K135" s="128">
        <v>39</v>
      </c>
      <c r="L135" s="29">
        <v>101</v>
      </c>
      <c r="M135" s="119">
        <v>48</v>
      </c>
      <c r="N135" s="120">
        <v>53</v>
      </c>
      <c r="O135" s="121">
        <v>2</v>
      </c>
      <c r="P135" s="122">
        <v>10</v>
      </c>
      <c r="Q135" s="38">
        <v>2</v>
      </c>
      <c r="R135" s="46">
        <v>12</v>
      </c>
      <c r="S135" s="147">
        <v>8</v>
      </c>
      <c r="T135" s="164"/>
    </row>
    <row r="136" spans="1:20" s="2" customFormat="1" ht="19.5" customHeight="1" thickBot="1">
      <c r="A136" s="267"/>
      <c r="B136" s="14" t="s">
        <v>161</v>
      </c>
      <c r="C136" s="193"/>
      <c r="D136" s="148">
        <f aca="true" t="shared" si="28" ref="D136:S136">D135</f>
        <v>1</v>
      </c>
      <c r="E136" s="149">
        <f t="shared" si="28"/>
        <v>1</v>
      </c>
      <c r="F136" s="149">
        <f t="shared" si="28"/>
        <v>2</v>
      </c>
      <c r="G136" s="148">
        <f t="shared" si="28"/>
        <v>1</v>
      </c>
      <c r="H136" s="47">
        <f t="shared" si="28"/>
        <v>5</v>
      </c>
      <c r="I136" s="150">
        <f t="shared" si="28"/>
        <v>29</v>
      </c>
      <c r="J136" s="149">
        <f t="shared" si="28"/>
        <v>33</v>
      </c>
      <c r="K136" s="149">
        <f t="shared" si="28"/>
        <v>39</v>
      </c>
      <c r="L136" s="39">
        <f t="shared" si="28"/>
        <v>101</v>
      </c>
      <c r="M136" s="151">
        <f t="shared" si="28"/>
        <v>48</v>
      </c>
      <c r="N136" s="152">
        <f t="shared" si="28"/>
        <v>53</v>
      </c>
      <c r="O136" s="161">
        <f t="shared" si="28"/>
        <v>2</v>
      </c>
      <c r="P136" s="43">
        <f t="shared" si="28"/>
        <v>10</v>
      </c>
      <c r="Q136" s="44">
        <f t="shared" si="28"/>
        <v>2</v>
      </c>
      <c r="R136" s="45">
        <f t="shared" si="28"/>
        <v>12</v>
      </c>
      <c r="S136" s="153">
        <f t="shared" si="28"/>
        <v>8</v>
      </c>
      <c r="T136" s="164"/>
    </row>
    <row r="137" spans="1:20" s="2" customFormat="1" ht="19.5" customHeight="1">
      <c r="A137" s="255" t="s">
        <v>106</v>
      </c>
      <c r="B137" s="12" t="s">
        <v>107</v>
      </c>
      <c r="C137" s="128"/>
      <c r="D137" s="136">
        <v>1</v>
      </c>
      <c r="E137" s="128">
        <v>1</v>
      </c>
      <c r="F137" s="128"/>
      <c r="G137" s="137"/>
      <c r="H137" s="46">
        <f>SUM(C137:G137)</f>
        <v>2</v>
      </c>
      <c r="I137" s="94">
        <v>2</v>
      </c>
      <c r="J137" s="94">
        <v>1</v>
      </c>
      <c r="K137" s="94"/>
      <c r="L137" s="29">
        <f>SUM(I137:K137)</f>
        <v>3</v>
      </c>
      <c r="M137" s="95">
        <v>1</v>
      </c>
      <c r="N137" s="102">
        <v>2</v>
      </c>
      <c r="O137" s="84">
        <v>0</v>
      </c>
      <c r="P137" s="30">
        <v>4</v>
      </c>
      <c r="Q137" s="38">
        <v>4</v>
      </c>
      <c r="R137" s="28">
        <f>P137+Q137</f>
        <v>8</v>
      </c>
      <c r="S137" s="28">
        <v>1</v>
      </c>
      <c r="T137" s="164"/>
    </row>
    <row r="138" spans="1:20" s="2" customFormat="1" ht="19.5" customHeight="1" thickBot="1">
      <c r="A138" s="257"/>
      <c r="B138" s="14" t="s">
        <v>161</v>
      </c>
      <c r="C138" s="149"/>
      <c r="D138" s="148">
        <f aca="true" t="shared" si="29" ref="D138:S138">D137</f>
        <v>1</v>
      </c>
      <c r="E138" s="149">
        <f t="shared" si="29"/>
        <v>1</v>
      </c>
      <c r="F138" s="149">
        <f t="shared" si="29"/>
        <v>0</v>
      </c>
      <c r="G138" s="150">
        <f t="shared" si="29"/>
        <v>0</v>
      </c>
      <c r="H138" s="45">
        <f t="shared" si="29"/>
        <v>2</v>
      </c>
      <c r="I138" s="154">
        <f t="shared" si="29"/>
        <v>2</v>
      </c>
      <c r="J138" s="154">
        <f t="shared" si="29"/>
        <v>1</v>
      </c>
      <c r="K138" s="154">
        <f t="shared" si="29"/>
        <v>0</v>
      </c>
      <c r="L138" s="39">
        <f t="shared" si="29"/>
        <v>3</v>
      </c>
      <c r="M138" s="155">
        <f t="shared" si="29"/>
        <v>1</v>
      </c>
      <c r="N138" s="156">
        <f t="shared" si="29"/>
        <v>2</v>
      </c>
      <c r="O138" s="157">
        <f t="shared" si="29"/>
        <v>0</v>
      </c>
      <c r="P138" s="43">
        <f t="shared" si="29"/>
        <v>4</v>
      </c>
      <c r="Q138" s="44">
        <f t="shared" si="29"/>
        <v>4</v>
      </c>
      <c r="R138" s="45">
        <f t="shared" si="29"/>
        <v>8</v>
      </c>
      <c r="S138" s="45">
        <f t="shared" si="29"/>
        <v>1</v>
      </c>
      <c r="T138" s="164"/>
    </row>
    <row r="139" spans="1:20" ht="19.5" customHeight="1">
      <c r="A139" s="266" t="s">
        <v>166</v>
      </c>
      <c r="B139" s="11" t="s">
        <v>109</v>
      </c>
      <c r="C139" s="130"/>
      <c r="D139" s="129">
        <v>1</v>
      </c>
      <c r="E139" s="130">
        <v>1</v>
      </c>
      <c r="F139" s="130">
        <v>1</v>
      </c>
      <c r="G139" s="131">
        <v>0</v>
      </c>
      <c r="H139" s="31">
        <f>SUM(C139:G139)</f>
        <v>3</v>
      </c>
      <c r="I139" s="85">
        <v>8</v>
      </c>
      <c r="J139" s="85">
        <v>5</v>
      </c>
      <c r="K139" s="85">
        <v>4</v>
      </c>
      <c r="L139" s="32">
        <f>SUM(I139:K139)</f>
        <v>17</v>
      </c>
      <c r="M139" s="86">
        <v>9</v>
      </c>
      <c r="N139" s="99">
        <v>8</v>
      </c>
      <c r="O139" s="87"/>
      <c r="P139" s="33">
        <v>6</v>
      </c>
      <c r="Q139" s="20">
        <v>4</v>
      </c>
      <c r="R139" s="46">
        <v>10</v>
      </c>
      <c r="S139" s="28">
        <v>2</v>
      </c>
      <c r="T139" s="164"/>
    </row>
    <row r="140" spans="1:20" ht="19.5" customHeight="1">
      <c r="A140" s="271"/>
      <c r="B140" s="11" t="s">
        <v>110</v>
      </c>
      <c r="C140" s="130"/>
      <c r="D140" s="129"/>
      <c r="E140" s="130">
        <v>1</v>
      </c>
      <c r="F140" s="130">
        <v>1</v>
      </c>
      <c r="G140" s="131">
        <v>1</v>
      </c>
      <c r="H140" s="31">
        <f>SUM(C140:G140)</f>
        <v>3</v>
      </c>
      <c r="I140" s="85"/>
      <c r="J140" s="85">
        <v>7</v>
      </c>
      <c r="K140" s="85">
        <v>5</v>
      </c>
      <c r="L140" s="32">
        <f>SUM(I140:K140)</f>
        <v>12</v>
      </c>
      <c r="M140" s="86">
        <v>8</v>
      </c>
      <c r="N140" s="99">
        <v>4</v>
      </c>
      <c r="O140" s="87">
        <v>1</v>
      </c>
      <c r="P140" s="51">
        <v>8</v>
      </c>
      <c r="Q140" s="20">
        <v>3</v>
      </c>
      <c r="R140" s="31">
        <f>P140+Q140</f>
        <v>11</v>
      </c>
      <c r="S140" s="31">
        <v>1</v>
      </c>
      <c r="T140" s="164"/>
    </row>
    <row r="141" spans="1:20" s="2" customFormat="1" ht="19.5" customHeight="1" thickBot="1">
      <c r="A141" s="267"/>
      <c r="B141" s="14" t="s">
        <v>2</v>
      </c>
      <c r="C141" s="142">
        <f>SUM(C139:C140)</f>
        <v>0</v>
      </c>
      <c r="D141" s="141">
        <f aca="true" t="shared" si="30" ref="D141:S141">SUM(D139:D140)</f>
        <v>1</v>
      </c>
      <c r="E141" s="142">
        <f t="shared" si="30"/>
        <v>2</v>
      </c>
      <c r="F141" s="142">
        <f t="shared" si="30"/>
        <v>2</v>
      </c>
      <c r="G141" s="143">
        <f t="shared" si="30"/>
        <v>1</v>
      </c>
      <c r="H141" s="45">
        <f t="shared" si="30"/>
        <v>6</v>
      </c>
      <c r="I141" s="88">
        <f t="shared" si="30"/>
        <v>8</v>
      </c>
      <c r="J141" s="88">
        <f t="shared" si="30"/>
        <v>12</v>
      </c>
      <c r="K141" s="88">
        <f t="shared" si="30"/>
        <v>9</v>
      </c>
      <c r="L141" s="39">
        <f t="shared" si="30"/>
        <v>29</v>
      </c>
      <c r="M141" s="89">
        <f t="shared" si="30"/>
        <v>17</v>
      </c>
      <c r="N141" s="100">
        <f t="shared" si="30"/>
        <v>12</v>
      </c>
      <c r="O141" s="90">
        <f t="shared" si="30"/>
        <v>1</v>
      </c>
      <c r="P141" s="52">
        <f t="shared" si="30"/>
        <v>14</v>
      </c>
      <c r="Q141" s="44">
        <f t="shared" si="30"/>
        <v>7</v>
      </c>
      <c r="R141" s="45">
        <f t="shared" si="30"/>
        <v>21</v>
      </c>
      <c r="S141" s="45">
        <f t="shared" si="30"/>
        <v>3</v>
      </c>
      <c r="T141" s="164"/>
    </row>
    <row r="142" spans="1:20" s="2" customFormat="1" ht="19.5" customHeight="1">
      <c r="A142" s="243" t="s">
        <v>111</v>
      </c>
      <c r="B142" s="12" t="s">
        <v>112</v>
      </c>
      <c r="C142" s="128">
        <f>SUM(C141:C141)</f>
        <v>0</v>
      </c>
      <c r="D142" s="136">
        <v>1</v>
      </c>
      <c r="E142" s="128">
        <v>1</v>
      </c>
      <c r="F142" s="128">
        <v>1</v>
      </c>
      <c r="G142" s="137">
        <v>0</v>
      </c>
      <c r="H142" s="46">
        <f>SUM(C142:G142)</f>
        <v>3</v>
      </c>
      <c r="I142" s="94">
        <v>3</v>
      </c>
      <c r="J142" s="94">
        <v>4</v>
      </c>
      <c r="K142" s="94">
        <v>5</v>
      </c>
      <c r="L142" s="29">
        <v>12</v>
      </c>
      <c r="M142" s="95">
        <v>4</v>
      </c>
      <c r="N142" s="102">
        <v>8</v>
      </c>
      <c r="O142" s="84">
        <v>0</v>
      </c>
      <c r="P142" s="30">
        <v>5</v>
      </c>
      <c r="Q142" s="38">
        <v>4</v>
      </c>
      <c r="R142" s="28">
        <v>9</v>
      </c>
      <c r="S142" s="28">
        <v>2</v>
      </c>
      <c r="T142" s="164"/>
    </row>
    <row r="143" spans="1:20" s="2" customFormat="1" ht="19.5" customHeight="1" thickBot="1">
      <c r="A143" s="244"/>
      <c r="B143" s="14" t="s">
        <v>161</v>
      </c>
      <c r="C143" s="149"/>
      <c r="D143" s="148">
        <f aca="true" t="shared" si="31" ref="D143:S143">D142</f>
        <v>1</v>
      </c>
      <c r="E143" s="149">
        <f t="shared" si="31"/>
        <v>1</v>
      </c>
      <c r="F143" s="149">
        <f t="shared" si="31"/>
        <v>1</v>
      </c>
      <c r="G143" s="150">
        <f t="shared" si="31"/>
        <v>0</v>
      </c>
      <c r="H143" s="45">
        <f t="shared" si="31"/>
        <v>3</v>
      </c>
      <c r="I143" s="154">
        <f t="shared" si="31"/>
        <v>3</v>
      </c>
      <c r="J143" s="154">
        <f t="shared" si="31"/>
        <v>4</v>
      </c>
      <c r="K143" s="154">
        <f t="shared" si="31"/>
        <v>5</v>
      </c>
      <c r="L143" s="39">
        <f t="shared" si="31"/>
        <v>12</v>
      </c>
      <c r="M143" s="155">
        <f t="shared" si="31"/>
        <v>4</v>
      </c>
      <c r="N143" s="156">
        <f t="shared" si="31"/>
        <v>8</v>
      </c>
      <c r="O143" s="157">
        <f t="shared" si="31"/>
        <v>0</v>
      </c>
      <c r="P143" s="43">
        <f t="shared" si="31"/>
        <v>5</v>
      </c>
      <c r="Q143" s="44">
        <f t="shared" si="31"/>
        <v>4</v>
      </c>
      <c r="R143" s="45">
        <f t="shared" si="31"/>
        <v>9</v>
      </c>
      <c r="S143" s="45">
        <f t="shared" si="31"/>
        <v>2</v>
      </c>
      <c r="T143" s="164"/>
    </row>
    <row r="144" spans="1:20" s="2" customFormat="1" ht="19.5" customHeight="1">
      <c r="A144" s="243" t="s">
        <v>145</v>
      </c>
      <c r="B144" s="12" t="s">
        <v>144</v>
      </c>
      <c r="C144" s="181"/>
      <c r="D144" s="128">
        <v>1</v>
      </c>
      <c r="E144" s="128">
        <v>1</v>
      </c>
      <c r="F144" s="128">
        <v>1</v>
      </c>
      <c r="G144" s="146">
        <v>2</v>
      </c>
      <c r="H144" s="46">
        <v>5</v>
      </c>
      <c r="I144" s="135">
        <v>21</v>
      </c>
      <c r="J144" s="128">
        <v>23</v>
      </c>
      <c r="K144" s="128">
        <v>25</v>
      </c>
      <c r="L144" s="29">
        <v>69</v>
      </c>
      <c r="M144" s="119">
        <v>37</v>
      </c>
      <c r="N144" s="120">
        <v>32</v>
      </c>
      <c r="O144" s="121">
        <v>4</v>
      </c>
      <c r="P144" s="122">
        <v>8</v>
      </c>
      <c r="Q144" s="38">
        <v>4</v>
      </c>
      <c r="R144" s="46">
        <v>12</v>
      </c>
      <c r="S144" s="147">
        <v>8</v>
      </c>
      <c r="T144" s="164"/>
    </row>
    <row r="145" spans="1:20" s="2" customFormat="1" ht="19.5" customHeight="1" thickBot="1">
      <c r="A145" s="244"/>
      <c r="B145" s="14" t="s">
        <v>161</v>
      </c>
      <c r="C145" s="149"/>
      <c r="D145" s="148">
        <f aca="true" t="shared" si="32" ref="D145:S145">D144</f>
        <v>1</v>
      </c>
      <c r="E145" s="149">
        <f t="shared" si="32"/>
        <v>1</v>
      </c>
      <c r="F145" s="149">
        <f t="shared" si="32"/>
        <v>1</v>
      </c>
      <c r="G145" s="150">
        <f t="shared" si="32"/>
        <v>2</v>
      </c>
      <c r="H145" s="45">
        <f t="shared" si="32"/>
        <v>5</v>
      </c>
      <c r="I145" s="154">
        <f t="shared" si="32"/>
        <v>21</v>
      </c>
      <c r="J145" s="154">
        <f t="shared" si="32"/>
        <v>23</v>
      </c>
      <c r="K145" s="154">
        <f t="shared" si="32"/>
        <v>25</v>
      </c>
      <c r="L145" s="82">
        <f t="shared" si="32"/>
        <v>69</v>
      </c>
      <c r="M145" s="174">
        <f t="shared" si="32"/>
        <v>37</v>
      </c>
      <c r="N145" s="175">
        <f t="shared" si="32"/>
        <v>32</v>
      </c>
      <c r="O145" s="157">
        <f t="shared" si="32"/>
        <v>4</v>
      </c>
      <c r="P145" s="43">
        <f t="shared" si="32"/>
        <v>8</v>
      </c>
      <c r="Q145" s="44">
        <f t="shared" si="32"/>
        <v>4</v>
      </c>
      <c r="R145" s="45">
        <f t="shared" si="32"/>
        <v>12</v>
      </c>
      <c r="S145" s="45">
        <f t="shared" si="32"/>
        <v>8</v>
      </c>
      <c r="T145" s="164"/>
    </row>
    <row r="146" spans="1:20" s="2" customFormat="1" ht="19.5" customHeight="1">
      <c r="A146" s="243" t="s">
        <v>130</v>
      </c>
      <c r="B146" s="12" t="s">
        <v>114</v>
      </c>
      <c r="C146" s="181"/>
      <c r="D146" s="128">
        <v>1</v>
      </c>
      <c r="E146" s="128">
        <v>1</v>
      </c>
      <c r="F146" s="128">
        <v>1</v>
      </c>
      <c r="G146" s="146"/>
      <c r="H146" s="46">
        <f>SUM(C146:G146)</f>
        <v>3</v>
      </c>
      <c r="I146" s="135">
        <v>6</v>
      </c>
      <c r="J146" s="128">
        <v>7</v>
      </c>
      <c r="K146" s="128">
        <v>9</v>
      </c>
      <c r="L146" s="29">
        <f>SUM(I146:K146)</f>
        <v>22</v>
      </c>
      <c r="M146" s="119">
        <v>11</v>
      </c>
      <c r="N146" s="120">
        <v>11</v>
      </c>
      <c r="O146" s="121"/>
      <c r="P146" s="122">
        <v>7</v>
      </c>
      <c r="Q146" s="38">
        <v>5</v>
      </c>
      <c r="R146" s="46">
        <f>P146+Q146</f>
        <v>12</v>
      </c>
      <c r="S146" s="147">
        <v>2</v>
      </c>
      <c r="T146" s="164"/>
    </row>
    <row r="147" spans="1:20" s="2" customFormat="1" ht="19.5" customHeight="1" thickBot="1">
      <c r="A147" s="244"/>
      <c r="B147" s="14" t="s">
        <v>161</v>
      </c>
      <c r="C147" s="149"/>
      <c r="D147" s="148">
        <f aca="true" t="shared" si="33" ref="D147:S147">D146</f>
        <v>1</v>
      </c>
      <c r="E147" s="149">
        <f t="shared" si="33"/>
        <v>1</v>
      </c>
      <c r="F147" s="149">
        <f t="shared" si="33"/>
        <v>1</v>
      </c>
      <c r="G147" s="150">
        <f t="shared" si="33"/>
        <v>0</v>
      </c>
      <c r="H147" s="47">
        <f t="shared" si="33"/>
        <v>3</v>
      </c>
      <c r="I147" s="154">
        <f t="shared" si="33"/>
        <v>6</v>
      </c>
      <c r="J147" s="154">
        <f t="shared" si="33"/>
        <v>7</v>
      </c>
      <c r="K147" s="154">
        <f t="shared" si="33"/>
        <v>9</v>
      </c>
      <c r="L147" s="160">
        <f t="shared" si="33"/>
        <v>22</v>
      </c>
      <c r="M147" s="155">
        <f t="shared" si="33"/>
        <v>11</v>
      </c>
      <c r="N147" s="156">
        <f t="shared" si="33"/>
        <v>11</v>
      </c>
      <c r="O147" s="157">
        <f t="shared" si="33"/>
        <v>0</v>
      </c>
      <c r="P147" s="43">
        <f t="shared" si="33"/>
        <v>7</v>
      </c>
      <c r="Q147" s="44">
        <f t="shared" si="33"/>
        <v>5</v>
      </c>
      <c r="R147" s="45">
        <f t="shared" si="33"/>
        <v>12</v>
      </c>
      <c r="S147" s="45">
        <f t="shared" si="33"/>
        <v>2</v>
      </c>
      <c r="T147" s="164"/>
    </row>
    <row r="148" spans="1:20" s="2" customFormat="1" ht="19.5" customHeight="1">
      <c r="A148" s="243" t="s">
        <v>131</v>
      </c>
      <c r="B148" s="12" t="s">
        <v>115</v>
      </c>
      <c r="C148" s="128"/>
      <c r="D148" s="136">
        <v>1</v>
      </c>
      <c r="E148" s="128">
        <v>1</v>
      </c>
      <c r="F148" s="128">
        <v>1</v>
      </c>
      <c r="G148" s="137">
        <v>1</v>
      </c>
      <c r="H148" s="46">
        <f>SUM(C148:G148)</f>
        <v>4</v>
      </c>
      <c r="I148" s="94">
        <v>2</v>
      </c>
      <c r="J148" s="94">
        <v>4</v>
      </c>
      <c r="K148" s="94">
        <v>2</v>
      </c>
      <c r="L148" s="159">
        <f>SUM(I148:K148)</f>
        <v>8</v>
      </c>
      <c r="M148" s="95">
        <v>7</v>
      </c>
      <c r="N148" s="102">
        <v>1</v>
      </c>
      <c r="O148" s="84">
        <v>1</v>
      </c>
      <c r="P148" s="30">
        <v>6</v>
      </c>
      <c r="Q148" s="38">
        <v>3</v>
      </c>
      <c r="R148" s="28">
        <f>P148+Q148</f>
        <v>9</v>
      </c>
      <c r="S148" s="28">
        <v>6</v>
      </c>
      <c r="T148" s="164"/>
    </row>
    <row r="149" spans="1:20" s="2" customFormat="1" ht="19.5" customHeight="1" thickBot="1">
      <c r="A149" s="244"/>
      <c r="B149" s="14" t="s">
        <v>161</v>
      </c>
      <c r="C149" s="149"/>
      <c r="D149" s="148">
        <f aca="true" t="shared" si="34" ref="D149:S149">D148</f>
        <v>1</v>
      </c>
      <c r="E149" s="149">
        <f t="shared" si="34"/>
        <v>1</v>
      </c>
      <c r="F149" s="149">
        <f t="shared" si="34"/>
        <v>1</v>
      </c>
      <c r="G149" s="150">
        <f t="shared" si="34"/>
        <v>1</v>
      </c>
      <c r="H149" s="47">
        <f t="shared" si="34"/>
        <v>4</v>
      </c>
      <c r="I149" s="154">
        <f t="shared" si="34"/>
        <v>2</v>
      </c>
      <c r="J149" s="154">
        <f t="shared" si="34"/>
        <v>4</v>
      </c>
      <c r="K149" s="154">
        <f t="shared" si="34"/>
        <v>2</v>
      </c>
      <c r="L149" s="160">
        <f t="shared" si="34"/>
        <v>8</v>
      </c>
      <c r="M149" s="155">
        <f t="shared" si="34"/>
        <v>7</v>
      </c>
      <c r="N149" s="156">
        <f t="shared" si="34"/>
        <v>1</v>
      </c>
      <c r="O149" s="157">
        <f t="shared" si="34"/>
        <v>1</v>
      </c>
      <c r="P149" s="43">
        <f t="shared" si="34"/>
        <v>6</v>
      </c>
      <c r="Q149" s="44">
        <f t="shared" si="34"/>
        <v>3</v>
      </c>
      <c r="R149" s="45">
        <f t="shared" si="34"/>
        <v>9</v>
      </c>
      <c r="S149" s="45">
        <f t="shared" si="34"/>
        <v>6</v>
      </c>
      <c r="T149" s="164"/>
    </row>
    <row r="150" spans="1:20" s="2" customFormat="1" ht="19.5" customHeight="1">
      <c r="A150" s="275" t="s">
        <v>132</v>
      </c>
      <c r="B150" s="12" t="s">
        <v>116</v>
      </c>
      <c r="C150" s="128"/>
      <c r="D150" s="136">
        <v>1</v>
      </c>
      <c r="E150" s="128">
        <v>1</v>
      </c>
      <c r="F150" s="128">
        <v>1</v>
      </c>
      <c r="G150" s="137">
        <v>2</v>
      </c>
      <c r="H150" s="46">
        <v>5</v>
      </c>
      <c r="I150" s="94">
        <v>1</v>
      </c>
      <c r="J150" s="94">
        <v>3</v>
      </c>
      <c r="K150" s="94">
        <v>7</v>
      </c>
      <c r="L150" s="176">
        <f>SUM(I150:K150)</f>
        <v>11</v>
      </c>
      <c r="M150" s="146">
        <v>8</v>
      </c>
      <c r="N150" s="171">
        <v>3</v>
      </c>
      <c r="O150" s="84">
        <v>3</v>
      </c>
      <c r="P150" s="30">
        <v>6</v>
      </c>
      <c r="Q150" s="38">
        <v>5</v>
      </c>
      <c r="R150" s="28">
        <v>11</v>
      </c>
      <c r="S150" s="28">
        <v>6</v>
      </c>
      <c r="T150" s="196" t="s">
        <v>185</v>
      </c>
    </row>
    <row r="151" spans="1:20" s="2" customFormat="1" ht="19.5" customHeight="1" thickBot="1">
      <c r="A151" s="276"/>
      <c r="B151" s="14" t="s">
        <v>161</v>
      </c>
      <c r="C151" s="149"/>
      <c r="D151" s="148">
        <f aca="true" t="shared" si="35" ref="D151:S151">D150</f>
        <v>1</v>
      </c>
      <c r="E151" s="149">
        <f t="shared" si="35"/>
        <v>1</v>
      </c>
      <c r="F151" s="149">
        <f t="shared" si="35"/>
        <v>1</v>
      </c>
      <c r="G151" s="150">
        <f t="shared" si="35"/>
        <v>2</v>
      </c>
      <c r="H151" s="47">
        <f t="shared" si="35"/>
        <v>5</v>
      </c>
      <c r="I151" s="154">
        <f t="shared" si="35"/>
        <v>1</v>
      </c>
      <c r="J151" s="154">
        <f t="shared" si="35"/>
        <v>3</v>
      </c>
      <c r="K151" s="154">
        <f t="shared" si="35"/>
        <v>7</v>
      </c>
      <c r="L151" s="177">
        <f t="shared" si="35"/>
        <v>11</v>
      </c>
      <c r="M151" s="174">
        <f t="shared" si="35"/>
        <v>8</v>
      </c>
      <c r="N151" s="175">
        <f t="shared" si="35"/>
        <v>3</v>
      </c>
      <c r="O151" s="157">
        <f t="shared" si="35"/>
        <v>3</v>
      </c>
      <c r="P151" s="43">
        <f t="shared" si="35"/>
        <v>6</v>
      </c>
      <c r="Q151" s="44">
        <f t="shared" si="35"/>
        <v>5</v>
      </c>
      <c r="R151" s="45">
        <f t="shared" si="35"/>
        <v>11</v>
      </c>
      <c r="S151" s="45">
        <f t="shared" si="35"/>
        <v>6</v>
      </c>
      <c r="T151" s="164"/>
    </row>
    <row r="152" spans="1:20" ht="19.5" customHeight="1">
      <c r="A152" s="243" t="s">
        <v>133</v>
      </c>
      <c r="B152" s="12" t="s">
        <v>117</v>
      </c>
      <c r="C152" s="128">
        <v>0</v>
      </c>
      <c r="D152" s="136">
        <v>1</v>
      </c>
      <c r="E152" s="128">
        <v>1</v>
      </c>
      <c r="F152" s="128">
        <v>1</v>
      </c>
      <c r="G152" s="137">
        <v>2</v>
      </c>
      <c r="H152" s="46">
        <f>SUM(C152:G152)</f>
        <v>5</v>
      </c>
      <c r="I152" s="94">
        <v>10</v>
      </c>
      <c r="J152" s="94">
        <v>5</v>
      </c>
      <c r="K152" s="94">
        <v>8</v>
      </c>
      <c r="L152" s="159">
        <f>SUM(I152:K152)</f>
        <v>23</v>
      </c>
      <c r="M152" s="95">
        <v>14</v>
      </c>
      <c r="N152" s="102">
        <v>9</v>
      </c>
      <c r="O152" s="84">
        <v>4</v>
      </c>
      <c r="P152" s="30">
        <v>7</v>
      </c>
      <c r="Q152" s="38">
        <v>6</v>
      </c>
      <c r="R152" s="28">
        <f>P152+Q152</f>
        <v>13</v>
      </c>
      <c r="S152" s="28">
        <v>4</v>
      </c>
      <c r="T152" s="164"/>
    </row>
    <row r="153" spans="1:20" ht="19.5" customHeight="1" thickBot="1">
      <c r="A153" s="244"/>
      <c r="B153" s="14" t="s">
        <v>161</v>
      </c>
      <c r="C153" s="149"/>
      <c r="D153" s="148">
        <f>D152</f>
        <v>1</v>
      </c>
      <c r="E153" s="149">
        <f aca="true" t="shared" si="36" ref="E153:S153">E152</f>
        <v>1</v>
      </c>
      <c r="F153" s="149">
        <f t="shared" si="36"/>
        <v>1</v>
      </c>
      <c r="G153" s="148">
        <f t="shared" si="36"/>
        <v>2</v>
      </c>
      <c r="H153" s="47">
        <f t="shared" si="36"/>
        <v>5</v>
      </c>
      <c r="I153" s="158">
        <f t="shared" si="36"/>
        <v>10</v>
      </c>
      <c r="J153" s="154">
        <f t="shared" si="36"/>
        <v>5</v>
      </c>
      <c r="K153" s="154">
        <f t="shared" si="36"/>
        <v>8</v>
      </c>
      <c r="L153" s="160">
        <f t="shared" si="36"/>
        <v>23</v>
      </c>
      <c r="M153" s="155">
        <f t="shared" si="36"/>
        <v>14</v>
      </c>
      <c r="N153" s="156">
        <f t="shared" si="36"/>
        <v>9</v>
      </c>
      <c r="O153" s="157">
        <f t="shared" si="36"/>
        <v>4</v>
      </c>
      <c r="P153" s="43">
        <f t="shared" si="36"/>
        <v>7</v>
      </c>
      <c r="Q153" s="44">
        <f t="shared" si="36"/>
        <v>6</v>
      </c>
      <c r="R153" s="45">
        <f t="shared" si="36"/>
        <v>13</v>
      </c>
      <c r="S153" s="45">
        <f t="shared" si="36"/>
        <v>4</v>
      </c>
      <c r="T153" s="164"/>
    </row>
    <row r="154" spans="1:20" ht="19.5" customHeight="1" thickBot="1">
      <c r="A154" s="197" t="s">
        <v>159</v>
      </c>
      <c r="B154" s="7" t="s">
        <v>160</v>
      </c>
      <c r="C154" s="144"/>
      <c r="D154" s="145">
        <v>1</v>
      </c>
      <c r="E154" s="144">
        <v>1</v>
      </c>
      <c r="F154" s="144">
        <v>1</v>
      </c>
      <c r="G154" s="145"/>
      <c r="H154" s="48">
        <f>SUM(D154:F154)</f>
        <v>3</v>
      </c>
      <c r="I154" s="127">
        <v>40</v>
      </c>
      <c r="J154" s="96">
        <v>38</v>
      </c>
      <c r="K154" s="96">
        <v>39</v>
      </c>
      <c r="L154" s="53">
        <f>SUM(I154:K154)</f>
        <v>117</v>
      </c>
      <c r="M154" s="97">
        <v>68</v>
      </c>
      <c r="N154" s="103">
        <v>49</v>
      </c>
      <c r="O154" s="98"/>
      <c r="P154" s="203">
        <v>6</v>
      </c>
      <c r="Q154" s="204">
        <v>5</v>
      </c>
      <c r="R154" s="205">
        <v>11</v>
      </c>
      <c r="S154" s="205">
        <v>1</v>
      </c>
      <c r="T154" s="164"/>
    </row>
    <row r="155" spans="1:20" s="3" customFormat="1" ht="24" customHeight="1" thickBot="1">
      <c r="A155" s="6" t="s">
        <v>118</v>
      </c>
      <c r="B155" s="7"/>
      <c r="C155" s="22">
        <f>SUM(C32,C37,C43,C48,C55,C60,C67,C72,C81,C86,C89,C95,C97,C99,C103,C104,C106,C94,C111,C113,C115,C117,C121,C124,C127,C130)+SUM(C131,C135,C133,C137,C141,C142,C144,C146,C148,C150,C152,C110)</f>
        <v>0</v>
      </c>
      <c r="D155" s="78">
        <f>SUM(D32,D37,D43,D48,D55,D60,D67,D72,D81,D86,D89,D96,D98,D100,D103,D105,D107,D94,D112,D113,D116,D118,D121,D124,D127,D130)+SUM(D132,D136,D134,D138,D141,D143,D145,D147,D149,D151,D153,D110,D154)</f>
        <v>336</v>
      </c>
      <c r="E155" s="22">
        <f aca="true" t="shared" si="37" ref="E155:S155">SUM(E32,E37,E43,E48,E55,E60,E67,E72,E81,E86,E89,E96,E98,E100,E103,E105,E107,E94,E112,E113,E116,E118,E121,E124,E127,E130)+SUM(E132,E136,E134,E138,E141,E143,E145,E147,E149,E151,E153,E110,E154)</f>
        <v>346</v>
      </c>
      <c r="F155" s="22">
        <f t="shared" si="37"/>
        <v>354</v>
      </c>
      <c r="G155" s="78">
        <f t="shared" si="37"/>
        <v>285</v>
      </c>
      <c r="H155" s="48">
        <f t="shared" si="37"/>
        <v>1321</v>
      </c>
      <c r="I155" s="55">
        <f t="shared" si="37"/>
        <v>10980</v>
      </c>
      <c r="J155" s="24">
        <f t="shared" si="37"/>
        <v>11099</v>
      </c>
      <c r="K155" s="24">
        <f t="shared" si="37"/>
        <v>11525</v>
      </c>
      <c r="L155" s="24">
        <f t="shared" si="37"/>
        <v>33604</v>
      </c>
      <c r="M155" s="25">
        <f t="shared" si="37"/>
        <v>17382</v>
      </c>
      <c r="N155" s="104">
        <f t="shared" si="37"/>
        <v>16222</v>
      </c>
      <c r="O155" s="26">
        <f t="shared" si="37"/>
        <v>841</v>
      </c>
      <c r="P155" s="23">
        <f t="shared" si="37"/>
        <v>1527</v>
      </c>
      <c r="Q155" s="49">
        <f t="shared" si="37"/>
        <v>1101</v>
      </c>
      <c r="R155" s="50">
        <f t="shared" si="37"/>
        <v>2628</v>
      </c>
      <c r="S155" s="50">
        <f t="shared" si="37"/>
        <v>372</v>
      </c>
      <c r="T155" s="164"/>
    </row>
    <row r="156" spans="1:20" ht="19.5" customHeight="1">
      <c r="A156" s="165"/>
      <c r="B156" s="198" t="s">
        <v>147</v>
      </c>
      <c r="C156" s="79"/>
      <c r="D156" s="113">
        <v>2</v>
      </c>
      <c r="E156" s="79">
        <v>2</v>
      </c>
      <c r="F156" s="79">
        <v>2</v>
      </c>
      <c r="G156" s="79"/>
      <c r="H156" s="31">
        <v>6</v>
      </c>
      <c r="I156" s="73">
        <v>46</v>
      </c>
      <c r="J156" s="56">
        <v>40</v>
      </c>
      <c r="K156" s="56">
        <v>49</v>
      </c>
      <c r="L156" s="32">
        <v>135</v>
      </c>
      <c r="M156" s="74">
        <v>93</v>
      </c>
      <c r="N156" s="105">
        <v>42</v>
      </c>
      <c r="O156" s="75"/>
      <c r="P156" s="76">
        <v>7</v>
      </c>
      <c r="Q156" s="38">
        <v>7</v>
      </c>
      <c r="R156" s="31">
        <v>14</v>
      </c>
      <c r="S156" s="31">
        <v>1</v>
      </c>
      <c r="T156" s="164"/>
    </row>
    <row r="157" spans="1:20" ht="19.5" customHeight="1">
      <c r="A157" s="165"/>
      <c r="B157" s="198" t="s">
        <v>119</v>
      </c>
      <c r="C157" s="195" t="s">
        <v>181</v>
      </c>
      <c r="D157" s="65"/>
      <c r="E157" s="80"/>
      <c r="F157" s="80"/>
      <c r="G157" s="80"/>
      <c r="H157" s="31"/>
      <c r="I157" s="57"/>
      <c r="J157" s="58"/>
      <c r="K157" s="58"/>
      <c r="L157" s="32"/>
      <c r="M157" s="59"/>
      <c r="N157" s="106"/>
      <c r="O157" s="60"/>
      <c r="P157" s="33"/>
      <c r="Q157" s="20"/>
      <c r="R157" s="31"/>
      <c r="S157" s="31"/>
      <c r="T157" s="164"/>
    </row>
    <row r="158" spans="1:20" ht="19.5" customHeight="1">
      <c r="A158" s="163" t="s">
        <v>134</v>
      </c>
      <c r="B158" s="198" t="s">
        <v>120</v>
      </c>
      <c r="C158" s="80"/>
      <c r="D158" s="114">
        <v>4</v>
      </c>
      <c r="E158" s="80">
        <v>4</v>
      </c>
      <c r="F158" s="80">
        <v>4</v>
      </c>
      <c r="G158" s="80"/>
      <c r="H158" s="31">
        <f aca="true" t="shared" si="38" ref="H158:H166">SUM(C158:G158)</f>
        <v>12</v>
      </c>
      <c r="I158" s="34">
        <v>174</v>
      </c>
      <c r="J158" s="32">
        <v>186</v>
      </c>
      <c r="K158" s="32">
        <v>175</v>
      </c>
      <c r="L158" s="32">
        <f aca="true" t="shared" si="39" ref="L158:L163">SUM(I158:K158)</f>
        <v>535</v>
      </c>
      <c r="M158" s="36">
        <v>535</v>
      </c>
      <c r="N158" s="105"/>
      <c r="O158" s="37"/>
      <c r="P158" s="33">
        <v>25</v>
      </c>
      <c r="Q158" s="20">
        <v>1</v>
      </c>
      <c r="R158" s="31">
        <f>SUM(P158:Q158)</f>
        <v>26</v>
      </c>
      <c r="S158" s="31">
        <v>2</v>
      </c>
      <c r="T158" s="164"/>
    </row>
    <row r="159" spans="1:20" ht="19.5" customHeight="1">
      <c r="A159" s="163"/>
      <c r="B159" s="198" t="s">
        <v>121</v>
      </c>
      <c r="C159" s="80"/>
      <c r="D159" s="114">
        <v>10</v>
      </c>
      <c r="E159" s="80">
        <v>9</v>
      </c>
      <c r="F159" s="80">
        <v>8</v>
      </c>
      <c r="G159" s="80"/>
      <c r="H159" s="31">
        <f>SUM(C159:G159)</f>
        <v>27</v>
      </c>
      <c r="I159" s="34">
        <v>351</v>
      </c>
      <c r="J159" s="32">
        <v>319</v>
      </c>
      <c r="K159" s="32">
        <v>306</v>
      </c>
      <c r="L159" s="32">
        <f t="shared" si="39"/>
        <v>976</v>
      </c>
      <c r="M159" s="36">
        <v>324</v>
      </c>
      <c r="N159" s="105">
        <v>652</v>
      </c>
      <c r="O159" s="37"/>
      <c r="P159" s="33">
        <v>34</v>
      </c>
      <c r="Q159" s="20">
        <v>22</v>
      </c>
      <c r="R159" s="31">
        <f>SUM(P159:Q159)</f>
        <v>56</v>
      </c>
      <c r="S159" s="31">
        <v>5</v>
      </c>
      <c r="T159" s="164"/>
    </row>
    <row r="160" spans="1:20" ht="19.5" customHeight="1">
      <c r="A160" s="163"/>
      <c r="B160" s="198" t="s">
        <v>122</v>
      </c>
      <c r="C160" s="80"/>
      <c r="D160" s="114">
        <v>5</v>
      </c>
      <c r="E160" s="80">
        <v>5</v>
      </c>
      <c r="F160" s="80">
        <v>5</v>
      </c>
      <c r="G160" s="80"/>
      <c r="H160" s="31">
        <f t="shared" si="38"/>
        <v>15</v>
      </c>
      <c r="I160" s="34">
        <v>184</v>
      </c>
      <c r="J160" s="32">
        <v>198</v>
      </c>
      <c r="K160" s="32">
        <v>187</v>
      </c>
      <c r="L160" s="32">
        <f t="shared" si="39"/>
        <v>569</v>
      </c>
      <c r="M160" s="36">
        <v>292</v>
      </c>
      <c r="N160" s="105">
        <v>277</v>
      </c>
      <c r="O160" s="37"/>
      <c r="P160" s="33">
        <v>24</v>
      </c>
      <c r="Q160" s="20">
        <v>11</v>
      </c>
      <c r="R160" s="31">
        <f>SUM(P160:Q160)</f>
        <v>35</v>
      </c>
      <c r="S160" s="31">
        <v>4</v>
      </c>
      <c r="T160" s="164"/>
    </row>
    <row r="161" spans="1:20" ht="19.5" customHeight="1">
      <c r="A161" s="163"/>
      <c r="B161" s="198" t="s">
        <v>123</v>
      </c>
      <c r="C161" s="81"/>
      <c r="D161" s="115">
        <v>3</v>
      </c>
      <c r="E161" s="81">
        <v>3</v>
      </c>
      <c r="F161" s="81">
        <v>3</v>
      </c>
      <c r="G161" s="81"/>
      <c r="H161" s="31">
        <f t="shared" si="38"/>
        <v>9</v>
      </c>
      <c r="I161" s="62">
        <v>113</v>
      </c>
      <c r="J161" s="61">
        <v>111</v>
      </c>
      <c r="K161" s="61">
        <v>137</v>
      </c>
      <c r="L161" s="32">
        <f t="shared" si="39"/>
        <v>361</v>
      </c>
      <c r="M161" s="63">
        <v>182</v>
      </c>
      <c r="N161" s="107">
        <v>179</v>
      </c>
      <c r="O161" s="64"/>
      <c r="P161" s="18">
        <v>12</v>
      </c>
      <c r="Q161" s="19">
        <v>8</v>
      </c>
      <c r="R161" s="35">
        <f>SUM(P161:Q161)</f>
        <v>20</v>
      </c>
      <c r="S161" s="35">
        <v>2</v>
      </c>
      <c r="T161" s="164"/>
    </row>
    <row r="162" spans="1:20" ht="19.5" customHeight="1">
      <c r="A162" s="163"/>
      <c r="B162" s="198" t="s">
        <v>124</v>
      </c>
      <c r="C162" s="80"/>
      <c r="D162" s="114">
        <v>4</v>
      </c>
      <c r="E162" s="80">
        <v>4</v>
      </c>
      <c r="F162" s="80">
        <v>4</v>
      </c>
      <c r="G162" s="80"/>
      <c r="H162" s="31">
        <f t="shared" si="38"/>
        <v>12</v>
      </c>
      <c r="I162" s="34">
        <v>167</v>
      </c>
      <c r="J162" s="32">
        <v>151</v>
      </c>
      <c r="K162" s="32">
        <v>156</v>
      </c>
      <c r="L162" s="32">
        <f t="shared" si="39"/>
        <v>474</v>
      </c>
      <c r="M162" s="36">
        <v>306</v>
      </c>
      <c r="N162" s="105">
        <v>168</v>
      </c>
      <c r="O162" s="37"/>
      <c r="P162" s="33">
        <v>23</v>
      </c>
      <c r="Q162" s="20">
        <v>3</v>
      </c>
      <c r="R162" s="31">
        <f>SUM(P162:Q162)</f>
        <v>26</v>
      </c>
      <c r="S162" s="31">
        <v>5</v>
      </c>
      <c r="T162" s="164"/>
    </row>
    <row r="163" spans="1:20" ht="19.5" customHeight="1">
      <c r="A163" s="163"/>
      <c r="B163" s="198" t="s">
        <v>125</v>
      </c>
      <c r="C163" s="80"/>
      <c r="D163" s="114">
        <v>2</v>
      </c>
      <c r="E163" s="80">
        <v>2</v>
      </c>
      <c r="F163" s="80">
        <v>2</v>
      </c>
      <c r="G163" s="80"/>
      <c r="H163" s="35">
        <f t="shared" si="38"/>
        <v>6</v>
      </c>
      <c r="I163" s="34">
        <v>48</v>
      </c>
      <c r="J163" s="32">
        <v>60</v>
      </c>
      <c r="K163" s="32">
        <v>60</v>
      </c>
      <c r="L163" s="32">
        <f t="shared" si="39"/>
        <v>168</v>
      </c>
      <c r="M163" s="36"/>
      <c r="N163" s="105">
        <v>168</v>
      </c>
      <c r="O163" s="37"/>
      <c r="P163" s="33">
        <v>5</v>
      </c>
      <c r="Q163" s="20">
        <v>7</v>
      </c>
      <c r="R163" s="35">
        <f>P163+Q163</f>
        <v>12</v>
      </c>
      <c r="S163" s="31">
        <v>6</v>
      </c>
      <c r="T163" s="164"/>
    </row>
    <row r="164" spans="1:20" s="2" customFormat="1" ht="19.5" customHeight="1">
      <c r="A164" s="163" t="s">
        <v>135</v>
      </c>
      <c r="B164" s="198" t="s">
        <v>126</v>
      </c>
      <c r="C164" s="80">
        <v>0</v>
      </c>
      <c r="D164" s="114">
        <v>5</v>
      </c>
      <c r="E164" s="80">
        <v>5</v>
      </c>
      <c r="F164" s="80">
        <v>5</v>
      </c>
      <c r="G164" s="80">
        <v>0</v>
      </c>
      <c r="H164" s="35">
        <f t="shared" si="38"/>
        <v>15</v>
      </c>
      <c r="I164" s="34">
        <v>222</v>
      </c>
      <c r="J164" s="32">
        <v>226</v>
      </c>
      <c r="K164" s="32">
        <v>244</v>
      </c>
      <c r="L164" s="32">
        <v>692</v>
      </c>
      <c r="M164" s="179">
        <v>567</v>
      </c>
      <c r="N164" s="105">
        <v>125</v>
      </c>
      <c r="O164" s="37">
        <v>0</v>
      </c>
      <c r="P164" s="33">
        <v>31</v>
      </c>
      <c r="Q164" s="20">
        <v>5</v>
      </c>
      <c r="R164" s="35">
        <f>P164+Q164</f>
        <v>36</v>
      </c>
      <c r="S164" s="31">
        <v>5</v>
      </c>
      <c r="T164" s="164"/>
    </row>
    <row r="165" spans="1:20" ht="19.5" customHeight="1">
      <c r="A165" s="163"/>
      <c r="B165" s="199" t="s">
        <v>136</v>
      </c>
      <c r="C165" s="80"/>
      <c r="D165" s="65">
        <v>4</v>
      </c>
      <c r="E165" s="80">
        <v>3</v>
      </c>
      <c r="F165" s="80">
        <v>4</v>
      </c>
      <c r="G165" s="80"/>
      <c r="H165" s="31">
        <f t="shared" si="38"/>
        <v>11</v>
      </c>
      <c r="I165" s="34">
        <v>112</v>
      </c>
      <c r="J165" s="32">
        <v>103</v>
      </c>
      <c r="K165" s="32">
        <v>132</v>
      </c>
      <c r="L165" s="32">
        <f>SUM(I165:K165)</f>
        <v>347</v>
      </c>
      <c r="M165" s="36">
        <v>160</v>
      </c>
      <c r="N165" s="105">
        <v>187</v>
      </c>
      <c r="O165" s="37"/>
      <c r="P165" s="65">
        <v>18</v>
      </c>
      <c r="Q165" s="20">
        <v>8</v>
      </c>
      <c r="R165" s="31">
        <f>SUM(P165:Q165)</f>
        <v>26</v>
      </c>
      <c r="S165" s="31">
        <v>6</v>
      </c>
      <c r="T165" s="164"/>
    </row>
    <row r="166" spans="1:20" ht="19.5" customHeight="1" thickBot="1">
      <c r="A166" s="163"/>
      <c r="B166" s="200" t="s">
        <v>142</v>
      </c>
      <c r="C166" s="82"/>
      <c r="D166" s="116">
        <v>4</v>
      </c>
      <c r="E166" s="82">
        <v>4</v>
      </c>
      <c r="F166" s="82">
        <v>4</v>
      </c>
      <c r="G166" s="82"/>
      <c r="H166" s="31">
        <f t="shared" si="38"/>
        <v>12</v>
      </c>
      <c r="I166" s="40">
        <v>141</v>
      </c>
      <c r="J166" s="39">
        <v>136</v>
      </c>
      <c r="K166" s="39">
        <v>140</v>
      </c>
      <c r="L166" s="32">
        <f>SUM(I166:K166)</f>
        <v>417</v>
      </c>
      <c r="M166" s="41">
        <v>226</v>
      </c>
      <c r="N166" s="108">
        <v>191</v>
      </c>
      <c r="O166" s="42"/>
      <c r="P166" s="43">
        <v>18</v>
      </c>
      <c r="Q166" s="44">
        <v>7</v>
      </c>
      <c r="R166" s="31">
        <f>SUM(P166:Q166)</f>
        <v>25</v>
      </c>
      <c r="S166" s="31">
        <v>2</v>
      </c>
      <c r="T166" s="164"/>
    </row>
    <row r="167" spans="1:20" s="3" customFormat="1" ht="23.25" customHeight="1" thickBot="1">
      <c r="A167" s="6" t="s">
        <v>127</v>
      </c>
      <c r="B167" s="201"/>
      <c r="C167" s="22">
        <f>SUM(C156:C166)</f>
        <v>0</v>
      </c>
      <c r="D167" s="78">
        <f>SUM(D156:D166)</f>
        <v>43</v>
      </c>
      <c r="E167" s="22">
        <f aca="true" t="shared" si="40" ref="E167:S167">SUM(E156:E166)</f>
        <v>41</v>
      </c>
      <c r="F167" s="22">
        <f t="shared" si="40"/>
        <v>41</v>
      </c>
      <c r="G167" s="22">
        <f t="shared" si="40"/>
        <v>0</v>
      </c>
      <c r="H167" s="48">
        <f t="shared" si="40"/>
        <v>125</v>
      </c>
      <c r="I167" s="55">
        <f t="shared" si="40"/>
        <v>1558</v>
      </c>
      <c r="J167" s="24">
        <f t="shared" si="40"/>
        <v>1530</v>
      </c>
      <c r="K167" s="24">
        <f t="shared" si="40"/>
        <v>1586</v>
      </c>
      <c r="L167" s="24">
        <f t="shared" si="40"/>
        <v>4674</v>
      </c>
      <c r="M167" s="25">
        <f t="shared" si="40"/>
        <v>2685</v>
      </c>
      <c r="N167" s="104">
        <f t="shared" si="40"/>
        <v>1989</v>
      </c>
      <c r="O167" s="26">
        <f t="shared" si="40"/>
        <v>0</v>
      </c>
      <c r="P167" s="54">
        <f t="shared" si="40"/>
        <v>197</v>
      </c>
      <c r="Q167" s="49">
        <f t="shared" si="40"/>
        <v>79</v>
      </c>
      <c r="R167" s="50">
        <f t="shared" si="40"/>
        <v>276</v>
      </c>
      <c r="S167" s="50">
        <f t="shared" si="40"/>
        <v>38</v>
      </c>
      <c r="T167" s="164"/>
    </row>
    <row r="168" spans="1:20" ht="19.5" customHeight="1" thickBot="1">
      <c r="A168" s="13" t="s">
        <v>128</v>
      </c>
      <c r="B168" s="202" t="s">
        <v>129</v>
      </c>
      <c r="C168" s="22"/>
      <c r="D168" s="78">
        <v>4</v>
      </c>
      <c r="E168" s="22">
        <v>4</v>
      </c>
      <c r="F168" s="22">
        <v>4</v>
      </c>
      <c r="G168" s="178">
        <v>3</v>
      </c>
      <c r="H168" s="48">
        <f>SUM(C168:G168)</f>
        <v>15</v>
      </c>
      <c r="I168" s="23">
        <v>161</v>
      </c>
      <c r="J168" s="24">
        <v>160</v>
      </c>
      <c r="K168" s="24">
        <v>161</v>
      </c>
      <c r="L168" s="39">
        <f>SUM(I168:K168)</f>
        <v>482</v>
      </c>
      <c r="M168" s="25">
        <v>238</v>
      </c>
      <c r="N168" s="104">
        <v>244</v>
      </c>
      <c r="O168" s="26">
        <v>17</v>
      </c>
      <c r="P168" s="21">
        <v>19</v>
      </c>
      <c r="Q168" s="27">
        <v>11</v>
      </c>
      <c r="R168" s="45">
        <f>SUM(P168:Q168)</f>
        <v>30</v>
      </c>
      <c r="S168" s="45">
        <v>4</v>
      </c>
      <c r="T168" s="164"/>
    </row>
    <row r="169" spans="1:20" s="3" customFormat="1" ht="21" customHeight="1" thickBot="1">
      <c r="A169" s="4" t="s">
        <v>141</v>
      </c>
      <c r="B169" s="5"/>
      <c r="C169" s="118">
        <f>SUM(C155,C167,C168)</f>
        <v>0</v>
      </c>
      <c r="D169" s="117">
        <f>SUM(D155,D167,D168)</f>
        <v>383</v>
      </c>
      <c r="E169" s="83">
        <f aca="true" t="shared" si="41" ref="E169:S169">SUM(E155,E167,E168)</f>
        <v>391</v>
      </c>
      <c r="F169" s="83">
        <f t="shared" si="41"/>
        <v>399</v>
      </c>
      <c r="G169" s="83">
        <f t="shared" si="41"/>
        <v>288</v>
      </c>
      <c r="H169" s="48">
        <f t="shared" si="41"/>
        <v>1461</v>
      </c>
      <c r="I169" s="67">
        <f t="shared" si="41"/>
        <v>12699</v>
      </c>
      <c r="J169" s="66">
        <f t="shared" si="41"/>
        <v>12789</v>
      </c>
      <c r="K169" s="66">
        <f t="shared" si="41"/>
        <v>13272</v>
      </c>
      <c r="L169" s="66">
        <f t="shared" si="41"/>
        <v>38760</v>
      </c>
      <c r="M169" s="68">
        <f t="shared" si="41"/>
        <v>20305</v>
      </c>
      <c r="N169" s="109">
        <f t="shared" si="41"/>
        <v>18455</v>
      </c>
      <c r="O169" s="69">
        <f t="shared" si="41"/>
        <v>858</v>
      </c>
      <c r="P169" s="70">
        <f t="shared" si="41"/>
        <v>1743</v>
      </c>
      <c r="Q169" s="71">
        <f t="shared" si="41"/>
        <v>1191</v>
      </c>
      <c r="R169" s="72">
        <f t="shared" si="41"/>
        <v>2934</v>
      </c>
      <c r="S169" s="72">
        <f t="shared" si="41"/>
        <v>414</v>
      </c>
      <c r="T169" s="164"/>
    </row>
  </sheetData>
  <sheetProtection/>
  <mergeCells count="59">
    <mergeCell ref="A152:A153"/>
    <mergeCell ref="A3:A10"/>
    <mergeCell ref="A108:A110"/>
    <mergeCell ref="A119:A121"/>
    <mergeCell ref="A122:A124"/>
    <mergeCell ref="A125:A127"/>
    <mergeCell ref="A150:A151"/>
    <mergeCell ref="A97:A98"/>
    <mergeCell ref="A95:A96"/>
    <mergeCell ref="A135:A136"/>
    <mergeCell ref="A137:A138"/>
    <mergeCell ref="A128:A130"/>
    <mergeCell ref="A99:A100"/>
    <mergeCell ref="A104:A105"/>
    <mergeCell ref="A106:A107"/>
    <mergeCell ref="A111:A112"/>
    <mergeCell ref="A113:A114"/>
    <mergeCell ref="A115:A116"/>
    <mergeCell ref="A117:A118"/>
    <mergeCell ref="A139:A141"/>
    <mergeCell ref="A142:A143"/>
    <mergeCell ref="A144:A145"/>
    <mergeCell ref="A11:A32"/>
    <mergeCell ref="A61:A67"/>
    <mergeCell ref="A68:A72"/>
    <mergeCell ref="A73:A81"/>
    <mergeCell ref="A82:A86"/>
    <mergeCell ref="A33:A37"/>
    <mergeCell ref="A44:A48"/>
    <mergeCell ref="B3:B10"/>
    <mergeCell ref="L4:L10"/>
    <mergeCell ref="I3:O3"/>
    <mergeCell ref="A131:A132"/>
    <mergeCell ref="A133:A134"/>
    <mergeCell ref="A87:A89"/>
    <mergeCell ref="A49:A55"/>
    <mergeCell ref="A38:A43"/>
    <mergeCell ref="A90:A94"/>
    <mergeCell ref="A56:A60"/>
    <mergeCell ref="O5:O10"/>
    <mergeCell ref="N5:N10"/>
    <mergeCell ref="P3:R4"/>
    <mergeCell ref="A146:A147"/>
    <mergeCell ref="A148:A149"/>
    <mergeCell ref="C3:H3"/>
    <mergeCell ref="M5:M10"/>
    <mergeCell ref="C4:C10"/>
    <mergeCell ref="D4:D10"/>
    <mergeCell ref="A101:A103"/>
    <mergeCell ref="M4:O4"/>
    <mergeCell ref="E4:E10"/>
    <mergeCell ref="F4:F10"/>
    <mergeCell ref="S3:S9"/>
    <mergeCell ref="H4:H10"/>
    <mergeCell ref="I4:I10"/>
    <mergeCell ref="J4:J10"/>
    <mergeCell ref="K4:K10"/>
    <mergeCell ref="G4:G10"/>
    <mergeCell ref="P5:R9"/>
  </mergeCells>
  <printOptions/>
  <pageMargins left="0.31" right="0.15748031496062992" top="0.45" bottom="0.26" header="0.41" footer="0.2"/>
  <pageSetup firstPageNumber="1" useFirstPageNumber="1" horizontalDpi="600" verticalDpi="600" orientation="portrait" paperSize="9" scale="85" r:id="rId1"/>
  <headerFooter alignWithMargins="0">
    <oddFooter>&amp;C&amp;P ページ</oddFooter>
  </headerFooter>
  <rowBreaks count="3" manualBreakCount="3">
    <brk id="48" max="18" man="1"/>
    <brk id="89" max="18" man="1"/>
    <brk id="13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KY-SOU56</dc:creator>
  <cp:keywords/>
  <dc:description/>
  <cp:lastModifiedBy>奈良県</cp:lastModifiedBy>
  <cp:lastPrinted>2016-09-02T01:49:35Z</cp:lastPrinted>
  <dcterms:created xsi:type="dcterms:W3CDTF">2016-09-05T04:28:11Z</dcterms:created>
  <dcterms:modified xsi:type="dcterms:W3CDTF">2016-09-05T04:28:11Z</dcterms:modified>
  <cp:category/>
  <cp:version/>
  <cp:contentType/>
  <cp:contentStatus/>
</cp:coreProperties>
</file>