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920" windowHeight="8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C34" i="9"/>
  <c r="C35" i="9" s="1"/>
  <c r="C36" i="9" l="1"/>
  <c r="U34" i="9"/>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<sst xmlns="http://schemas.openxmlformats.org/spreadsheetml/2006/main" count="1005" uniqueCount="560">
  <si>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</si>
  <si>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</si>
  <si>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</si>
  <si>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</si>
  <si>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</si>
  <si>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</si>
  <si>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</si>
  <si>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</si>
  <si>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</si>
  <si>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</si>
  <si>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</si>
  <si>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</si>
  <si>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</si>
  <si>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</si>
  <si>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</si>
  <si>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</si>
  <si>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</si>
  <si>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</si>
  <si>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</si>
  <si>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</si>
  <si>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</si>
  <si>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</si>
  <si>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</si>
  <si>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</si>
  <si>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</si>
  <si>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</si>
  <si>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</si>
  <si>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</si>
  <si>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</si>
  <si>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</si>
  <si>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</si>
  <si>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</si>
  <si>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</si>
  <si>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</si>
  <si>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</si>
  <si>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</si>
  <si>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</si>
  <si>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</si>
  <si>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</si>
  <si>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</si>
  <si>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</si>
  <si>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</si>
  <si>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</si>
  <si>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</si>
  <si>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</si>
  <si>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</si>
  <si>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</si>
  <si>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</si>
  <si>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</si>
  <si>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</si>
  <si>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</si>
  <si>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</si>
  <si>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</si>
  <si>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</si>
  <si>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</si>
  <si>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</si>
  <si>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</si>
  <si>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</si>
  <si>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</si>
  <si>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</si>
  <si>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</si>
  <si>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</si>
  <si>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</si>
  <si>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</si>
  <si>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</si>
  <si>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</si>
  <si>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</si>
  <si>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</si>
  <si>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</si>
  <si>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</si>
  <si>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</si>
  <si>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</si>
  <si>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</si>
  <si>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</si>
  <si>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</si>
  <si>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</si>
  <si>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</si>
  <si>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</si>
  <si>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</si>
  <si>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</si>
  <si>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</si>
  <si>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</si>
  <si>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</si>
  <si>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</si>
  <si>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</si>
  <si>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</si>
  <si>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</si>
  <si>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</si>
  <si>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</si>
  <si>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</si>
  <si>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</si>
  <si>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</si>
  <si>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</si>
  <si>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</si>
  <si>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</si>
  <si>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</si>
  <si>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</si>
  <si>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</si>
  <si>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</si>
  <si>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</si>
  <si>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</si>
  <si>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</si>
  <si>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</si>
  <si>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</si>
  <si>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</si>
  <si>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</si>
  <si>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</si>
  <si>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</si>
  <si>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</si>
  <si>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</si>
  <si>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</si>
  <si>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</si>
  <si>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</si>
  <si>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</si>
  <si>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</si>
  <si>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</si>
  <si>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</si>
  <si>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</si>
  <si>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</si>
  <si>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</si>
  <si>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</si>
  <si>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</si>
  <si>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</si>
  <si>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</si>
  <si>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</si>
  <si>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</si>
  <si>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</si>
  <si>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</si>
  <si>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</si>
  <si>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</si>
  <si>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</si>
  <si>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</si>
  <si>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</si>
  <si>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公共下水道事業</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</si>
  <si>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</si>
  <si>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</si>
  <si>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</si>
  <si>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</si>
  <si>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</si>
  <si>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</si>
  <si>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</si>
  <si>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</si>
  <si>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</si>
  <si>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</si>
  <si>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</si>
  <si>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</si>
  <si>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</si>
  <si>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</si>
  <si>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</si>
  <si>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</si>
  <si>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</si>
  <si>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</si>
  <si>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</si>
  <si>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</si>
  <si>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</si>
  <si>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</si>
  <si>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</si>
  <si>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</si>
  <si>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</si>
  <si>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</si>
  <si>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</si>
  <si>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</si>
  <si>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</si>
  <si>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</si>
  <si>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</si>
  <si>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</si>
  <si>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</si>
  <si>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</si>
  <si>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</si>
  <si>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</si>
  <si>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</si>
  <si>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</si>
  <si>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</si>
  <si>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</si>
  <si>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</si>
  <si>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</si>
  <si>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</si>
  <si>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</si>
  <si>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</si>
  <si>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</si>
  <si>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</si>
  <si>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</si>
  <si>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</si>
  <si>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</si>
  <si>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</si>
  <si>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</si>
  <si>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</si>
  <si>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</si>
  <si>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</si>
  <si>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</si>
  <si>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</si>
  <si>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</si>
  <si>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</si>
  <si>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奈良県橿原市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</si>
  <si>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</si>
  <si>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</si>
  <si>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</si>
  <si>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</si>
  <si>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</si>
  <si>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</si>
  <si>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</si>
  <si>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</si>
  <si>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</si>
  <si>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</si>
  <si>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</si>
  <si>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</si>
  <si>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</si>
  <si>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</si>
  <si>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</si>
  <si>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</si>
  <si>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</si>
  <si>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</si>
  <si>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</si>
  <si>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</si>
  <si>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</si>
  <si>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</si>
  <si>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</si>
  <si>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</si>
  <si>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</si>
  <si>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</si>
  <si>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</si>
  <si>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</si>
  <si>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</si>
  <si>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</si>
  <si>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</si>
  <si>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</si>
  <si>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</si>
  <si>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</si>
  <si>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</si>
  <si>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</si>
  <si>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</si>
  <si>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</si>
  <si>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</si>
  <si>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</si>
  <si>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</si>
  <si>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</si>
  <si>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</si>
  <si>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</si>
  <si>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</si>
  <si>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</si>
  <si>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</si>
  <si>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</si>
  <si>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</si>
  <si>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</si>
  <si>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</si>
  <si>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</si>
  <si>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</si>
  <si>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</si>
  <si>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</si>
  <si>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</si>
  <si>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</si>
  <si>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</si>
  <si>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</si>
  <si>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</si>
  <si>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</si>
  <si>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</si>
  <si>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</si>
  <si>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</si>
  <si>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</si>
  <si>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</si>
  <si>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</si>
  <si>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</si>
  <si>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</si>
  <si>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</si>
  <si>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</si>
  <si>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</si>
  <si>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</si>
  <si>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</si>
  <si>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</si>
  <si>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</si>
  <si>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</si>
  <si>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</si>
  <si>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</si>
  <si>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</si>
  <si>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</si>
  <si>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</si>
  <si>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</si>
  <si>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</si>
  <si>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</si>
  <si>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</si>
  <si>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</si>
  <si>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</si>
  <si>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</si>
  <si>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</si>
  <si>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</si>
  <si>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</si>
  <si>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</si>
  <si>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</si>
  <si>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</si>
  <si>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</si>
  <si>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</si>
  <si>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</si>
  <si>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</si>
  <si>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</si>
  <si>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</si>
  <si>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</si>
  <si>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</si>
  <si>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</si>
  <si>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</si>
  <si>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</si>
  <si>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</si>
  <si>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</si>
  <si>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</si>
  <si>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</si>
  <si>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</si>
  <si>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</si>
  <si>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</si>
  <si>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</si>
  <si>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</si>
  <si>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</si>
  <si>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</si>
  <si>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</si>
  <si>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</si>
  <si>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</si>
  <si>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</si>
  <si>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</si>
  <si>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</si>
  <si>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</si>
  <si>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</si>
  <si>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</si>
  <si>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</si>
  <si>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</si>
  <si>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</si>
  <si>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</si>
  <si>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</si>
  <si>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</si>
  <si>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</si>
  <si>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</si>
  <si>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</si>
  <si>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</si>
  <si>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</si>
  <si>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</si>
  <si>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</si>
  <si>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</si>
  <si>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</si>
  <si>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</si>
  <si>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</si>
  <si>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</si>
  <si>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</si>
  <si>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</si>
  <si>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</si>
  <si>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奈良県橿原市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</si>
  <si>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</si>
  <si>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</si>
  <si>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</si>
  <si>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</si>
  <si>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</si>
  <si>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</si>
  <si>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</si>
  <si>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</si>
  <si>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</si>
  <si>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</si>
  <si>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</si>
  <si>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</si>
  <si>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</si>
  <si>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</si>
  <si>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</si>
  <si>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</si>
  <si>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</si>
  <si>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</si>
  <si>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</si>
  <si>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</si>
  <si>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</si>
  <si>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墓園事業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</si>
  <si>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</si>
  <si>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</si>
  <si>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</si>
  <si>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</si>
  <si>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</si>
  <si>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</si>
  <si>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</si>
  <si>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</si>
  <si>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</si>
  <si>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</si>
  <si>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</si>
  <si>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</si>
  <si>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</si>
  <si>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</si>
  <si>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</si>
  <si>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駐車場事業</t>
    <phoneticPr fontId="5"/>
  </si>
  <si>
    <t>上水道事業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</si>
  <si>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</si>
  <si>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</si>
  <si>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</si>
  <si>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</si>
  <si>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</si>
  <si>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</si>
  <si>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</si>
  <si>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</si>
  <si>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</si>
  <si>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</si>
  <si>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</si>
  <si>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</si>
  <si>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</si>
  <si>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</si>
  <si>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</si>
  <si>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</si>
  <si>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</si>
  <si>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</si>
  <si>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</si>
  <si>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</si>
  <si>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</si>
  <si>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</si>
  <si>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</si>
  <si>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</si>
  <si>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</si>
  <si>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</si>
  <si>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</si>
  <si>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</si>
  <si>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</si>
  <si>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</si>
  <si>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</si>
  <si>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</si>
  <si>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</si>
  <si>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</si>
  <si>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</si>
  <si>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</si>
  <si>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</si>
  <si>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</si>
  <si>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</si>
  <si>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</si>
  <si>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</si>
  <si>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</si>
  <si>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</si>
  <si>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</si>
  <si>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</si>
  <si>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</si>
  <si>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</si>
  <si>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</si>
  <si>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</si>
  <si>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</si>
  <si>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</si>
  <si>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</si>
  <si>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</si>
  <si>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</si>
  <si>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</si>
  <si>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</si>
  <si>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</si>
  <si>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</si>
  <si>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</si>
  <si>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t>
    <phoneticPr fontId="5"/>
  </si>
  <si>
    <t>-</t>
    <phoneticPr fontId="5"/>
  </si>
  <si>
    <t>将来負担比率（(Ｅ)－(Ｆ)）／（(Ｃ)－(Ｄ)）×１００</t>
    <rPh sb="0" eb="2">
      <t>ショウライ</t>
    </rPh>
    <rPh sb="2" eb="4">
      <t>フタン</t>
    </rPh>
    <rPh sb="4" eb="6">
      <t>ヒリツ</t>
    </rPh>
    <phoneticPr fontId="5"/>
  </si>
  <si>
    <t>国民健康保険</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</si>
  <si>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</si>
  <si>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</si>
  <si>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</si>
  <si>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</si>
  <si>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</si>
  <si>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</si>
  <si>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</si>
  <si>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</si>
  <si>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</si>
  <si>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</si>
  <si>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</si>
  <si>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</si>
  <si>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</si>
  <si>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</si>
  <si>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</si>
  <si>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</si>
  <si>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</si>
  <si>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</si>
  <si>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</si>
  <si>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</si>
  <si>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</si>
  <si>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</si>
  <si>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</si>
  <si>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</si>
  <si>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</si>
  <si>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</si>
  <si>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</si>
  <si>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</si>
  <si>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</si>
  <si>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</si>
  <si>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</si>
  <si>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</si>
  <si>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</si>
  <si>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</si>
  <si>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</si>
  <si>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</si>
  <si>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</si>
  <si>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</si>
  <si>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</si>
  <si>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</si>
  <si>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</si>
  <si>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</si>
  <si>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</si>
  <si>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</si>
  <si>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</si>
  <si>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</si>
  <si>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</si>
  <si>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</si>
  <si>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</si>
  <si>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</si>
  <si>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</si>
  <si>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</si>
  <si>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</si>
  <si>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</si>
  <si>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</si>
  <si>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</si>
  <si>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</si>
  <si>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</si>
  <si>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</si>
  <si>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</si>
  <si>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</si>
  <si>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</si>
  <si>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</si>
  <si>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</si>
  <si>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</si>
  <si>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</si>
  <si>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</si>
  <si>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</si>
  <si>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</si>
  <si>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</si>
  <si>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</si>
  <si>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</si>
  <si>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</si>
  <si>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</si>
  <si>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</si>
  <si>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</si>
  <si>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</si>
  <si>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</si>
  <si>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</si>
  <si>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</si>
  <si>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公共下水道事業</t>
  </si>
  <si>
    <t>▲ 0.42</t>
  </si>
  <si>
    <t>住宅新築資金等貸付事業</t>
  </si>
  <si>
    <t>▲ 0.04</t>
  </si>
  <si>
    <t>▲ 0.09</t>
  </si>
  <si>
    <t>▲ 0.12</t>
  </si>
  <si>
    <t>▲ 0.13</t>
  </si>
  <si>
    <t>▲ 0.17</t>
  </si>
  <si>
    <t>上水道事業</t>
  </si>
  <si>
    <t>一般会計</t>
  </si>
  <si>
    <t>介護保険</t>
  </si>
  <si>
    <t>国民健康保険</t>
  </si>
  <si>
    <t>駐車場事業</t>
  </si>
  <si>
    <t>墓園事業</t>
  </si>
  <si>
    <t>その他会計（赤字）</t>
  </si>
  <si>
    <t>その他会計（黒字）</t>
  </si>
  <si>
    <t>奈良県市町村総合事務組合</t>
  </si>
  <si>
    <t>奈良広域水質検査センター組合</t>
  </si>
  <si>
    <t>飛鳥広域行政事務組合</t>
  </si>
  <si>
    <t>奈良県住宅新築資金等貸付金回収管理組合</t>
  </si>
  <si>
    <t>奈良県後期高齢者医療広域連合</t>
  </si>
  <si>
    <t>奈良県広域消防組合</t>
  </si>
  <si>
    <t>橿原市土地開発公社</t>
    <rPh sb="0" eb="3">
      <t>カシハラシ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</si>
  <si>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</si>
  <si>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</si>
  <si>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</si>
  <si>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</si>
  <si>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</si>
  <si>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</si>
  <si>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</si>
  <si>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</si>
  <si>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</si>
  <si>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</si>
  <si>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</si>
  <si>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将来負担比率、実質公債費比率ともに減少傾向にある。しかしながら、類似団体内平均値と比較すると、高くなっていることから、公債費の適正化に向けて今後も取り組んでいく必要がある。</t>
    <rPh sb="0" eb="2">
      <t>ショウライ</t>
    </rPh>
    <rPh sb="2" eb="4">
      <t>フタン</t>
    </rPh>
    <rPh sb="4" eb="6">
      <t>ヒリツ</t>
    </rPh>
    <rPh sb="7" eb="9">
      <t>ジッシツ</t>
    </rPh>
    <rPh sb="9" eb="12">
      <t>コウサイヒ</t>
    </rPh>
    <rPh sb="12" eb="14">
      <t>ヒリツ</t>
    </rPh>
    <rPh sb="17" eb="19">
      <t>ゲンショウ</t>
    </rPh>
    <rPh sb="19" eb="21">
      <t>ケイコウ</t>
    </rPh>
    <rPh sb="32" eb="34">
      <t>ルイジ</t>
    </rPh>
    <rPh sb="34" eb="36">
      <t>ダンタイ</t>
    </rPh>
    <rPh sb="36" eb="37">
      <t>ナイ</t>
    </rPh>
    <rPh sb="37" eb="39">
      <t>ヘイキン</t>
    </rPh>
    <rPh sb="39" eb="40">
      <t>チ</t>
    </rPh>
    <rPh sb="41" eb="43">
      <t>ヒカク</t>
    </rPh>
    <rPh sb="47" eb="48">
      <t>タカ</t>
    </rPh>
    <rPh sb="59" eb="62">
      <t>コウサイヒ</t>
    </rPh>
    <rPh sb="63" eb="65">
      <t>テキセイ</t>
    </rPh>
    <rPh sb="65" eb="66">
      <t>カ</t>
    </rPh>
    <rPh sb="67" eb="68">
      <t>ム</t>
    </rPh>
    <rPh sb="70" eb="72">
      <t>コンゴ</t>
    </rPh>
    <rPh sb="73" eb="74">
      <t>ト</t>
    </rPh>
    <rPh sb="75" eb="76">
      <t>ク</t>
    </rPh>
    <rPh sb="80" eb="82">
      <t>ヒツヨウ</t>
    </rPh>
    <phoneticPr fontId="5"/>
  </si>
  <si>
    <t>地方債の新規発行を抑制することによって地方債残高を減少させてきた結果、将来負担比率は低下してきている。
一方で、有形固定資産減価償却率は全国平均と比較すると高いものの、類似団体の平均よりは低くなっている。
減価償却が進んでいる施設について、老朽化対策が迫られてくることから、公共施設等総合管理計画に基づいて取り組んでいく。
その際には、将来負担比率への影響も見ながら財源を考える必要がある。</t>
    <rPh sb="0" eb="3">
      <t>チホウサイ</t>
    </rPh>
    <rPh sb="4" eb="6">
      <t>シンキ</t>
    </rPh>
    <rPh sb="6" eb="8">
      <t>ハッコウ</t>
    </rPh>
    <rPh sb="9" eb="11">
      <t>ヨクセイ</t>
    </rPh>
    <rPh sb="19" eb="22">
      <t>チホウサイ</t>
    </rPh>
    <rPh sb="22" eb="23">
      <t>ザン</t>
    </rPh>
    <rPh sb="23" eb="24">
      <t>ダカ</t>
    </rPh>
    <rPh sb="25" eb="27">
      <t>ゲンショウ</t>
    </rPh>
    <rPh sb="32" eb="34">
      <t>ケッカ</t>
    </rPh>
    <rPh sb="35" eb="37">
      <t>ショウライ</t>
    </rPh>
    <rPh sb="37" eb="39">
      <t>フタン</t>
    </rPh>
    <rPh sb="39" eb="41">
      <t>ヒリツ</t>
    </rPh>
    <rPh sb="42" eb="44">
      <t>テイカ</t>
    </rPh>
    <rPh sb="52" eb="54">
      <t>イッポウ</t>
    </rPh>
    <rPh sb="56" eb="58">
      <t>ユウケイ</t>
    </rPh>
    <rPh sb="58" eb="60">
      <t>コテイ</t>
    </rPh>
    <rPh sb="60" eb="62">
      <t>シサン</t>
    </rPh>
    <rPh sb="62" eb="64">
      <t>ゲンカ</t>
    </rPh>
    <rPh sb="64" eb="66">
      <t>ショウキャク</t>
    </rPh>
    <rPh sb="66" eb="67">
      <t>リツ</t>
    </rPh>
    <rPh sb="68" eb="70">
      <t>ゼンコク</t>
    </rPh>
    <rPh sb="70" eb="72">
      <t>ヘイキン</t>
    </rPh>
    <rPh sb="73" eb="75">
      <t>ヒカク</t>
    </rPh>
    <rPh sb="78" eb="79">
      <t>タカ</t>
    </rPh>
    <rPh sb="84" eb="86">
      <t>ルイジ</t>
    </rPh>
    <rPh sb="86" eb="88">
      <t>ダンタイ</t>
    </rPh>
    <rPh sb="89" eb="91">
      <t>ヘイキン</t>
    </rPh>
    <rPh sb="94" eb="95">
      <t>ヒク</t>
    </rPh>
    <rPh sb="103" eb="105">
      <t>ゲンカ</t>
    </rPh>
    <rPh sb="105" eb="107">
      <t>ショウキャク</t>
    </rPh>
    <rPh sb="108" eb="109">
      <t>スス</t>
    </rPh>
    <rPh sb="113" eb="115">
      <t>シセツ</t>
    </rPh>
    <rPh sb="120" eb="123">
      <t>ロウキュウカ</t>
    </rPh>
    <rPh sb="123" eb="125">
      <t>タイサク</t>
    </rPh>
    <rPh sb="126" eb="127">
      <t>セマ</t>
    </rPh>
    <rPh sb="137" eb="139">
      <t>コウキョウ</t>
    </rPh>
    <rPh sb="139" eb="141">
      <t>シセツ</t>
    </rPh>
    <rPh sb="141" eb="142">
      <t>ナド</t>
    </rPh>
    <rPh sb="142" eb="144">
      <t>ソウゴウ</t>
    </rPh>
    <rPh sb="144" eb="146">
      <t>カンリ</t>
    </rPh>
    <rPh sb="146" eb="148">
      <t>ケイカク</t>
    </rPh>
    <rPh sb="149" eb="150">
      <t>モト</t>
    </rPh>
    <rPh sb="153" eb="154">
      <t>ト</t>
    </rPh>
    <rPh sb="155" eb="156">
      <t>ク</t>
    </rPh>
    <rPh sb="164" eb="165">
      <t>サイ</t>
    </rPh>
    <rPh sb="183" eb="185">
      <t>ザイゲン</t>
    </rPh>
    <rPh sb="186" eb="187">
      <t>カンガ</t>
    </rPh>
    <rPh sb="189" eb="1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</si>
</sst>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37197</c:v>
                </c:pt>
                <c:pt idx="1">
                  <c:v>27322</c:v>
                </c:pt>
                <c:pt idx="2">
                  <c:v>36637</c:v>
                </c:pt>
                <c:pt idx="3">
                  <c:v>24891</c:v>
                </c:pt>
                <c:pt idx="4">
                  <c:v>31974</c:v>
                </c:pt>
              </c:numCache>
            </c:numRef>
          </c:val>
          <c:smooth val="0"/>
        </c:ser>
        <c:dLbls>
          <c:showLegendKey val="0"/>
          <c:showVal val="0"/>
          <c:showCatName val="0"/>
          <c:showSerName val="0"/>
          <c:showPercent val="0"/>
          <c:showBubbleSize val="0"/>
        </c:dLbls>
        <c:marker val="1"/>
        <c:smooth val="0"/>
        <c:axId val="102080512"/>
        <c:axId val="102082432"/>
      </c:lineChart>
      <c:catAx>
        <c:axId val="10208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82432"/>
        <c:crosses val="autoZero"/>
        <c:auto val="1"/>
        <c:lblAlgn val="ctr"/>
        <c:lblOffset val="100"/>
        <c:tickLblSkip val="1"/>
        <c:tickMarkSkip val="1"/>
        <c:noMultiLvlLbl val="0"/>
      </c:catAx>
      <c:valAx>
        <c:axId val="1020824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8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3.13</c:v>
                </c:pt>
                <c:pt idx="1">
                  <c:v>3.24</c:v>
                </c:pt>
                <c:pt idx="2">
                  <c:v>7.3</c:v>
                </c:pt>
                <c:pt idx="3">
                  <c:v>6.54</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4.33</c:v>
                </c:pt>
                <c:pt idx="1">
                  <c:v>4.7699999999999996</c:v>
                </c:pt>
                <c:pt idx="2">
                  <c:v>4.71</c:v>
                </c:pt>
                <c:pt idx="3">
                  <c:v>6.83</c:v>
                </c:pt>
                <c:pt idx="4">
                  <c:v>8.92</c:v>
                </c:pt>
              </c:numCache>
            </c:numRef>
          </c:val>
        </c:ser>
        <c:dLbls>
          <c:showLegendKey val="0"/>
          <c:showVal val="0"/>
          <c:showCatName val="0"/>
          <c:showSerName val="0"/>
          <c:showPercent val="0"/>
          <c:showBubbleSize val="0"/>
        </c:dLbls>
        <c:gapWidth val="250"/>
        <c:overlap val="100"/>
        <c:axId val="108238336"/>
        <c:axId val="10824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1.46</c:v>
                </c:pt>
                <c:pt idx="1">
                  <c:v>0.56000000000000005</c:v>
                </c:pt>
                <c:pt idx="2">
                  <c:v>4.1100000000000003</c:v>
                </c:pt>
                <c:pt idx="3">
                  <c:v>1.41</c:v>
                </c:pt>
                <c:pt idx="4">
                  <c:v>1.45</c:v>
                </c:pt>
              </c:numCache>
            </c:numRef>
          </c:val>
          <c:smooth val="0"/>
        </c:ser>
        <c:dLbls>
          <c:showLegendKey val="0"/>
          <c:showVal val="0"/>
          <c:showCatName val="0"/>
          <c:showSerName val="0"/>
          <c:showPercent val="0"/>
          <c:showBubbleSize val="0"/>
        </c:dLbls>
        <c:marker val="1"/>
        <c:smooth val="0"/>
        <c:axId val="108238336"/>
        <c:axId val="108240256"/>
      </c:lineChart>
      <c:catAx>
        <c:axId val="1082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40256"/>
        <c:crosses val="autoZero"/>
        <c:auto val="1"/>
        <c:lblAlgn val="ctr"/>
        <c:lblOffset val="100"/>
        <c:tickLblSkip val="1"/>
        <c:tickMarkSkip val="1"/>
        <c:noMultiLvlLbl val="0"/>
      </c:catAx>
      <c:valAx>
        <c:axId val="10824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墓園事業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c:v>
                </c:pt>
                <c:pt idx="4">
                  <c:v>#N/A</c:v>
                </c:pt>
                <c:pt idx="5">
                  <c:v>0.05</c:v>
                </c:pt>
                <c:pt idx="6">
                  <c:v>#N/A</c:v>
                </c:pt>
                <c:pt idx="7">
                  <c:v>0.05</c:v>
                </c:pt>
                <c:pt idx="8">
                  <c:v>#N/A</c:v>
                </c:pt>
                <c:pt idx="9">
                  <c:v>0.01</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0.05</c:v>
                </c:pt>
                <c:pt idx="4">
                  <c:v>#N/A</c:v>
                </c:pt>
                <c:pt idx="5">
                  <c:v>0.04</c:v>
                </c:pt>
                <c:pt idx="6">
                  <c:v>#N/A</c:v>
                </c:pt>
                <c:pt idx="7">
                  <c:v>0.04</c:v>
                </c:pt>
                <c:pt idx="8">
                  <c:v>#N/A</c:v>
                </c:pt>
                <c:pt idx="9">
                  <c:v>0.04</c:v>
                </c:pt>
              </c:numCache>
            </c:numRef>
          </c:val>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1.18</c:v>
                </c:pt>
                <c:pt idx="2">
                  <c:v>#N/A</c:v>
                </c:pt>
                <c:pt idx="3">
                  <c:v>1.7</c:v>
                </c:pt>
                <c:pt idx="4">
                  <c:v>#N/A</c:v>
                </c:pt>
                <c:pt idx="5">
                  <c:v>0.84</c:v>
                </c:pt>
                <c:pt idx="6">
                  <c:v>#N/A</c:v>
                </c:pt>
                <c:pt idx="7">
                  <c:v>0.8</c:v>
                </c:pt>
                <c:pt idx="8">
                  <c:v>#N/A</c:v>
                </c:pt>
                <c:pt idx="9">
                  <c:v>0.48</c:v>
                </c:pt>
              </c:numCache>
            </c:numRef>
          </c:val>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0.15</c:v>
                </c:pt>
                <c:pt idx="4">
                  <c:v>#N/A</c:v>
                </c:pt>
                <c:pt idx="5">
                  <c:v>0.21</c:v>
                </c:pt>
                <c:pt idx="6">
                  <c:v>#N/A</c:v>
                </c:pt>
                <c:pt idx="7">
                  <c:v>0.76</c:v>
                </c:pt>
                <c:pt idx="8">
                  <c:v>#N/A</c:v>
                </c:pt>
                <c:pt idx="9">
                  <c:v>1.49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3.06</c:v>
                </c:pt>
                <c:pt idx="2">
                  <c:v>#N/A</c:v>
                </c:pt>
                <c:pt idx="3">
                  <c:v>3.23</c:v>
                </c:pt>
                <c:pt idx="4">
                  <c:v>#N/A</c:v>
                </c:pt>
                <c:pt idx="5">
                  <c:v>7.36</c:v>
                </c:pt>
                <c:pt idx="6">
                  <c:v>#N/A</c:v>
                </c:pt>
                <c:pt idx="7">
                  <c:v>6.62</c:v>
                </c:pt>
                <c:pt idx="8">
                  <c:v>#N/A</c:v>
                </c:pt>
                <c:pt idx="9">
                  <c:v>5.98</c:v>
                </c:pt>
              </c:numCache>
            </c:numRef>
          </c:val>
        </c:ser>
        <c:ser>
          <c:idx val="7"/>
          <c:order val="7"/>
          <c:tx>
            <c:strRef>
              <c:f>データシート!$A$34</c:f>
              <c:strCache>
                <c:ptCount val="1"/>
                <c:pt idx="0">
                  <c:v>上水道事業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5.71</c:v>
                </c:pt>
                <c:pt idx="2">
                  <c:v>#N/A</c:v>
                </c:pt>
                <c:pt idx="3">
                  <c:v>7.29</c:v>
                </c:pt>
                <c:pt idx="4">
                  <c:v>#N/A</c:v>
                </c:pt>
                <c:pt idx="5">
                  <c:v>9.58</c:v>
                </c:pt>
                <c:pt idx="6">
                  <c:v>#N/A</c:v>
                </c:pt>
                <c:pt idx="7">
                  <c:v>10.8</c:v>
                </c:pt>
                <c:pt idx="8">
                  <c:v>#N/A</c:v>
                </c:pt>
                <c:pt idx="9">
                  <c:v>12.31</c:v>
                </c:pt>
              </c:numCache>
            </c:numRef>
          </c:val>
        </c:ser>
        <c:ser>
          <c:idx val="8"/>
          <c:order val="8"/>
          <c:tx>
            <c:strRef>
              <c:f>データシート!$A$35</c:f>
              <c:strCache>
                <c:ptCount val="1"/>
                <c:pt idx="0">
                  <c:v>住宅新築資金等貸付事業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0.04</c:v>
                </c:pt>
                <c:pt idx="1">
                  <c:v>#N/A</c:v>
                </c:pt>
                <c:pt idx="2">
                  <c:v>0.09</c:v>
                </c:pt>
                <c:pt idx="3">
                  <c:v>#N/A</c:v>
                </c:pt>
                <c:pt idx="4">
                  <c:v>0.12</c:v>
                </c:pt>
                <c:pt idx="5">
                  <c:v>#N/A</c:v>
                </c:pt>
                <c:pt idx="6">
                  <c:v>0.13</c:v>
                </c:pt>
                <c:pt idx="7">
                  <c:v>#N/A</c:v>
                </c:pt>
                <c:pt idx="8">
                  <c:v>0.17</c:v>
                </c:pt>
                <c:pt idx="9">
                  <c:v>#N/A</c:v>
                </c:pt>
              </c:numCache>
            </c:numRef>
          </c:val>
        </c:ser>
        <c:ser>
          <c:idx val="9"/>
          <c:order val="9"/>
          <c:tx>
            <c:strRef>
              <c:f>データシート!$A$36</c:f>
              <c:strCache>
                <c:ptCount val="1"/>
                <c:pt idx="0">
                  <c:v>公共下水道事業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0.42</c:v>
                </c:pt>
                <c:pt idx="9">
                  <c:v>#N/A</c:v>
                </c:pt>
              </c:numCache>
            </c:numRef>
          </c:val>
        </c:ser>
        <c:dLbls>
          <c:showLegendKey val="0"/>
          <c:showVal val="0"/>
          <c:showCatName val="0"/>
          <c:showSerName val="0"/>
          <c:showPercent val="0"/>
          <c:showBubbleSize val="0"/>
        </c:dLbls>
        <c:gapWidth val="150"/>
        <c:overlap val="100"/>
        <c:axId val="109014016"/>
        <c:axId val="109028096"/>
      </c:barChart>
      <c:catAx>
        <c:axId val="1090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28096"/>
        <c:crosses val="autoZero"/>
        <c:auto val="1"/>
        <c:lblAlgn val="ctr"/>
        <c:lblOffset val="100"/>
        <c:tickLblSkip val="1"/>
        <c:tickMarkSkip val="1"/>
        <c:noMultiLvlLbl val="0"/>
      </c:catAx>
      <c:valAx>
        <c:axId val="1090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4409</c:v>
                </c:pt>
                <c:pt idx="5">
                  <c:v>4372</c:v>
                </c:pt>
                <c:pt idx="8">
                  <c:v>4356</c:v>
                </c:pt>
                <c:pt idx="11">
                  <c:v>4414</c:v>
                </c:pt>
                <c:pt idx="14">
                  <c:v>3863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400</c:v>
                </c:pt>
                <c:pt idx="3">
                  <c:v>400</c:v>
                </c:pt>
                <c:pt idx="6">
                  <c:v>400</c:v>
                </c:pt>
                <c:pt idx="9">
                  <c:v>400</c:v>
                </c:pt>
                <c:pt idx="12">
                  <c:v>400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57</c:v>
                </c:pt>
                <c:pt idx="6">
                  <c:v>56</c:v>
                </c:pt>
                <c:pt idx="9">
                  <c:v>48</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670</c:v>
                </c:pt>
                <c:pt idx="3">
                  <c:v>659</c:v>
                </c:pt>
                <c:pt idx="6">
                  <c:v>665</c:v>
                </c:pt>
                <c:pt idx="9">
                  <c:v>704</c:v>
                </c:pt>
                <c:pt idx="12">
                  <c:v>718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5117</c:v>
                </c:pt>
                <c:pt idx="3">
                  <c:v>5102</c:v>
                </c:pt>
                <c:pt idx="6">
                  <c:v>5054</c:v>
                </c:pt>
                <c:pt idx="9">
                  <c:v>5040</c:v>
                </c:pt>
                <c:pt idx="12">
                  <c:v>4489</c:v>
                </c:pt>
              </c:numCache>
            </c:numRef>
          </c:val>
        </c:ser>
        <c:dLbls>
          <c:showLegendKey val="0"/>
          <c:showVal val="0"/>
          <c:showCatName val="0"/>
          <c:showSerName val="0"/>
          <c:showPercent val="0"/>
          <c:showBubbleSize val="0"/>
        </c:dLbls>
        <c:gapWidth val="100"/>
        <c:overlap val="100"/>
        <c:axId val="95695232"/>
        <c:axId val="9569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1838</c:v>
                </c:pt>
                <c:pt idx="2">
                  <c:v>#N/A</c:v>
                </c:pt>
                <c:pt idx="3">
                  <c:v>#N/A</c:v>
                </c:pt>
                <c:pt idx="4">
                  <c:v>1846</c:v>
                </c:pt>
                <c:pt idx="5">
                  <c:v>#N/A</c:v>
                </c:pt>
                <c:pt idx="6">
                  <c:v>#N/A</c:v>
                </c:pt>
                <c:pt idx="7">
                  <c:v>1819</c:v>
                </c:pt>
                <c:pt idx="8">
                  <c:v>#N/A</c:v>
                </c:pt>
                <c:pt idx="9">
                  <c:v>#N/A</c:v>
                </c:pt>
                <c:pt idx="10">
                  <c:v>1778</c:v>
                </c:pt>
                <c:pt idx="11">
                  <c:v>#N/A</c:v>
                </c:pt>
                <c:pt idx="12">
                  <c:v>#N/A</c:v>
                </c:pt>
                <c:pt idx="13">
                  <c:v>1783</c:v>
                </c:pt>
                <c:pt idx="14">
                  <c:v>#N/A</c:v>
                </c:pt>
              </c:numCache>
            </c:numRef>
          </c:val>
          <c:smooth val="0"/>
        </c:ser>
        <c:dLbls>
          <c:showLegendKey val="0"/>
          <c:showVal val="0"/>
          <c:showCatName val="0"/>
          <c:showSerName val="0"/>
          <c:showPercent val="0"/>
          <c:showBubbleSize val="0"/>
        </c:dLbls>
        <c:marker val="1"/>
        <c:smooth val="0"/>
        <c:axId val="95695232"/>
        <c:axId val="95697152"/>
      </c:lineChart>
      <c:catAx>
        <c:axId val="956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97152"/>
        <c:crosses val="autoZero"/>
        <c:auto val="1"/>
        <c:lblAlgn val="ctr"/>
        <c:lblOffset val="100"/>
        <c:tickLblSkip val="1"/>
        <c:tickMarkSkip val="1"/>
        <c:noMultiLvlLbl val="0"/>
      </c:catAx>
      <c:valAx>
        <c:axId val="9569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38747</c:v>
                </c:pt>
                <c:pt idx="5">
                  <c:v>38546</c:v>
                </c:pt>
                <c:pt idx="8">
                  <c:v>38054</c:v>
                </c:pt>
                <c:pt idx="11">
                  <c:v>37444</c:v>
                </c:pt>
                <c:pt idx="14">
                  <c:v>37344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8948</c:v>
                </c:pt>
                <c:pt idx="5">
                  <c:v>7606</c:v>
                </c:pt>
                <c:pt idx="8">
                  <c:v>5759</c:v>
                </c:pt>
                <c:pt idx="11">
                  <c:v>4706</c:v>
                </c:pt>
                <c:pt idx="14">
                  <c:v>3636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3011</c:v>
                </c:pt>
                <c:pt idx="5">
                  <c:v>4044</c:v>
                </c:pt>
                <c:pt idx="8">
                  <c:v>4406</c:v>
                </c:pt>
                <c:pt idx="11">
                  <c:v>5073</c:v>
                </c:pt>
                <c:pt idx="14">
                  <c:v>5839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4126</c:v>
                </c:pt>
                <c:pt idx="3">
                  <c:v>4145</c:v>
                </c:pt>
                <c:pt idx="6">
                  <c:v>4057</c:v>
                </c:pt>
                <c:pt idx="9">
                  <c:v>3938</c:v>
                </c:pt>
                <c:pt idx="12">
                  <c:v>3811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6994</c:v>
                </c:pt>
                <c:pt idx="3">
                  <c:v>6675</c:v>
                </c:pt>
                <c:pt idx="6">
                  <c:v>6317</c:v>
                </c:pt>
                <c:pt idx="9">
                  <c:v>5384</c:v>
                </c:pt>
                <c:pt idx="12">
                  <c:v>4892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227</c:v>
                </c:pt>
                <c:pt idx="3">
                  <c:v>195</c:v>
                </c:pt>
                <c:pt idx="6">
                  <c:v>173</c:v>
                </c:pt>
                <c:pt idx="9">
                  <c:v>260</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12356</c:v>
                </c:pt>
                <c:pt idx="3">
                  <c:v>12678</c:v>
                </c:pt>
                <c:pt idx="6">
                  <c:v>12834</c:v>
                </c:pt>
                <c:pt idx="9">
                  <c:v>12939</c:v>
                </c:pt>
                <c:pt idx="12">
                  <c:v>12995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3969</c:v>
                </c:pt>
                <c:pt idx="3">
                  <c:v>3134</c:v>
                </c:pt>
                <c:pt idx="6">
                  <c:v>2484</c:v>
                </c:pt>
                <c:pt idx="9">
                  <c:v>1997</c:v>
                </c:pt>
                <c:pt idx="12">
                  <c:v>1482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43596</c:v>
                </c:pt>
                <c:pt idx="3">
                  <c:v>42143</c:v>
                </c:pt>
                <c:pt idx="6">
                  <c:v>41044</c:v>
                </c:pt>
                <c:pt idx="9">
                  <c:v>39442</c:v>
                </c:pt>
                <c:pt idx="12">
                  <c:v>38645</c:v>
                </c:pt>
              </c:numCache>
            </c:numRef>
          </c:val>
        </c:ser>
        <c:dLbls>
          <c:showLegendKey val="0"/>
          <c:showVal val="0"/>
          <c:showCatName val="0"/>
          <c:showSerName val="0"/>
          <c:showPercent val="0"/>
          <c:showBubbleSize val="0"/>
        </c:dLbls>
        <c:gapWidth val="100"/>
        <c:overlap val="100"/>
        <c:axId val="108632704"/>
        <c:axId val="10863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20563</c:v>
                </c:pt>
                <c:pt idx="2">
                  <c:v>#N/A</c:v>
                </c:pt>
                <c:pt idx="3">
                  <c:v>#N/A</c:v>
                </c:pt>
                <c:pt idx="4">
                  <c:v>18773</c:v>
                </c:pt>
                <c:pt idx="5">
                  <c:v>#N/A</c:v>
                </c:pt>
                <c:pt idx="6">
                  <c:v>#N/A</c:v>
                </c:pt>
                <c:pt idx="7">
                  <c:v>18691</c:v>
                </c:pt>
                <c:pt idx="8">
                  <c:v>#N/A</c:v>
                </c:pt>
                <c:pt idx="9">
                  <c:v>#N/A</c:v>
                </c:pt>
                <c:pt idx="10">
                  <c:v>16736</c:v>
                </c:pt>
                <c:pt idx="11">
                  <c:v>#N/A</c:v>
                </c:pt>
                <c:pt idx="12">
                  <c:v>#N/A</c:v>
                </c:pt>
                <c:pt idx="13">
                  <c:v>15469</c:v>
                </c:pt>
                <c:pt idx="14">
                  <c:v>#N/A</c:v>
                </c:pt>
              </c:numCache>
            </c:numRef>
          </c:val>
          <c:smooth val="0"/>
        </c:ser>
        <c:dLbls>
          <c:showLegendKey val="0"/>
          <c:showVal val="0"/>
          <c:showCatName val="0"/>
          <c:showSerName val="0"/>
          <c:showPercent val="0"/>
          <c:showBubbleSize val="0"/>
        </c:dLbls>
        <c:marker val="1"/>
        <c:smooth val="0"/>
        <c:axId val="108632704"/>
        <c:axId val="108634880"/>
      </c:lineChart>
      <c:catAx>
        <c:axId val="1086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34880"/>
        <c:crosses val="autoZero"/>
        <c:auto val="1"/>
        <c:lblAlgn val="ctr"/>
        <c:lblOffset val="100"/>
        <c:tickLblSkip val="1"/>
        <c:tickMarkSkip val="1"/>
        <c:noMultiLvlLbl val="0"/>
      </c:catAx>
      <c:valAx>
        <c:axId val="10863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57.8</c:v>
                </c:pt>
              </c:numCache>
            </c:numRef>
          </c:xVal>
          <c:yVal>
            <c:numRef>
              <c:f>公会計指標分析・財政指標組合せ分析表!$K$51:$O$51</c:f>
              <c:numCache>
                <c:formatCode>#,##0.0;"▲ "#,##0.0</c:formatCode>
                <c:ptCount val="5"/>
                <c:pt idx="4">
                  <c:v>75.900000000000006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59.9</c:v>
                </c:pt>
              </c:numCache>
            </c:numRef>
          </c:xVal>
          <c:yVal>
            <c:numRef>
              <c:f>公会計指標分析・財政指標組合せ分析表!$K$55:$O$55</c:f>
              <c:numCache>
                <c:formatCode>#,##0.0;"▲ "#,##0.0</c:formatCode>
                <c:ptCount val="5"/>
                <c:pt idx="4">
                  <c:v>17.8</c:v>
                </c:pt>
              </c:numCache>
            </c:numRef>
          </c:yVal>
          <c:smooth val="0"/>
        </c:ser>
        <c:dLbls>
          <c:showLegendKey val="0"/>
          <c:showVal val="0"/>
          <c:showCatName val="0"/>
          <c:showSerName val="0"/>
          <c:showPercent val="0"/>
          <c:showBubbleSize val="0"/>
        </c:dLbls>
        <c:axId val="109168896"/>
        <c:axId val="109511040"/>
      </c:scatterChart>
      <c:valAx>
        <c:axId val="109168896"/>
        <c:scaling>
          <c:orientation val="minMax"/>
          <c:max val="60.1"/>
          <c:min val="57.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11040"/>
        <c:crosses val="autoZero"/>
        <c:crossBetween val="midCat"/>
      </c:valAx>
      <c:valAx>
        <c:axId val="109511040"/>
        <c:scaling>
          <c:orientation val="minMax"/>
          <c:max val="8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6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9.6999999999999993</c:v>
                </c:pt>
                <c:pt idx="2">
                  <c:v>9.3000000000000007</c:v>
                </c:pt>
                <c:pt idx="3">
                  <c:v>9.1999999999999993</c:v>
                </c:pt>
                <c:pt idx="4">
                  <c:v>8.9</c:v>
                </c:pt>
              </c:numCache>
            </c:numRef>
          </c:xVal>
          <c:yVal>
            <c:numRef>
              <c:f>公会計指標分析・財政指標組合せ分析表!$K$73:$O$73</c:f>
              <c:numCache>
                <c:formatCode>#,##0.0;"▲ "#,##0.0</c:formatCode>
                <c:ptCount val="5"/>
                <c:pt idx="0">
                  <c:v>105.5</c:v>
                </c:pt>
                <c:pt idx="1">
                  <c:v>96.5</c:v>
                </c:pt>
                <c:pt idx="2">
                  <c:v>94.2</c:v>
                </c:pt>
                <c:pt idx="3">
                  <c:v>84.5</c:v>
                </c:pt>
                <c:pt idx="4">
                  <c:v>75.900000000000006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09563904"/>
        <c:axId val="109565824"/>
      </c:scatterChart>
      <c:valAx>
        <c:axId val="109563904"/>
        <c:scaling>
          <c:orientation val="minMax"/>
          <c:max val="10.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65824"/>
        <c:crosses val="autoZero"/>
        <c:crossBetween val="midCat"/>
      </c:valAx>
      <c:valAx>
        <c:axId val="109565824"/>
        <c:scaling>
          <c:orientation val="minMax"/>
          <c:max val="12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6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過去に行った大型施設整備の償還は進んでおり、元利償還金は減少してきている。（前年度比▲</a:t>
          </a:r>
          <a:r>
            <a:rPr kumimoji="1" lang="en-US" altLang="ja-JP" sz="1400">
              <a:latin typeface="ＭＳ ゴシック" pitchFamily="49" charset="-128"/>
              <a:ea typeface="ＭＳ ゴシック" pitchFamily="49" charset="-128"/>
            </a:rPr>
            <a:t>551</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学校施設の地震補強工事や老朽化の進む公共施設の修繕、そして公園整備事業等により地方債借入を行っており、市場金利に応じた地方債借入による利子償還額の圧縮に努めている。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今後も将来負担を少しでも軽減するよう、地方債を発行する際には財政指標への影響も考慮し、財政の健全化に向けて取り組む。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一般会計に係る地方債の現在額については、順調に償還が進んでいる。（前年比▲</a:t>
          </a:r>
          <a:r>
            <a:rPr kumimoji="1" lang="en-US" altLang="ja-JP" sz="1300">
              <a:latin typeface="ＭＳ ゴシック" pitchFamily="49" charset="-128"/>
              <a:ea typeface="ＭＳ ゴシック" pitchFamily="49" charset="-128"/>
            </a:rPr>
            <a:t>797</a:t>
          </a:r>
          <a:r>
            <a:rPr kumimoji="1" lang="ja-JP" altLang="en-US" sz="1300">
              <a:latin typeface="ＭＳ ゴシック" pitchFamily="49" charset="-128"/>
              <a:ea typeface="ＭＳ ゴシック" pitchFamily="49" charset="-128"/>
            </a:rPr>
            <a:t>百万円）金融市場の動向にも注意し、今後も適正な資金調達に努める。</a:t>
          </a:r>
        </a:p>
        <a:p>
          <a:r>
            <a:rPr kumimoji="1" lang="ja-JP" altLang="en-US" sz="1300">
              <a:latin typeface="ＭＳ ゴシック" pitchFamily="49" charset="-128"/>
              <a:ea typeface="ＭＳ ゴシック" pitchFamily="49" charset="-128"/>
            </a:rPr>
            <a:t>充当可能基金については増加してきている。（前年比</a:t>
          </a:r>
          <a:r>
            <a:rPr kumimoji="1" lang="en-US" altLang="ja-JP" sz="1300">
              <a:latin typeface="ＭＳ ゴシック" pitchFamily="49" charset="-128"/>
              <a:ea typeface="ＭＳ ゴシック" pitchFamily="49" charset="-128"/>
            </a:rPr>
            <a:t>766</a:t>
          </a:r>
          <a:r>
            <a:rPr kumimoji="1" lang="ja-JP" altLang="en-US" sz="1300">
              <a:latin typeface="ＭＳ ゴシック" pitchFamily="49" charset="-128"/>
              <a:ea typeface="ＭＳ ゴシック" pitchFamily="49" charset="-128"/>
            </a:rPr>
            <a:t>百万円）これは、当初予算で公共施設整備基金や退職手当基金への積立をしているのに加えて、前年度決算剰余金の財政調整基金や公共施設整備基金への積立によるものである。また、財政調整基金の取崩しを行っていないことも基金残高の増加に寄与している。</a:t>
          </a:r>
        </a:p>
        <a:p>
          <a:r>
            <a:rPr kumimoji="1" lang="ja-JP" altLang="en-US" sz="1300">
              <a:latin typeface="ＭＳ ゴシック" pitchFamily="49" charset="-128"/>
              <a:ea typeface="ＭＳ ゴシック" pitchFamily="49" charset="-128"/>
            </a:rPr>
            <a:t>充当可能特定歳入の減少については、基準財政需要額算入見込額の減少、都市計画税の減少等が挙げられる。</a:t>
          </a:r>
        </a:p>
        <a:p>
          <a:r>
            <a:rPr kumimoji="1" lang="ja-JP" altLang="en-US" sz="1300">
              <a:latin typeface="ＭＳ ゴシック" pitchFamily="49" charset="-128"/>
              <a:ea typeface="ＭＳ ゴシック" pitchFamily="49" charset="-128"/>
            </a:rPr>
            <a:t>将来負担額、充当可能財源等どちらも減少傾向にあり、将来負担率の分子数値も減少となっている。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年度に策定した「橿原市公共施設等総合管理計画」において、「保有総量の最適化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」、「長寿命化の推進」、「経済性の向上」の三つの基本方針を掲げ、本計画の目標達成に向けた取り組みを推進している。</a:t>
          </a:r>
          <a:endParaRPr lang="ja-JP" altLang="ja-JP">
            <a:effectLst/>
          </a:endParaRPr>
        </a:p>
        <a:p>
          <a:r>
            <a:rPr kumimoji="1" lang="ja-JP" altLang="ja-JP" sz="1100">
              <a:solidFill>
                <a:schemeClr val="dk1"/>
              </a:solidFill>
              <a:effectLst/>
              <a:latin typeface="+mn-lt"/>
              <a:ea typeface="+mn-ea"/>
              <a:cs typeface="+mn-cs"/>
            </a:rPr>
            <a:t>　有形固定資産減価償却率は、類似団体平均を下回っているが、全国平均と比べ高い値となっている。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113030</xdr:rowOff>
    </xdr:to>
    <xdr:cxnSp macro="">
      <xdr:nvCxnSpPr>
        <xdr:cNvPr id="62" name="直線コネクタ 61"/>
        <xdr:cNvCxnSpPr/>
      </xdr:nvCxnSpPr>
      <xdr:spPr>
        <a:xfrm flipV="1">
          <a:off x="4760595" y="56438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116857</xdr:rowOff>
    </xdr:from>
    <xdr:ext cx="405111" cy="259045"/>
    <xdr:sp macro="" textlink="">
      <xdr:nvSpPr>
        <xdr:cNvPr id="63" name="有形固定資産減価償却率最小値テキスト"/>
        <xdr:cNvSpPr txBox="1"/>
      </xdr:nvSpPr>
      <xdr:spPr>
        <a:xfrm>
          <a:off x="48133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3</xdr:col>
      <xdr:colOff>1082675</xdr:colOff>
      <xdr:row>34</xdr:row>
      <xdr:rowOff>113030</xdr:rowOff>
    </xdr:from>
    <xdr:to>
      <xdr:col>3</xdr:col>
      <xdr:colOff>1260475</xdr:colOff>
      <xdr:row>34</xdr:row>
      <xdr:rowOff>113030</xdr:rowOff>
    </xdr:to>
    <xdr:cxnSp macro="">
      <xdr:nvCxnSpPr>
        <xdr:cNvPr id="64" name="直線コネクタ 63"/>
        <xdr:cNvCxnSpPr/>
      </xdr:nvCxnSpPr>
      <xdr:spPr>
        <a:xfrm>
          <a:off x="4673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65"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66" name="直線コネクタ 65"/>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146067</xdr:rowOff>
    </xdr:from>
    <xdr:ext cx="405111" cy="259045"/>
    <xdr:sp macro="" textlink="">
      <xdr:nvSpPr>
        <xdr:cNvPr id="67"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123190</xdr:rowOff>
    </xdr:from>
    <xdr:to>
      <xdr:col>3</xdr:col>
      <xdr:colOff>1222375</xdr:colOff>
      <xdr:row>32</xdr:row>
      <xdr:rowOff>53340</xdr:rowOff>
    </xdr:to>
    <xdr:sp macro="" textlink="">
      <xdr:nvSpPr>
        <xdr:cNvPr id="68" name="フローチャート : 判断 67"/>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62230</xdr:rowOff>
    </xdr:from>
    <xdr:to>
      <xdr:col>3</xdr:col>
      <xdr:colOff>1222375</xdr:colOff>
      <xdr:row>34</xdr:row>
      <xdr:rowOff>163830</xdr:rowOff>
    </xdr:to>
    <xdr:sp macro="" textlink="">
      <xdr:nvSpPr>
        <xdr:cNvPr id="74" name="円/楕円 73"/>
        <xdr:cNvSpPr/>
      </xdr:nvSpPr>
      <xdr:spPr>
        <a:xfrm>
          <a:off x="4711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148607</xdr:rowOff>
    </xdr:from>
    <xdr:ext cx="405111" cy="259045"/>
    <xdr:sp macro="" textlink="">
      <xdr:nvSpPr>
        <xdr:cNvPr id="75" name="有形固定資産減価償却率該当値テキスト"/>
        <xdr:cNvSpPr txBox="1"/>
      </xdr:nvSpPr>
      <xdr:spPr>
        <a:xfrm>
          <a:off x="48133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125730</xdr:rowOff>
    </xdr:from>
    <xdr:to>
      <xdr:col>6</xdr:col>
      <xdr:colOff>510540</xdr:colOff>
      <xdr:row>40</xdr:row>
      <xdr:rowOff>99060</xdr:rowOff>
    </xdr:to>
    <xdr:cxnSp macro="">
      <xdr:nvCxnSpPr>
        <xdr:cNvPr id="57" name="直線コネクタ 56"/>
        <xdr:cNvCxnSpPr/>
      </xdr:nvCxnSpPr>
      <xdr:spPr>
        <a:xfrm flipV="1">
          <a:off x="4634865" y="5955030"/>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道路】&#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72407</xdr:rowOff>
    </xdr:from>
    <xdr:ext cx="405111" cy="259045"/>
    <xdr:sp macro="" textlink="">
      <xdr:nvSpPr>
        <xdr:cNvPr id="60" name="【道路】&#10;有形固定資産減価償却率最大値テキスト"/>
        <xdr:cNvSpPr txBox="1"/>
      </xdr:nvSpPr>
      <xdr:spPr>
        <a:xfrm>
          <a:off x="47244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6</xdr:col>
      <xdr:colOff>422275</xdr:colOff>
      <xdr:row>34</xdr:row>
      <xdr:rowOff>125730</xdr:rowOff>
    </xdr:from>
    <xdr:to>
      <xdr:col>6</xdr:col>
      <xdr:colOff>600075</xdr:colOff>
      <xdr:row>34</xdr:row>
      <xdr:rowOff>125730</xdr:rowOff>
    </xdr:to>
    <xdr:cxnSp macro="">
      <xdr:nvCxnSpPr>
        <xdr:cNvPr id="61" name="直線コネクタ 60"/>
        <xdr:cNvCxnSpPr/>
      </xdr:nvCxnSpPr>
      <xdr:spPr>
        <a:xfrm>
          <a:off x="4546600" y="59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25417</xdr:rowOff>
    </xdr:from>
    <xdr:ext cx="405111" cy="259045"/>
    <xdr:sp macro="" textlink="">
      <xdr:nvSpPr>
        <xdr:cNvPr id="62" name="【道路】&#10;有形固定資産減価償却率平均値テキスト"/>
        <xdr:cNvSpPr txBox="1"/>
      </xdr:nvSpPr>
      <xdr:spPr>
        <a:xfrm>
          <a:off x="47244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3" name="フローチャート :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48260</xdr:rowOff>
    </xdr:from>
    <xdr:to>
      <xdr:col>6</xdr:col>
      <xdr:colOff>561975</xdr:colOff>
      <xdr:row>40</xdr:row>
      <xdr:rowOff>149860</xdr:rowOff>
    </xdr:to>
    <xdr:sp macro="" textlink="">
      <xdr:nvSpPr>
        <xdr:cNvPr id="69" name="円/楕円 68"/>
        <xdr:cNvSpPr/>
      </xdr:nvSpPr>
      <xdr:spPr>
        <a:xfrm>
          <a:off x="4584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134637</xdr:rowOff>
    </xdr:from>
    <xdr:ext cx="405111" cy="259045"/>
    <xdr:sp macro="" textlink="">
      <xdr:nvSpPr>
        <xdr:cNvPr id="70" name="【道路】&#10;有形固定資産減価償却率該当値テキスト"/>
        <xdr:cNvSpPr txBox="1"/>
      </xdr:nvSpPr>
      <xdr:spPr>
        <a:xfrm>
          <a:off x="47244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49149</xdr:rowOff>
    </xdr:from>
    <xdr:to>
      <xdr:col>15</xdr:col>
      <xdr:colOff>180340</xdr:colOff>
      <xdr:row>41</xdr:row>
      <xdr:rowOff>144018</xdr:rowOff>
    </xdr:to>
    <xdr:cxnSp macro="">
      <xdr:nvCxnSpPr>
        <xdr:cNvPr id="95" name="直線コネクタ 94"/>
        <xdr:cNvCxnSpPr/>
      </xdr:nvCxnSpPr>
      <xdr:spPr>
        <a:xfrm flipV="1">
          <a:off x="10476865" y="5706999"/>
          <a:ext cx="0"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147845</xdr:rowOff>
    </xdr:from>
    <xdr:ext cx="469744" cy="259045"/>
    <xdr:sp macro="" textlink="">
      <xdr:nvSpPr>
        <xdr:cNvPr id="96" name="【道路】&#10;一人当たり延長最小値テキスト"/>
        <xdr:cNvSpPr txBox="1"/>
      </xdr:nvSpPr>
      <xdr:spPr>
        <a:xfrm>
          <a:off x="10566400"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a:t>
          </a:r>
          <a:endParaRPr kumimoji="1" lang="ja-JP" altLang="en-US" sz="1000" b="1">
            <a:latin typeface="ＭＳ Ｐゴシック"/>
          </a:endParaRPr>
        </a:p>
      </xdr:txBody>
    </xdr:sp>
    <xdr:clientData/>
  </xdr:oneCellAnchor>
  <xdr:twoCellAnchor>
    <xdr:from>
      <xdr:col>15</xdr:col>
      <xdr:colOff>92075</xdr:colOff>
      <xdr:row>41</xdr:row>
      <xdr:rowOff>144018</xdr:rowOff>
    </xdr:from>
    <xdr:to>
      <xdr:col>15</xdr:col>
      <xdr:colOff>269875</xdr:colOff>
      <xdr:row>41</xdr:row>
      <xdr:rowOff>144018</xdr:rowOff>
    </xdr:to>
    <xdr:cxnSp macro="">
      <xdr:nvCxnSpPr>
        <xdr:cNvPr id="97" name="直線コネクタ 96"/>
        <xdr:cNvCxnSpPr/>
      </xdr:nvCxnSpPr>
      <xdr:spPr>
        <a:xfrm>
          <a:off x="10388600" y="717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167276</xdr:rowOff>
    </xdr:from>
    <xdr:ext cx="469744" cy="259045"/>
    <xdr:sp macro="" textlink="">
      <xdr:nvSpPr>
        <xdr:cNvPr id="98" name="【道路】&#10;一人当たり延長最大値テキスト"/>
        <xdr:cNvSpPr txBox="1"/>
      </xdr:nvSpPr>
      <xdr:spPr>
        <a:xfrm>
          <a:off x="10566400" y="54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6.021</a:t>
          </a:r>
          <a:endParaRPr kumimoji="1" lang="ja-JP" altLang="en-US" sz="1000" b="1">
            <a:latin typeface="ＭＳ Ｐゴシック"/>
          </a:endParaRPr>
        </a:p>
      </xdr:txBody>
    </xdr:sp>
    <xdr:clientData/>
  </xdr:oneCellAnchor>
  <xdr:twoCellAnchor>
    <xdr:from>
      <xdr:col>15</xdr:col>
      <xdr:colOff>92075</xdr:colOff>
      <xdr:row>33</xdr:row>
      <xdr:rowOff>49149</xdr:rowOff>
    </xdr:from>
    <xdr:to>
      <xdr:col>15</xdr:col>
      <xdr:colOff>269875</xdr:colOff>
      <xdr:row>33</xdr:row>
      <xdr:rowOff>49149</xdr:rowOff>
    </xdr:to>
    <xdr:cxnSp macro="">
      <xdr:nvCxnSpPr>
        <xdr:cNvPr id="99" name="直線コネクタ 98"/>
        <xdr:cNvCxnSpPr/>
      </xdr:nvCxnSpPr>
      <xdr:spPr>
        <a:xfrm>
          <a:off x="10388600" y="570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170197</xdr:rowOff>
    </xdr:from>
    <xdr:ext cx="469744" cy="259045"/>
    <xdr:sp macro="" textlink="">
      <xdr:nvSpPr>
        <xdr:cNvPr id="100" name="【道路】&#10;一人当たり延長平均値テキスト"/>
        <xdr:cNvSpPr txBox="1"/>
      </xdr:nvSpPr>
      <xdr:spPr>
        <a:xfrm>
          <a:off x="10566400" y="617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147320</xdr:rowOff>
    </xdr:from>
    <xdr:to>
      <xdr:col>15</xdr:col>
      <xdr:colOff>231775</xdr:colOff>
      <xdr:row>37</xdr:row>
      <xdr:rowOff>77470</xdr:rowOff>
    </xdr:to>
    <xdr:sp macro="" textlink="">
      <xdr:nvSpPr>
        <xdr:cNvPr id="101" name="フローチャート : 判断 100"/>
        <xdr:cNvSpPr/>
      </xdr:nvSpPr>
      <xdr:spPr>
        <a:xfrm>
          <a:off x="10426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128651</xdr:rowOff>
    </xdr:from>
    <xdr:to>
      <xdr:col>15</xdr:col>
      <xdr:colOff>231775</xdr:colOff>
      <xdr:row>38</xdr:row>
      <xdr:rowOff>58801</xdr:rowOff>
    </xdr:to>
    <xdr:sp macro="" textlink="">
      <xdr:nvSpPr>
        <xdr:cNvPr id="107" name="円/楕円 106"/>
        <xdr:cNvSpPr/>
      </xdr:nvSpPr>
      <xdr:spPr>
        <a:xfrm>
          <a:off x="10426700" y="64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107078</xdr:rowOff>
    </xdr:from>
    <xdr:ext cx="469744" cy="259045"/>
    <xdr:sp macro="" textlink="">
      <xdr:nvSpPr>
        <xdr:cNvPr id="108" name="【道路】&#10;一人当たり延長該当値テキスト"/>
        <xdr:cNvSpPr txBox="1"/>
      </xdr:nvSpPr>
      <xdr:spPr>
        <a:xfrm>
          <a:off x="10566400" y="64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114300</xdr:rowOff>
    </xdr:from>
    <xdr:to>
      <xdr:col>6</xdr:col>
      <xdr:colOff>510540</xdr:colOff>
      <xdr:row>63</xdr:row>
      <xdr:rowOff>138793</xdr:rowOff>
    </xdr:to>
    <xdr:cxnSp macro="">
      <xdr:nvCxnSpPr>
        <xdr:cNvPr id="135" name="直線コネクタ 134"/>
        <xdr:cNvCxnSpPr/>
      </xdr:nvCxnSpPr>
      <xdr:spPr>
        <a:xfrm flipV="1">
          <a:off x="4634865" y="937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6" name="【橋りょう・トンネ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7" name="直線コネクタ 13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60977</xdr:rowOff>
    </xdr:from>
    <xdr:ext cx="405111" cy="259045"/>
    <xdr:sp macro="" textlink="">
      <xdr:nvSpPr>
        <xdr:cNvPr id="138" name="【橋りょう・トンネル】&#10;有形固定資産減価償却率最大値テキスト"/>
        <xdr:cNvSpPr txBox="1"/>
      </xdr:nvSpPr>
      <xdr:spPr>
        <a:xfrm>
          <a:off x="4724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a:t>
          </a:r>
          <a:endParaRPr kumimoji="1" lang="ja-JP" altLang="en-US" sz="1000" b="1">
            <a:latin typeface="ＭＳ Ｐゴシック"/>
          </a:endParaRPr>
        </a:p>
      </xdr:txBody>
    </xdr:sp>
    <xdr:clientData/>
  </xdr:oneCellAnchor>
  <xdr:twoCellAnchor>
    <xdr:from>
      <xdr:col>6</xdr:col>
      <xdr:colOff>422275</xdr:colOff>
      <xdr:row>54</xdr:row>
      <xdr:rowOff>114300</xdr:rowOff>
    </xdr:from>
    <xdr:to>
      <xdr:col>6</xdr:col>
      <xdr:colOff>600075</xdr:colOff>
      <xdr:row>54</xdr:row>
      <xdr:rowOff>114300</xdr:rowOff>
    </xdr:to>
    <xdr:cxnSp macro="">
      <xdr:nvCxnSpPr>
        <xdr:cNvPr id="139" name="直線コネクタ 138"/>
        <xdr:cNvCxnSpPr/>
      </xdr:nvCxnSpPr>
      <xdr:spPr>
        <a:xfrm>
          <a:off x="4546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0" name="【橋りょう・トンネ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1" name="フローチャート : 判断 140"/>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128815</xdr:rowOff>
    </xdr:from>
    <xdr:to>
      <xdr:col>6</xdr:col>
      <xdr:colOff>561975</xdr:colOff>
      <xdr:row>55</xdr:row>
      <xdr:rowOff>58965</xdr:rowOff>
    </xdr:to>
    <xdr:sp macro="" textlink="">
      <xdr:nvSpPr>
        <xdr:cNvPr id="147" name="円/楕円 146"/>
        <xdr:cNvSpPr/>
      </xdr:nvSpPr>
      <xdr:spPr>
        <a:xfrm>
          <a:off x="45847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43742</xdr:rowOff>
    </xdr:from>
    <xdr:ext cx="405111" cy="259045"/>
    <xdr:sp macro="" textlink="">
      <xdr:nvSpPr>
        <xdr:cNvPr id="148" name="【橋りょう・トンネル】&#10;有形固定資産減価償却率該当値テキスト"/>
        <xdr:cNvSpPr txBox="1"/>
      </xdr:nvSpPr>
      <xdr:spPr>
        <a:xfrm>
          <a:off x="4724400" y="930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29227</xdr:rowOff>
    </xdr:from>
    <xdr:ext cx="531299" cy="259045"/>
    <xdr:sp macro="" textlink="">
      <xdr:nvSpPr>
        <xdr:cNvPr id="161" name="テキスト ボックス 160"/>
        <xdr:cNvSpPr txBox="1"/>
      </xdr:nvSpPr>
      <xdr:spPr>
        <a:xfrm>
          <a:off x="6072701" y="1083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86377</xdr:rowOff>
    </xdr:from>
    <xdr:ext cx="531299" cy="259045"/>
    <xdr:sp macro="" textlink="">
      <xdr:nvSpPr>
        <xdr:cNvPr id="163" name="テキスト ボックス 162"/>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143527</xdr:rowOff>
    </xdr:from>
    <xdr:ext cx="531299" cy="259045"/>
    <xdr:sp macro="" textlink="">
      <xdr:nvSpPr>
        <xdr:cNvPr id="165" name="テキスト ボックス 164"/>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120472</xdr:rowOff>
    </xdr:from>
    <xdr:to>
      <xdr:col>15</xdr:col>
      <xdr:colOff>180340</xdr:colOff>
      <xdr:row>62</xdr:row>
      <xdr:rowOff>154214</xdr:rowOff>
    </xdr:to>
    <xdr:cxnSp macro="">
      <xdr:nvCxnSpPr>
        <xdr:cNvPr id="171" name="直線コネクタ 170"/>
        <xdr:cNvCxnSpPr/>
      </xdr:nvCxnSpPr>
      <xdr:spPr>
        <a:xfrm flipV="1">
          <a:off x="10476865" y="9721672"/>
          <a:ext cx="0" cy="106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158041</xdr:rowOff>
    </xdr:from>
    <xdr:ext cx="534377" cy="259045"/>
    <xdr:sp macro="" textlink="">
      <xdr:nvSpPr>
        <xdr:cNvPr id="172" name="【橋りょう・トンネル】&#10;一人当たり有形固定資産（償却資産）額最小値テキスト"/>
        <xdr:cNvSpPr txBox="1"/>
      </xdr:nvSpPr>
      <xdr:spPr>
        <a:xfrm>
          <a:off x="10566400" y="107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74,127</a:t>
          </a:r>
          <a:endParaRPr kumimoji="1" lang="ja-JP" altLang="en-US" sz="1000" b="1">
            <a:latin typeface="ＭＳ Ｐゴシック"/>
          </a:endParaRPr>
        </a:p>
      </xdr:txBody>
    </xdr:sp>
    <xdr:clientData/>
  </xdr:oneCellAnchor>
  <xdr:twoCellAnchor>
    <xdr:from>
      <xdr:col>15</xdr:col>
      <xdr:colOff>92075</xdr:colOff>
      <xdr:row>62</xdr:row>
      <xdr:rowOff>154214</xdr:rowOff>
    </xdr:from>
    <xdr:to>
      <xdr:col>15</xdr:col>
      <xdr:colOff>269875</xdr:colOff>
      <xdr:row>62</xdr:row>
      <xdr:rowOff>154214</xdr:rowOff>
    </xdr:to>
    <xdr:cxnSp macro="">
      <xdr:nvCxnSpPr>
        <xdr:cNvPr id="173" name="直線コネクタ 172"/>
        <xdr:cNvCxnSpPr/>
      </xdr:nvCxnSpPr>
      <xdr:spPr>
        <a:xfrm>
          <a:off x="10388600" y="1078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67149</xdr:rowOff>
    </xdr:from>
    <xdr:ext cx="534377" cy="259045"/>
    <xdr:sp macro="" textlink="">
      <xdr:nvSpPr>
        <xdr:cNvPr id="174" name="【橋りょう・トンネル】&#10;一人当たり有形固定資産（償却資産）額最大値テキスト"/>
        <xdr:cNvSpPr txBox="1"/>
      </xdr:nvSpPr>
      <xdr:spPr>
        <a:xfrm>
          <a:off x="10566400" y="94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97,365</a:t>
          </a:r>
          <a:endParaRPr kumimoji="1" lang="ja-JP" altLang="en-US" sz="1000" b="1">
            <a:latin typeface="ＭＳ Ｐゴシック"/>
          </a:endParaRPr>
        </a:p>
      </xdr:txBody>
    </xdr:sp>
    <xdr:clientData/>
  </xdr:oneCellAnchor>
  <xdr:twoCellAnchor>
    <xdr:from>
      <xdr:col>15</xdr:col>
      <xdr:colOff>92075</xdr:colOff>
      <xdr:row>56</xdr:row>
      <xdr:rowOff>120472</xdr:rowOff>
    </xdr:from>
    <xdr:to>
      <xdr:col>15</xdr:col>
      <xdr:colOff>269875</xdr:colOff>
      <xdr:row>56</xdr:row>
      <xdr:rowOff>120472</xdr:rowOff>
    </xdr:to>
    <xdr:cxnSp macro="">
      <xdr:nvCxnSpPr>
        <xdr:cNvPr id="175" name="直線コネクタ 174"/>
        <xdr:cNvCxnSpPr/>
      </xdr:nvCxnSpPr>
      <xdr:spPr>
        <a:xfrm>
          <a:off x="10388600" y="972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60500</xdr:rowOff>
    </xdr:from>
    <xdr:ext cx="534377" cy="259045"/>
    <xdr:sp macro="" textlink="">
      <xdr:nvSpPr>
        <xdr:cNvPr id="176" name="【橋りょう・トンネル】&#10;一人当たり有形固定資産（償却資産）額平均値テキスト"/>
        <xdr:cNvSpPr txBox="1"/>
      </xdr:nvSpPr>
      <xdr:spPr>
        <a:xfrm>
          <a:off x="10566400" y="10004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86,816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37623</xdr:rowOff>
    </xdr:from>
    <xdr:to>
      <xdr:col>15</xdr:col>
      <xdr:colOff>231775</xdr:colOff>
      <xdr:row>59</xdr:row>
      <xdr:rowOff>139223</xdr:rowOff>
    </xdr:to>
    <xdr:sp macro="" textlink="">
      <xdr:nvSpPr>
        <xdr:cNvPr id="177" name="フローチャート : 判断 176"/>
        <xdr:cNvSpPr/>
      </xdr:nvSpPr>
      <xdr:spPr>
        <a:xfrm>
          <a:off x="10426700" y="1015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103414</xdr:rowOff>
    </xdr:from>
    <xdr:to>
      <xdr:col>15</xdr:col>
      <xdr:colOff>231775</xdr:colOff>
      <xdr:row>63</xdr:row>
      <xdr:rowOff>33564</xdr:rowOff>
    </xdr:to>
    <xdr:sp macro="" textlink="">
      <xdr:nvSpPr>
        <xdr:cNvPr id="183" name="円/楕円 182"/>
        <xdr:cNvSpPr/>
      </xdr:nvSpPr>
      <xdr:spPr>
        <a:xfrm>
          <a:off x="10426700" y="107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18341</xdr:rowOff>
    </xdr:from>
    <xdr:ext cx="534377" cy="259045"/>
    <xdr:sp macro="" textlink="">
      <xdr:nvSpPr>
        <xdr:cNvPr id="184" name="【橋りょう・トンネル】&#10;一人当たり有形固定資産（償却資産）額該当値テキスト"/>
        <xdr:cNvSpPr txBox="1"/>
      </xdr:nvSpPr>
      <xdr:spPr>
        <a:xfrm>
          <a:off x="10566400" y="106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12954</xdr:rowOff>
    </xdr:from>
    <xdr:to>
      <xdr:col>6</xdr:col>
      <xdr:colOff>510540</xdr:colOff>
      <xdr:row>85</xdr:row>
      <xdr:rowOff>44958</xdr:rowOff>
    </xdr:to>
    <xdr:cxnSp macro="">
      <xdr:nvCxnSpPr>
        <xdr:cNvPr id="207" name="直線コネクタ 206"/>
        <xdr:cNvCxnSpPr/>
      </xdr:nvCxnSpPr>
      <xdr:spPr>
        <a:xfrm flipV="1">
          <a:off x="4634865" y="1355750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48785</xdr:rowOff>
    </xdr:from>
    <xdr:ext cx="405111" cy="259045"/>
    <xdr:sp macro="" textlink="">
      <xdr:nvSpPr>
        <xdr:cNvPr id="208" name="【公営住宅】&#10;有形固定資産減価償却率最小値テキスト"/>
        <xdr:cNvSpPr txBox="1"/>
      </xdr:nvSpPr>
      <xdr:spPr>
        <a:xfrm>
          <a:off x="4724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85</xdr:row>
      <xdr:rowOff>44958</xdr:rowOff>
    </xdr:from>
    <xdr:to>
      <xdr:col>6</xdr:col>
      <xdr:colOff>600075</xdr:colOff>
      <xdr:row>85</xdr:row>
      <xdr:rowOff>44958</xdr:rowOff>
    </xdr:to>
    <xdr:cxnSp macro="">
      <xdr:nvCxnSpPr>
        <xdr:cNvPr id="209" name="直線コネクタ 208"/>
        <xdr:cNvCxnSpPr/>
      </xdr:nvCxnSpPr>
      <xdr:spPr>
        <a:xfrm>
          <a:off x="4546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131081</xdr:rowOff>
    </xdr:from>
    <xdr:ext cx="405111" cy="259045"/>
    <xdr:sp macro="" textlink="">
      <xdr:nvSpPr>
        <xdr:cNvPr id="210" name="【公営住宅】&#10;有形固定資産減価償却率最大値テキスト"/>
        <xdr:cNvSpPr txBox="1"/>
      </xdr:nvSpPr>
      <xdr:spPr>
        <a:xfrm>
          <a:off x="4724400" y="133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6</xdr:col>
      <xdr:colOff>422275</xdr:colOff>
      <xdr:row>79</xdr:row>
      <xdr:rowOff>12954</xdr:rowOff>
    </xdr:from>
    <xdr:to>
      <xdr:col>6</xdr:col>
      <xdr:colOff>600075</xdr:colOff>
      <xdr:row>79</xdr:row>
      <xdr:rowOff>12954</xdr:rowOff>
    </xdr:to>
    <xdr:cxnSp macro="">
      <xdr:nvCxnSpPr>
        <xdr:cNvPr id="211" name="直線コネクタ 210"/>
        <xdr:cNvCxnSpPr/>
      </xdr:nvCxnSpPr>
      <xdr:spPr>
        <a:xfrm>
          <a:off x="4546600" y="1355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103903</xdr:rowOff>
    </xdr:from>
    <xdr:ext cx="405111" cy="259045"/>
    <xdr:sp macro="" textlink="">
      <xdr:nvSpPr>
        <xdr:cNvPr id="212" name="【公営住宅】&#10;有形固定資産減価償却率平均値テキスト"/>
        <xdr:cNvSpPr txBox="1"/>
      </xdr:nvSpPr>
      <xdr:spPr>
        <a:xfrm>
          <a:off x="4724400" y="1416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81026</xdr:rowOff>
    </xdr:from>
    <xdr:to>
      <xdr:col>6</xdr:col>
      <xdr:colOff>561975</xdr:colOff>
      <xdr:row>84</xdr:row>
      <xdr:rowOff>11176</xdr:rowOff>
    </xdr:to>
    <xdr:sp macro="" textlink="">
      <xdr:nvSpPr>
        <xdr:cNvPr id="213" name="フローチャート : 判断 212"/>
        <xdr:cNvSpPr/>
      </xdr:nvSpPr>
      <xdr:spPr>
        <a:xfrm>
          <a:off x="4584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165608</xdr:rowOff>
    </xdr:from>
    <xdr:to>
      <xdr:col>6</xdr:col>
      <xdr:colOff>561975</xdr:colOff>
      <xdr:row>85</xdr:row>
      <xdr:rowOff>95758</xdr:rowOff>
    </xdr:to>
    <xdr:sp macro="" textlink="">
      <xdr:nvSpPr>
        <xdr:cNvPr id="219" name="円/楕円 218"/>
        <xdr:cNvSpPr/>
      </xdr:nvSpPr>
      <xdr:spPr>
        <a:xfrm>
          <a:off x="4584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80535</xdr:rowOff>
    </xdr:from>
    <xdr:ext cx="405111" cy="259045"/>
    <xdr:sp macro="" textlink="">
      <xdr:nvSpPr>
        <xdr:cNvPr id="220" name="【公営住宅】&#10;有形固定資産減価償却率該当値テキスト"/>
        <xdr:cNvSpPr txBox="1"/>
      </xdr:nvSpPr>
      <xdr:spPr>
        <a:xfrm>
          <a:off x="4724400" y="1448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106680</xdr:rowOff>
    </xdr:from>
    <xdr:to>
      <xdr:col>15</xdr:col>
      <xdr:colOff>180340</xdr:colOff>
      <xdr:row>86</xdr:row>
      <xdr:rowOff>102870</xdr:rowOff>
    </xdr:to>
    <xdr:cxnSp macro="">
      <xdr:nvCxnSpPr>
        <xdr:cNvPr id="245" name="直線コネクタ 244"/>
        <xdr:cNvCxnSpPr/>
      </xdr:nvCxnSpPr>
      <xdr:spPr>
        <a:xfrm flipV="1">
          <a:off x="10476865" y="134797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106697</xdr:rowOff>
    </xdr:from>
    <xdr:ext cx="469744" cy="259045"/>
    <xdr:sp macro="" textlink="">
      <xdr:nvSpPr>
        <xdr:cNvPr id="246" name="【公営住宅】&#10;一人当たり面積最小値テキスト"/>
        <xdr:cNvSpPr txBox="1"/>
      </xdr:nvSpPr>
      <xdr:spPr>
        <a:xfrm>
          <a:off x="105664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102870</xdr:rowOff>
    </xdr:from>
    <xdr:to>
      <xdr:col>15</xdr:col>
      <xdr:colOff>269875</xdr:colOff>
      <xdr:row>86</xdr:row>
      <xdr:rowOff>102870</xdr:rowOff>
    </xdr:to>
    <xdr:cxnSp macro="">
      <xdr:nvCxnSpPr>
        <xdr:cNvPr id="247" name="直線コネクタ 24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53357</xdr:rowOff>
    </xdr:from>
    <xdr:ext cx="469744" cy="259045"/>
    <xdr:sp macro="" textlink="">
      <xdr:nvSpPr>
        <xdr:cNvPr id="248" name="【公営住宅】&#10;一人当たり面積最大値テキスト"/>
        <xdr:cNvSpPr txBox="1"/>
      </xdr:nvSpPr>
      <xdr:spPr>
        <a:xfrm>
          <a:off x="105664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0.462</a:t>
          </a:r>
          <a:endParaRPr kumimoji="1" lang="ja-JP" altLang="en-US" sz="1000" b="1">
            <a:latin typeface="ＭＳ Ｐゴシック"/>
          </a:endParaRPr>
        </a:p>
      </xdr:txBody>
    </xdr:sp>
    <xdr:clientData/>
  </xdr:oneCellAnchor>
  <xdr:twoCellAnchor>
    <xdr:from>
      <xdr:col>15</xdr:col>
      <xdr:colOff>92075</xdr:colOff>
      <xdr:row>78</xdr:row>
      <xdr:rowOff>106680</xdr:rowOff>
    </xdr:from>
    <xdr:to>
      <xdr:col>15</xdr:col>
      <xdr:colOff>269875</xdr:colOff>
      <xdr:row>78</xdr:row>
      <xdr:rowOff>106680</xdr:rowOff>
    </xdr:to>
    <xdr:cxnSp macro="">
      <xdr:nvCxnSpPr>
        <xdr:cNvPr id="249" name="直線コネクタ 248"/>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76216</xdr:rowOff>
    </xdr:from>
    <xdr:ext cx="469744" cy="259045"/>
    <xdr:sp macro="" textlink="">
      <xdr:nvSpPr>
        <xdr:cNvPr id="250" name="【公営住宅】&#10;一人当たり面積平均値テキスト"/>
        <xdr:cNvSpPr txBox="1"/>
      </xdr:nvSpPr>
      <xdr:spPr>
        <a:xfrm>
          <a:off x="10566400" y="1430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97789</xdr:rowOff>
    </xdr:from>
    <xdr:to>
      <xdr:col>15</xdr:col>
      <xdr:colOff>231775</xdr:colOff>
      <xdr:row>84</xdr:row>
      <xdr:rowOff>27939</xdr:rowOff>
    </xdr:to>
    <xdr:sp macro="" textlink="">
      <xdr:nvSpPr>
        <xdr:cNvPr id="251" name="フローチャート : 判断 250"/>
        <xdr:cNvSpPr/>
      </xdr:nvSpPr>
      <xdr:spPr>
        <a:xfrm>
          <a:off x="10426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55880</xdr:rowOff>
    </xdr:from>
    <xdr:to>
      <xdr:col>15</xdr:col>
      <xdr:colOff>231775</xdr:colOff>
      <xdr:row>78</xdr:row>
      <xdr:rowOff>157480</xdr:rowOff>
    </xdr:to>
    <xdr:sp macro="" textlink="">
      <xdr:nvSpPr>
        <xdr:cNvPr id="257" name="円/楕円 256"/>
        <xdr:cNvSpPr/>
      </xdr:nvSpPr>
      <xdr:spPr>
        <a:xfrm>
          <a:off x="10426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8907</xdr:rowOff>
    </xdr:from>
    <xdr:ext cx="469744" cy="259045"/>
    <xdr:sp macro="" textlink="">
      <xdr:nvSpPr>
        <xdr:cNvPr id="258" name="【公営住宅】&#10;一人当たり面積該当値テキスト"/>
        <xdr:cNvSpPr txBox="1"/>
      </xdr:nvSpPr>
      <xdr:spPr>
        <a:xfrm>
          <a:off x="10566400"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3" name="テキスト ボックス 28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3" name="テキスト ボックス 29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97427</xdr:rowOff>
    </xdr:from>
    <xdr:to>
      <xdr:col>23</xdr:col>
      <xdr:colOff>516889</xdr:colOff>
      <xdr:row>42</xdr:row>
      <xdr:rowOff>92528</xdr:rowOff>
    </xdr:to>
    <xdr:cxnSp macro="">
      <xdr:nvCxnSpPr>
        <xdr:cNvPr id="297" name="直線コネクタ 296"/>
        <xdr:cNvCxnSpPr/>
      </xdr:nvCxnSpPr>
      <xdr:spPr>
        <a:xfrm flipV="1">
          <a:off x="16318864" y="575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96355</xdr:rowOff>
    </xdr:from>
    <xdr:ext cx="405111" cy="259045"/>
    <xdr:sp macro="" textlink="">
      <xdr:nvSpPr>
        <xdr:cNvPr id="298" name="【認定こども園・幼稚園・保育所】&#10;有形固定資産減価償却率最小値テキスト"/>
        <xdr:cNvSpPr txBox="1"/>
      </xdr:nvSpPr>
      <xdr:spPr>
        <a:xfrm>
          <a:off x="16408400" y="72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42</xdr:row>
      <xdr:rowOff>92528</xdr:rowOff>
    </xdr:from>
    <xdr:to>
      <xdr:col>23</xdr:col>
      <xdr:colOff>606425</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44104</xdr:rowOff>
    </xdr:from>
    <xdr:ext cx="405111" cy="259045"/>
    <xdr:sp macro="" textlink="">
      <xdr:nvSpPr>
        <xdr:cNvPr id="300" name="【認定こども園・幼稚園・保育所】&#10;有形固定資産減価償却率最大値テキスト"/>
        <xdr:cNvSpPr txBox="1"/>
      </xdr:nvSpPr>
      <xdr:spPr>
        <a:xfrm>
          <a:off x="164084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33</xdr:row>
      <xdr:rowOff>97427</xdr:rowOff>
    </xdr:from>
    <xdr:to>
      <xdr:col>23</xdr:col>
      <xdr:colOff>606425</xdr:colOff>
      <xdr:row>33</xdr:row>
      <xdr:rowOff>97427</xdr:rowOff>
    </xdr:to>
    <xdr:cxnSp macro="">
      <xdr:nvCxnSpPr>
        <xdr:cNvPr id="301" name="直線コネクタ 30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150784</xdr:rowOff>
    </xdr:from>
    <xdr:ext cx="405111" cy="259045"/>
    <xdr:sp macro="" textlink="">
      <xdr:nvSpPr>
        <xdr:cNvPr id="302" name="【認定こども園・幼稚園・保育所】&#10;有形固定資産減価償却率平均値テキスト"/>
        <xdr:cNvSpPr txBox="1"/>
      </xdr:nvSpPr>
      <xdr:spPr>
        <a:xfrm>
          <a:off x="164084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xdr:rowOff>
    </xdr:from>
    <xdr:to>
      <xdr:col>23</xdr:col>
      <xdr:colOff>568325</xdr:colOff>
      <xdr:row>37</xdr:row>
      <xdr:rowOff>102507</xdr:rowOff>
    </xdr:to>
    <xdr:sp macro="" textlink="">
      <xdr:nvSpPr>
        <xdr:cNvPr id="303" name="フローチャート : 判断 302"/>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80917</xdr:rowOff>
    </xdr:from>
    <xdr:to>
      <xdr:col>23</xdr:col>
      <xdr:colOff>568325</xdr:colOff>
      <xdr:row>37</xdr:row>
      <xdr:rowOff>11067</xdr:rowOff>
    </xdr:to>
    <xdr:sp macro="" textlink="">
      <xdr:nvSpPr>
        <xdr:cNvPr id="309" name="円/楕円 308"/>
        <xdr:cNvSpPr/>
      </xdr:nvSpPr>
      <xdr:spPr>
        <a:xfrm>
          <a:off x="16268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103794</xdr:rowOff>
    </xdr:from>
    <xdr:ext cx="405111" cy="259045"/>
    <xdr:sp macro="" textlink="">
      <xdr:nvSpPr>
        <xdr:cNvPr id="310" name="【認定こども園・幼稚園・保育所】&#10;有形固定資産減価償却率該当値テキスト"/>
        <xdr:cNvSpPr txBox="1"/>
      </xdr:nvSpPr>
      <xdr:spPr>
        <a:xfrm>
          <a:off x="164084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42</xdr:row>
      <xdr:rowOff>27215</xdr:rowOff>
    </xdr:to>
    <xdr:cxnSp macro="">
      <xdr:nvCxnSpPr>
        <xdr:cNvPr id="337" name="直線コネクタ 336"/>
        <xdr:cNvCxnSpPr/>
      </xdr:nvCxnSpPr>
      <xdr:spPr>
        <a:xfrm flipV="1">
          <a:off x="22160864" y="58674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31042</xdr:rowOff>
    </xdr:from>
    <xdr:ext cx="469744" cy="259045"/>
    <xdr:sp macro="" textlink="">
      <xdr:nvSpPr>
        <xdr:cNvPr id="338" name="【認定こども園・幼稚園・保育所】&#10;一人当たり面積最小値テキスト"/>
        <xdr:cNvSpPr txBox="1"/>
      </xdr:nvSpPr>
      <xdr:spPr>
        <a:xfrm>
          <a:off x="222504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42</xdr:row>
      <xdr:rowOff>27215</xdr:rowOff>
    </xdr:from>
    <xdr:to>
      <xdr:col>32</xdr:col>
      <xdr:colOff>276225</xdr:colOff>
      <xdr:row>42</xdr:row>
      <xdr:rowOff>27215</xdr:rowOff>
    </xdr:to>
    <xdr:cxnSp macro="">
      <xdr:nvCxnSpPr>
        <xdr:cNvPr id="339" name="直線コネクタ 338"/>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40"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41" name="直線コネクタ 340"/>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88192</xdr:rowOff>
    </xdr:from>
    <xdr:ext cx="469744" cy="259045"/>
    <xdr:sp macro="" textlink="">
      <xdr:nvSpPr>
        <xdr:cNvPr id="342" name="【認定こども園・幼稚園・保育所】&#10;一人当たり面積平均値テキスト"/>
        <xdr:cNvSpPr txBox="1"/>
      </xdr:nvSpPr>
      <xdr:spPr>
        <a:xfrm>
          <a:off x="222504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109765</xdr:rowOff>
    </xdr:from>
    <xdr:to>
      <xdr:col>32</xdr:col>
      <xdr:colOff>238125</xdr:colOff>
      <xdr:row>40</xdr:row>
      <xdr:rowOff>39915</xdr:rowOff>
    </xdr:to>
    <xdr:sp macro="" textlink="">
      <xdr:nvSpPr>
        <xdr:cNvPr id="343" name="フローチャート : 判断 342"/>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158750</xdr:rowOff>
    </xdr:from>
    <xdr:to>
      <xdr:col>32</xdr:col>
      <xdr:colOff>238125</xdr:colOff>
      <xdr:row>34</xdr:row>
      <xdr:rowOff>88900</xdr:rowOff>
    </xdr:to>
    <xdr:sp macro="" textlink="">
      <xdr:nvSpPr>
        <xdr:cNvPr id="349" name="円/楕円 348"/>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111777</xdr:rowOff>
    </xdr:from>
    <xdr:ext cx="469744" cy="259045"/>
    <xdr:sp macro="" textlink="">
      <xdr:nvSpPr>
        <xdr:cNvPr id="350" name="【認定こども園・幼稚園・保育所】&#10;一人当たり面積該当値テキスト"/>
        <xdr:cNvSpPr txBox="1"/>
      </xdr:nvSpPr>
      <xdr:spPr>
        <a:xfrm>
          <a:off x="222504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62" name="直線コネクタ 36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63" name="テキスト ボックス 36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66" name="直線コネクタ 36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67" name="テキスト ボックス 36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70" name="直線コネクタ 36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71" name="テキスト ボックス 37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72" name="直線コネクタ 37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73" name="テキスト ボックス 37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74" name="直線コネクタ 37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75" name="テキスト ボックス 37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123825</xdr:rowOff>
    </xdr:from>
    <xdr:to>
      <xdr:col>23</xdr:col>
      <xdr:colOff>516889</xdr:colOff>
      <xdr:row>63</xdr:row>
      <xdr:rowOff>142875</xdr:rowOff>
    </xdr:to>
    <xdr:cxnSp macro="">
      <xdr:nvCxnSpPr>
        <xdr:cNvPr id="379" name="直線コネクタ 378"/>
        <xdr:cNvCxnSpPr/>
      </xdr:nvCxnSpPr>
      <xdr:spPr>
        <a:xfrm flipV="1">
          <a:off x="16318864" y="95535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146702</xdr:rowOff>
    </xdr:from>
    <xdr:ext cx="405111" cy="259045"/>
    <xdr:sp macro="" textlink="">
      <xdr:nvSpPr>
        <xdr:cNvPr id="380" name="【学校施設】&#10;有形固定資産減価償却率最小値テキスト"/>
        <xdr:cNvSpPr txBox="1"/>
      </xdr:nvSpPr>
      <xdr:spPr>
        <a:xfrm>
          <a:off x="164084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428625</xdr:colOff>
      <xdr:row>63</xdr:row>
      <xdr:rowOff>142875</xdr:rowOff>
    </xdr:from>
    <xdr:to>
      <xdr:col>23</xdr:col>
      <xdr:colOff>606425</xdr:colOff>
      <xdr:row>63</xdr:row>
      <xdr:rowOff>142875</xdr:rowOff>
    </xdr:to>
    <xdr:cxnSp macro="">
      <xdr:nvCxnSpPr>
        <xdr:cNvPr id="381" name="直線コネクタ 380"/>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70502</xdr:rowOff>
    </xdr:from>
    <xdr:ext cx="405111" cy="259045"/>
    <xdr:sp macro="" textlink="">
      <xdr:nvSpPr>
        <xdr:cNvPr id="382" name="【学校施設】&#10;有形固定資産減価償却率最大値テキスト"/>
        <xdr:cNvSpPr txBox="1"/>
      </xdr:nvSpPr>
      <xdr:spPr>
        <a:xfrm>
          <a:off x="16408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55</xdr:row>
      <xdr:rowOff>123825</xdr:rowOff>
    </xdr:from>
    <xdr:to>
      <xdr:col>23</xdr:col>
      <xdr:colOff>606425</xdr:colOff>
      <xdr:row>55</xdr:row>
      <xdr:rowOff>123825</xdr:rowOff>
    </xdr:to>
    <xdr:cxnSp macro="">
      <xdr:nvCxnSpPr>
        <xdr:cNvPr id="383" name="直線コネクタ 382"/>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108602</xdr:rowOff>
    </xdr:from>
    <xdr:ext cx="405111" cy="259045"/>
    <xdr:sp macro="" textlink="">
      <xdr:nvSpPr>
        <xdr:cNvPr id="384" name="【学校施設】&#10;有形固定資産減価償却率平均値テキスト"/>
        <xdr:cNvSpPr txBox="1"/>
      </xdr:nvSpPr>
      <xdr:spPr>
        <a:xfrm>
          <a:off x="16408400" y="9881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130175</xdr:rowOff>
    </xdr:from>
    <xdr:to>
      <xdr:col>23</xdr:col>
      <xdr:colOff>568325</xdr:colOff>
      <xdr:row>58</xdr:row>
      <xdr:rowOff>60325</xdr:rowOff>
    </xdr:to>
    <xdr:sp macro="" textlink="">
      <xdr:nvSpPr>
        <xdr:cNvPr id="385" name="フローチャート : 判断 384"/>
        <xdr:cNvSpPr/>
      </xdr:nvSpPr>
      <xdr:spPr>
        <a:xfrm>
          <a:off x="16268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73025</xdr:rowOff>
    </xdr:from>
    <xdr:to>
      <xdr:col>23</xdr:col>
      <xdr:colOff>568325</xdr:colOff>
      <xdr:row>56</xdr:row>
      <xdr:rowOff>3175</xdr:rowOff>
    </xdr:to>
    <xdr:sp macro="" textlink="">
      <xdr:nvSpPr>
        <xdr:cNvPr id="391" name="円/楕円 390"/>
        <xdr:cNvSpPr/>
      </xdr:nvSpPr>
      <xdr:spPr>
        <a:xfrm>
          <a:off x="16268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26052</xdr:rowOff>
    </xdr:from>
    <xdr:ext cx="405111" cy="259045"/>
    <xdr:sp macro="" textlink="">
      <xdr:nvSpPr>
        <xdr:cNvPr id="392" name="【学校施設】&#10;有形固定資産減価償却率該当値テキスト"/>
        <xdr:cNvSpPr txBox="1"/>
      </xdr:nvSpPr>
      <xdr:spPr>
        <a:xfrm>
          <a:off x="164084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3" name="正方形/長方形 3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0" name="正方形/長方形 39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148590</xdr:rowOff>
    </xdr:from>
    <xdr:to>
      <xdr:col>32</xdr:col>
      <xdr:colOff>186689</xdr:colOff>
      <xdr:row>64</xdr:row>
      <xdr:rowOff>156210</xdr:rowOff>
    </xdr:to>
    <xdr:cxnSp macro="">
      <xdr:nvCxnSpPr>
        <xdr:cNvPr id="417" name="直線コネクタ 416"/>
        <xdr:cNvCxnSpPr/>
      </xdr:nvCxnSpPr>
      <xdr:spPr>
        <a:xfrm flipV="1">
          <a:off x="22160864" y="974979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160037</xdr:rowOff>
    </xdr:from>
    <xdr:ext cx="469744" cy="259045"/>
    <xdr:sp macro="" textlink="">
      <xdr:nvSpPr>
        <xdr:cNvPr id="418" name="【学校施設】&#10;一人当たり面積最小値テキスト"/>
        <xdr:cNvSpPr txBox="1"/>
      </xdr:nvSpPr>
      <xdr:spPr>
        <a:xfrm>
          <a:off x="22250400" y="111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32</xdr:col>
      <xdr:colOff>98425</xdr:colOff>
      <xdr:row>64</xdr:row>
      <xdr:rowOff>156210</xdr:rowOff>
    </xdr:from>
    <xdr:to>
      <xdr:col>32</xdr:col>
      <xdr:colOff>276225</xdr:colOff>
      <xdr:row>64</xdr:row>
      <xdr:rowOff>156210</xdr:rowOff>
    </xdr:to>
    <xdr:cxnSp macro="">
      <xdr:nvCxnSpPr>
        <xdr:cNvPr id="419" name="直線コネクタ 418"/>
        <xdr:cNvCxnSpPr/>
      </xdr:nvCxnSpPr>
      <xdr:spPr>
        <a:xfrm>
          <a:off x="22072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95267</xdr:rowOff>
    </xdr:from>
    <xdr:ext cx="469744" cy="259045"/>
    <xdr:sp macro="" textlink="">
      <xdr:nvSpPr>
        <xdr:cNvPr id="420" name="【学校施設】&#10;一人当たり面積最大値テキスト"/>
        <xdr:cNvSpPr txBox="1"/>
      </xdr:nvSpPr>
      <xdr:spPr>
        <a:xfrm>
          <a:off x="222504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a:t>
          </a:r>
          <a:endParaRPr kumimoji="1" lang="ja-JP" altLang="en-US" sz="1000" b="1">
            <a:latin typeface="ＭＳ Ｐゴシック"/>
          </a:endParaRPr>
        </a:p>
      </xdr:txBody>
    </xdr:sp>
    <xdr:clientData/>
  </xdr:oneCellAnchor>
  <xdr:twoCellAnchor>
    <xdr:from>
      <xdr:col>32</xdr:col>
      <xdr:colOff>98425</xdr:colOff>
      <xdr:row>56</xdr:row>
      <xdr:rowOff>148590</xdr:rowOff>
    </xdr:from>
    <xdr:to>
      <xdr:col>32</xdr:col>
      <xdr:colOff>276225</xdr:colOff>
      <xdr:row>56</xdr:row>
      <xdr:rowOff>148590</xdr:rowOff>
    </xdr:to>
    <xdr:cxnSp macro="">
      <xdr:nvCxnSpPr>
        <xdr:cNvPr id="421" name="直線コネクタ 420"/>
        <xdr:cNvCxnSpPr/>
      </xdr:nvCxnSpPr>
      <xdr:spPr>
        <a:xfrm>
          <a:off x="22072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38117</xdr:rowOff>
    </xdr:from>
    <xdr:ext cx="469744" cy="259045"/>
    <xdr:sp macro="" textlink="">
      <xdr:nvSpPr>
        <xdr:cNvPr id="422" name="【学校施設】&#10;一人当たり面積平均値テキスト"/>
        <xdr:cNvSpPr txBox="1"/>
      </xdr:nvSpPr>
      <xdr:spPr>
        <a:xfrm>
          <a:off x="22250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59690</xdr:rowOff>
    </xdr:from>
    <xdr:to>
      <xdr:col>32</xdr:col>
      <xdr:colOff>238125</xdr:colOff>
      <xdr:row>60</xdr:row>
      <xdr:rowOff>161290</xdr:rowOff>
    </xdr:to>
    <xdr:sp macro="" textlink="">
      <xdr:nvSpPr>
        <xdr:cNvPr id="423" name="フローチャート : 判断 422"/>
        <xdr:cNvSpPr/>
      </xdr:nvSpPr>
      <xdr:spPr>
        <a:xfrm>
          <a:off x="22110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97790</xdr:rowOff>
    </xdr:from>
    <xdr:to>
      <xdr:col>32</xdr:col>
      <xdr:colOff>238125</xdr:colOff>
      <xdr:row>57</xdr:row>
      <xdr:rowOff>27940</xdr:rowOff>
    </xdr:to>
    <xdr:sp macro="" textlink="">
      <xdr:nvSpPr>
        <xdr:cNvPr id="429" name="円/楕円 428"/>
        <xdr:cNvSpPr/>
      </xdr:nvSpPr>
      <xdr:spPr>
        <a:xfrm>
          <a:off x="22110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50817</xdr:rowOff>
    </xdr:from>
    <xdr:ext cx="469744" cy="259045"/>
    <xdr:sp macro="" textlink="">
      <xdr:nvSpPr>
        <xdr:cNvPr id="430" name="【学校施設】&#10;一人当たり面積該当値テキスト"/>
        <xdr:cNvSpPr txBox="1"/>
      </xdr:nvSpPr>
      <xdr:spPr>
        <a:xfrm>
          <a:off x="22250400" y="96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8" name="正方形/長方形 43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2" name="直線コネクタ 4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3" name="テキスト ボックス 4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4" name="直線コネクタ 4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5" name="テキスト ボックス 4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6" name="直線コネクタ 4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7" name="テキスト ボックス 4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8" name="直線コネクタ 4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9" name="テキスト ボックス 4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104394</xdr:rowOff>
    </xdr:from>
    <xdr:to>
      <xdr:col>23</xdr:col>
      <xdr:colOff>516889</xdr:colOff>
      <xdr:row>84</xdr:row>
      <xdr:rowOff>86106</xdr:rowOff>
    </xdr:to>
    <xdr:cxnSp macro="">
      <xdr:nvCxnSpPr>
        <xdr:cNvPr id="453" name="直線コネクタ 452"/>
        <xdr:cNvCxnSpPr/>
      </xdr:nvCxnSpPr>
      <xdr:spPr>
        <a:xfrm flipV="1">
          <a:off x="16318864" y="13306044"/>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89933</xdr:rowOff>
    </xdr:from>
    <xdr:ext cx="405111" cy="259045"/>
    <xdr:sp macro="" textlink="">
      <xdr:nvSpPr>
        <xdr:cNvPr id="454" name="【児童館】&#10;有形固定資産減価償却率最小値テキスト"/>
        <xdr:cNvSpPr txBox="1"/>
      </xdr:nvSpPr>
      <xdr:spPr>
        <a:xfrm>
          <a:off x="16408400" y="144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84</xdr:row>
      <xdr:rowOff>86106</xdr:rowOff>
    </xdr:from>
    <xdr:to>
      <xdr:col>23</xdr:col>
      <xdr:colOff>606425</xdr:colOff>
      <xdr:row>84</xdr:row>
      <xdr:rowOff>86106</xdr:rowOff>
    </xdr:to>
    <xdr:cxnSp macro="">
      <xdr:nvCxnSpPr>
        <xdr:cNvPr id="455" name="直線コネクタ 454"/>
        <xdr:cNvCxnSpPr/>
      </xdr:nvCxnSpPr>
      <xdr:spPr>
        <a:xfrm>
          <a:off x="16230600" y="1448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51071</xdr:rowOff>
    </xdr:from>
    <xdr:ext cx="405111" cy="259045"/>
    <xdr:sp macro="" textlink="">
      <xdr:nvSpPr>
        <xdr:cNvPr id="456" name="【児童館】&#10;有形固定資産減価償却率最大値テキスト"/>
        <xdr:cNvSpPr txBox="1"/>
      </xdr:nvSpPr>
      <xdr:spPr>
        <a:xfrm>
          <a:off x="16408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428625</xdr:colOff>
      <xdr:row>77</xdr:row>
      <xdr:rowOff>104394</xdr:rowOff>
    </xdr:from>
    <xdr:to>
      <xdr:col>23</xdr:col>
      <xdr:colOff>606425</xdr:colOff>
      <xdr:row>77</xdr:row>
      <xdr:rowOff>104394</xdr:rowOff>
    </xdr:to>
    <xdr:cxnSp macro="">
      <xdr:nvCxnSpPr>
        <xdr:cNvPr id="457" name="直線コネクタ 456"/>
        <xdr:cNvCxnSpPr/>
      </xdr:nvCxnSpPr>
      <xdr:spPr>
        <a:xfrm>
          <a:off x="16230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66312</xdr:rowOff>
    </xdr:from>
    <xdr:ext cx="405111" cy="259045"/>
    <xdr:sp macro="" textlink="">
      <xdr:nvSpPr>
        <xdr:cNvPr id="458" name="【児童館】&#10;有形固定資産減価償却率平均値テキスト"/>
        <xdr:cNvSpPr txBox="1"/>
      </xdr:nvSpPr>
      <xdr:spPr>
        <a:xfrm>
          <a:off x="16408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87885</xdr:rowOff>
    </xdr:from>
    <xdr:to>
      <xdr:col>23</xdr:col>
      <xdr:colOff>568325</xdr:colOff>
      <xdr:row>82</xdr:row>
      <xdr:rowOff>18035</xdr:rowOff>
    </xdr:to>
    <xdr:sp macro="" textlink="">
      <xdr:nvSpPr>
        <xdr:cNvPr id="459" name="フローチャート : 判断 45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147320</xdr:rowOff>
    </xdr:from>
    <xdr:to>
      <xdr:col>23</xdr:col>
      <xdr:colOff>568325</xdr:colOff>
      <xdr:row>81</xdr:row>
      <xdr:rowOff>77470</xdr:rowOff>
    </xdr:to>
    <xdr:sp macro="" textlink="">
      <xdr:nvSpPr>
        <xdr:cNvPr id="465" name="円/楕円 464"/>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170197</xdr:rowOff>
    </xdr:from>
    <xdr:ext cx="405111" cy="259045"/>
    <xdr:sp macro="" textlink="">
      <xdr:nvSpPr>
        <xdr:cNvPr id="466" name="【児童館】&#10;有形固定資産減価償却率該当値テキスト"/>
        <xdr:cNvSpPr txBox="1"/>
      </xdr:nvSpPr>
      <xdr:spPr>
        <a:xfrm>
          <a:off x="164084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7" name="正方形/長方形 4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4" name="正方形/長方形 47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7" name="テキスト ボックス 47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8" name="直線コネクタ 4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9" name="テキスト ボックス 4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0" name="直線コネクタ 4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1" name="テキスト ボックス 4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2" name="直線コネクタ 4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3" name="テキスト ボックス 4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4" name="直線コネクタ 4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5" name="テキスト ボックス 4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6" name="直線コネクタ 4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7" name="テキスト ボックス 4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8" name="直線コネクタ 4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9" name="テキスト ボックス 4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59871</xdr:rowOff>
    </xdr:to>
    <xdr:cxnSp macro="">
      <xdr:nvCxnSpPr>
        <xdr:cNvPr id="493" name="直線コネクタ 492"/>
        <xdr:cNvCxnSpPr/>
      </xdr:nvCxnSpPr>
      <xdr:spPr>
        <a:xfrm flipV="1">
          <a:off x="22160864" y="13389429"/>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63698</xdr:rowOff>
    </xdr:from>
    <xdr:ext cx="469744" cy="259045"/>
    <xdr:sp macro="" textlink="">
      <xdr:nvSpPr>
        <xdr:cNvPr id="494" name="【児童館】&#10;一人当たり面積最小値テキスト"/>
        <xdr:cNvSpPr txBox="1"/>
      </xdr:nvSpPr>
      <xdr:spPr>
        <a:xfrm>
          <a:off x="22250400"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59871</xdr:rowOff>
    </xdr:from>
    <xdr:to>
      <xdr:col>32</xdr:col>
      <xdr:colOff>276225</xdr:colOff>
      <xdr:row>86</xdr:row>
      <xdr:rowOff>59871</xdr:rowOff>
    </xdr:to>
    <xdr:cxnSp macro="">
      <xdr:nvCxnSpPr>
        <xdr:cNvPr id="495" name="直線コネクタ 494"/>
        <xdr:cNvCxnSpPr/>
      </xdr:nvCxnSpPr>
      <xdr:spPr>
        <a:xfrm>
          <a:off x="22072600" y="1480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96" name="【児童館】&#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97" name="直線コネクタ 49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127198</xdr:rowOff>
    </xdr:from>
    <xdr:ext cx="469744" cy="259045"/>
    <xdr:sp macro="" textlink="">
      <xdr:nvSpPr>
        <xdr:cNvPr id="498" name="【児童館】&#10;一人当たり面積平均値テキスト"/>
        <xdr:cNvSpPr txBox="1"/>
      </xdr:nvSpPr>
      <xdr:spPr>
        <a:xfrm>
          <a:off x="22250400" y="13843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499" name="フローチャート : 判断 498"/>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9071</xdr:rowOff>
    </xdr:from>
    <xdr:to>
      <xdr:col>32</xdr:col>
      <xdr:colOff>238125</xdr:colOff>
      <xdr:row>86</xdr:row>
      <xdr:rowOff>110671</xdr:rowOff>
    </xdr:to>
    <xdr:sp macro="" textlink="">
      <xdr:nvSpPr>
        <xdr:cNvPr id="505" name="円/楕円 504"/>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95448</xdr:rowOff>
    </xdr:from>
    <xdr:ext cx="469744" cy="259045"/>
    <xdr:sp macro="" textlink="">
      <xdr:nvSpPr>
        <xdr:cNvPr id="506" name="【児童館】&#10;一人当たり面積該当値テキスト"/>
        <xdr:cNvSpPr txBox="1"/>
      </xdr:nvSpPr>
      <xdr:spPr>
        <a:xfrm>
          <a:off x="22250400" y="146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7" name="正方形/長方形 50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4" name="正方形/長方形 51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8" name="直線コネクタ 51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9" name="テキスト ボックス 51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2" name="直線コネクタ 52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3" name="テキスト ボックス 52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127636</xdr:rowOff>
    </xdr:from>
    <xdr:to>
      <xdr:col>23</xdr:col>
      <xdr:colOff>516889</xdr:colOff>
      <xdr:row>108</xdr:row>
      <xdr:rowOff>104775</xdr:rowOff>
    </xdr:to>
    <xdr:cxnSp macro="">
      <xdr:nvCxnSpPr>
        <xdr:cNvPr id="527" name="直線コネクタ 526"/>
        <xdr:cNvCxnSpPr/>
      </xdr:nvCxnSpPr>
      <xdr:spPr>
        <a:xfrm flipV="1">
          <a:off x="16318864" y="1744408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108602</xdr:rowOff>
    </xdr:from>
    <xdr:ext cx="405111" cy="259045"/>
    <xdr:sp macro="" textlink="">
      <xdr:nvSpPr>
        <xdr:cNvPr id="528" name="【公民館】&#10;有形固定資産減価償却率最小値テキスト"/>
        <xdr:cNvSpPr txBox="1"/>
      </xdr:nvSpPr>
      <xdr:spPr>
        <a:xfrm>
          <a:off x="164084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23</xdr:col>
      <xdr:colOff>428625</xdr:colOff>
      <xdr:row>108</xdr:row>
      <xdr:rowOff>104775</xdr:rowOff>
    </xdr:from>
    <xdr:to>
      <xdr:col>23</xdr:col>
      <xdr:colOff>606425</xdr:colOff>
      <xdr:row>108</xdr:row>
      <xdr:rowOff>104775</xdr:rowOff>
    </xdr:to>
    <xdr:cxnSp macro="">
      <xdr:nvCxnSpPr>
        <xdr:cNvPr id="529" name="直線コネクタ 528"/>
        <xdr:cNvCxnSpPr/>
      </xdr:nvCxnSpPr>
      <xdr:spPr>
        <a:xfrm>
          <a:off x="16230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74313</xdr:rowOff>
    </xdr:from>
    <xdr:ext cx="405111" cy="259045"/>
    <xdr:sp macro="" textlink="">
      <xdr:nvSpPr>
        <xdr:cNvPr id="530" name="【公民館】&#10;有形固定資産減価償却率最大値テキスト"/>
        <xdr:cNvSpPr txBox="1"/>
      </xdr:nvSpPr>
      <xdr:spPr>
        <a:xfrm>
          <a:off x="16408400" y="172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101</xdr:row>
      <xdr:rowOff>127636</xdr:rowOff>
    </xdr:from>
    <xdr:to>
      <xdr:col>23</xdr:col>
      <xdr:colOff>606425</xdr:colOff>
      <xdr:row>101</xdr:row>
      <xdr:rowOff>127636</xdr:rowOff>
    </xdr:to>
    <xdr:cxnSp macro="">
      <xdr:nvCxnSpPr>
        <xdr:cNvPr id="531" name="直線コネクタ 530"/>
        <xdr:cNvCxnSpPr/>
      </xdr:nvCxnSpPr>
      <xdr:spPr>
        <a:xfrm>
          <a:off x="16230600" y="174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20972</xdr:rowOff>
    </xdr:from>
    <xdr:ext cx="405111" cy="259045"/>
    <xdr:sp macro="" textlink="">
      <xdr:nvSpPr>
        <xdr:cNvPr id="532" name="【公民館】&#10;有形固定資産減価償却率平均値テキスト"/>
        <xdr:cNvSpPr txBox="1"/>
      </xdr:nvSpPr>
      <xdr:spPr>
        <a:xfrm>
          <a:off x="164084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42545</xdr:rowOff>
    </xdr:from>
    <xdr:to>
      <xdr:col>23</xdr:col>
      <xdr:colOff>568325</xdr:colOff>
      <xdr:row>105</xdr:row>
      <xdr:rowOff>144145</xdr:rowOff>
    </xdr:to>
    <xdr:sp macro="" textlink="">
      <xdr:nvSpPr>
        <xdr:cNvPr id="533" name="フローチャート : 判断 532"/>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156845</xdr:rowOff>
    </xdr:from>
    <xdr:to>
      <xdr:col>23</xdr:col>
      <xdr:colOff>568325</xdr:colOff>
      <xdr:row>104</xdr:row>
      <xdr:rowOff>86995</xdr:rowOff>
    </xdr:to>
    <xdr:sp macro="" textlink="">
      <xdr:nvSpPr>
        <xdr:cNvPr id="539" name="円/楕円 538"/>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8272</xdr:rowOff>
    </xdr:from>
    <xdr:ext cx="405111" cy="259045"/>
    <xdr:sp macro="" textlink="">
      <xdr:nvSpPr>
        <xdr:cNvPr id="540" name="【公民館】&#10;有形固定資産減価償却率該当値テキスト"/>
        <xdr:cNvSpPr txBox="1"/>
      </xdr:nvSpPr>
      <xdr:spPr>
        <a:xfrm>
          <a:off x="164084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2" name="直線コネクタ 5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3" name="テキスト ボックス 5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4" name="直線コネクタ 5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5" name="テキスト ボックス 5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6" name="直線コネクタ 5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7" name="テキスト ボックス 5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8" name="直線コネクタ 5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9" name="テキスト ボックス 5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0" name="直線コネクタ 5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1" name="テキスト ボックス 5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2" name="直線コネクタ 5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3" name="テキスト ボックス 5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67" name="直線コネクタ 566"/>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68"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69" name="直線コネクタ 568"/>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0"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1" name="直線コネクタ 57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572" name="【公民館】&#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573" name="フローチャート : 判断 572"/>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98879</xdr:rowOff>
    </xdr:from>
    <xdr:to>
      <xdr:col>32</xdr:col>
      <xdr:colOff>238125</xdr:colOff>
      <xdr:row>102</xdr:row>
      <xdr:rowOff>29029</xdr:rowOff>
    </xdr:to>
    <xdr:sp macro="" textlink="">
      <xdr:nvSpPr>
        <xdr:cNvPr id="579" name="円/楕円 578"/>
        <xdr:cNvSpPr/>
      </xdr:nvSpPr>
      <xdr:spPr>
        <a:xfrm>
          <a:off x="22110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121756</xdr:rowOff>
    </xdr:from>
    <xdr:ext cx="469744" cy="259045"/>
    <xdr:sp macro="" textlink="">
      <xdr:nvSpPr>
        <xdr:cNvPr id="580" name="【公民館】&#10;一人当たり面積該当値テキスト"/>
        <xdr:cNvSpPr txBox="1"/>
      </xdr:nvSpPr>
      <xdr:spPr>
        <a:xfrm>
          <a:off x="22250400"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1" name="正方形/長方形 58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3" name="テキスト ボックス 58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類似団体と比較して有形固定資産償却率が高くなっている施設は、「橋りょう・トンネル」、「学校施設」であり、低くなっている施設は、「道路」、「公営住宅」である。</a:t>
          </a:r>
          <a:endParaRPr lang="ja-JP" altLang="ja-JP" sz="1400">
            <a:effectLst/>
          </a:endParaRPr>
        </a:p>
        <a:p>
          <a:r>
            <a:rPr kumimoji="1" lang="ja-JP" altLang="ja-JP" sz="1100">
              <a:solidFill>
                <a:schemeClr val="dk1"/>
              </a:solidFill>
              <a:effectLst/>
              <a:latin typeface="+mn-lt"/>
              <a:ea typeface="+mn-ea"/>
              <a:cs typeface="+mn-cs"/>
            </a:rPr>
            <a:t>有形固定資産償却率が高くなっている橋りょうについては、平成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年度に「橿原市橋梁長寿命化修繕計画」を策定し、計画的かつ予防的な修繕を実施することにより橋りょうの長寿命化を図っている。</a:t>
          </a:r>
          <a:endParaRPr lang="ja-JP" altLang="ja-JP" sz="1400">
            <a:effectLst/>
          </a:endParaRPr>
        </a:p>
        <a:p>
          <a:r>
            <a:rPr kumimoji="1" lang="ja-JP" altLang="ja-JP" sz="1100">
              <a:solidFill>
                <a:schemeClr val="dk1"/>
              </a:solidFill>
              <a:effectLst/>
              <a:latin typeface="+mn-lt"/>
              <a:ea typeface="+mn-ea"/>
              <a:cs typeface="+mn-cs"/>
            </a:rPr>
            <a:t>また、学校施設については平成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年度に「橿原市学校施設整備基本計画」を策定し、老朽化等の状況を把握し中長期的な学校施設の整備を進める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76200</xdr:rowOff>
    </xdr:from>
    <xdr:to>
      <xdr:col>6</xdr:col>
      <xdr:colOff>510540</xdr:colOff>
      <xdr:row>41</xdr:row>
      <xdr:rowOff>9906</xdr:rowOff>
    </xdr:to>
    <xdr:cxnSp macro="">
      <xdr:nvCxnSpPr>
        <xdr:cNvPr id="55" name="直線コネクタ 54"/>
        <xdr:cNvCxnSpPr/>
      </xdr:nvCxnSpPr>
      <xdr:spPr>
        <a:xfrm flipV="1">
          <a:off x="4634865" y="59055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13733</xdr:rowOff>
    </xdr:from>
    <xdr:ext cx="405111" cy="259045"/>
    <xdr:sp macro="" textlink="">
      <xdr:nvSpPr>
        <xdr:cNvPr id="56" name="【図書館】&#10;有形固定資産減価償却率最小値テキスト"/>
        <xdr:cNvSpPr txBox="1"/>
      </xdr:nvSpPr>
      <xdr:spPr>
        <a:xfrm>
          <a:off x="47244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41</xdr:row>
      <xdr:rowOff>9906</xdr:rowOff>
    </xdr:from>
    <xdr:to>
      <xdr:col>6</xdr:col>
      <xdr:colOff>600075</xdr:colOff>
      <xdr:row>41</xdr:row>
      <xdr:rowOff>9906</xdr:rowOff>
    </xdr:to>
    <xdr:cxnSp macro="">
      <xdr:nvCxnSpPr>
        <xdr:cNvPr id="57" name="直線コネクタ 56"/>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22877</xdr:rowOff>
    </xdr:from>
    <xdr:ext cx="405111" cy="259045"/>
    <xdr:sp macro="" textlink="">
      <xdr:nvSpPr>
        <xdr:cNvPr id="58" name="【図書館】&#10;有形固定資産減価償却率最大値テキスト"/>
        <xdr:cNvSpPr txBox="1"/>
      </xdr:nvSpPr>
      <xdr:spPr>
        <a:xfrm>
          <a:off x="4724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34</xdr:row>
      <xdr:rowOff>76200</xdr:rowOff>
    </xdr:from>
    <xdr:to>
      <xdr:col>6</xdr:col>
      <xdr:colOff>600075</xdr:colOff>
      <xdr:row>34</xdr:row>
      <xdr:rowOff>76200</xdr:rowOff>
    </xdr:to>
    <xdr:cxnSp macro="">
      <xdr:nvCxnSpPr>
        <xdr:cNvPr id="59" name="直線コネクタ 58"/>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20845</xdr:rowOff>
    </xdr:from>
    <xdr:ext cx="405111" cy="259045"/>
    <xdr:sp macro="" textlink="">
      <xdr:nvSpPr>
        <xdr:cNvPr id="60" name="【図書館】&#10;有形固定資産減価償却率平均値テキスト"/>
        <xdr:cNvSpPr txBox="1"/>
      </xdr:nvSpPr>
      <xdr:spPr>
        <a:xfrm>
          <a:off x="47244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169418</xdr:rowOff>
    </xdr:from>
    <xdr:to>
      <xdr:col>6</xdr:col>
      <xdr:colOff>561975</xdr:colOff>
      <xdr:row>38</xdr:row>
      <xdr:rowOff>99568</xdr:rowOff>
    </xdr:to>
    <xdr:sp macro="" textlink="">
      <xdr:nvSpPr>
        <xdr:cNvPr id="61" name="フローチャート : 判断 60"/>
        <xdr:cNvSpPr/>
      </xdr:nvSpPr>
      <xdr:spPr>
        <a:xfrm>
          <a:off x="4584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130556</xdr:rowOff>
    </xdr:from>
    <xdr:to>
      <xdr:col>6</xdr:col>
      <xdr:colOff>561975</xdr:colOff>
      <xdr:row>41</xdr:row>
      <xdr:rowOff>60706</xdr:rowOff>
    </xdr:to>
    <xdr:sp macro="" textlink="">
      <xdr:nvSpPr>
        <xdr:cNvPr id="67" name="円/楕円 66"/>
        <xdr:cNvSpPr/>
      </xdr:nvSpPr>
      <xdr:spPr>
        <a:xfrm>
          <a:off x="4584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45483</xdr:rowOff>
    </xdr:from>
    <xdr:ext cx="405111" cy="259045"/>
    <xdr:sp macro="" textlink="">
      <xdr:nvSpPr>
        <xdr:cNvPr id="68" name="【図書館】&#10;有形固定資産減価償却率該当値テキスト"/>
        <xdr:cNvSpPr txBox="1"/>
      </xdr:nvSpPr>
      <xdr:spPr>
        <a:xfrm>
          <a:off x="4724400" y="690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76200</xdr:rowOff>
    </xdr:from>
    <xdr:to>
      <xdr:col>15</xdr:col>
      <xdr:colOff>180340</xdr:colOff>
      <xdr:row>41</xdr:row>
      <xdr:rowOff>19050</xdr:rowOff>
    </xdr:to>
    <xdr:cxnSp macro="">
      <xdr:nvCxnSpPr>
        <xdr:cNvPr id="89" name="直線コネクタ 88"/>
        <xdr:cNvCxnSpPr/>
      </xdr:nvCxnSpPr>
      <xdr:spPr>
        <a:xfrm flipV="1">
          <a:off x="10476865" y="57340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0"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1" name="直線コネクタ 9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22877</xdr:rowOff>
    </xdr:from>
    <xdr:ext cx="469744" cy="259045"/>
    <xdr:sp macro="" textlink="">
      <xdr:nvSpPr>
        <xdr:cNvPr id="92" name="【図書館】&#10;一人当たり面積最大値テキスト"/>
        <xdr:cNvSpPr txBox="1"/>
      </xdr:nvSpPr>
      <xdr:spPr>
        <a:xfrm>
          <a:off x="10566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33</xdr:row>
      <xdr:rowOff>76200</xdr:rowOff>
    </xdr:from>
    <xdr:to>
      <xdr:col>15</xdr:col>
      <xdr:colOff>269875</xdr:colOff>
      <xdr:row>33</xdr:row>
      <xdr:rowOff>76200</xdr:rowOff>
    </xdr:to>
    <xdr:cxnSp macro="">
      <xdr:nvCxnSpPr>
        <xdr:cNvPr id="93" name="直線コネクタ 92"/>
        <xdr:cNvCxnSpPr/>
      </xdr:nvCxnSpPr>
      <xdr:spPr>
        <a:xfrm>
          <a:off x="10388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48277</xdr:rowOff>
    </xdr:from>
    <xdr:ext cx="469744" cy="259045"/>
    <xdr:sp macro="" textlink="">
      <xdr:nvSpPr>
        <xdr:cNvPr id="94" name="【図書館】&#10;一人当たり面積平均値テキスト"/>
        <xdr:cNvSpPr txBox="1"/>
      </xdr:nvSpPr>
      <xdr:spPr>
        <a:xfrm>
          <a:off x="105664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95" name="フローチャート : 判断 9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1" name="円/楕円 10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54627</xdr:rowOff>
    </xdr:from>
    <xdr:ext cx="469744" cy="259045"/>
    <xdr:sp macro="" textlink="">
      <xdr:nvSpPr>
        <xdr:cNvPr id="102" name="【図書館】&#10;一人当たり面積該当値テキスト"/>
        <xdr:cNvSpPr txBox="1"/>
      </xdr:nvSpPr>
      <xdr:spPr>
        <a:xfrm>
          <a:off x="105664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3" name="直線コネクタ 11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4" name="テキスト ボックス 11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5" name="直線コネクタ 11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6" name="テキスト ボックス 11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7" name="直線コネクタ 11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18" name="テキスト ボックス 11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19" name="直線コネクタ 11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0" name="テキスト ボックス 11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1" name="直線コネクタ 12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2" name="テキスト ボックス 12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3" name="直線コネクタ 12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4" name="テキスト ボックス 12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5"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62</xdr:row>
      <xdr:rowOff>163830</xdr:rowOff>
    </xdr:to>
    <xdr:cxnSp macro="">
      <xdr:nvCxnSpPr>
        <xdr:cNvPr id="126" name="直線コネクタ 125"/>
        <xdr:cNvCxnSpPr/>
      </xdr:nvCxnSpPr>
      <xdr:spPr>
        <a:xfrm flipV="1">
          <a:off x="4634865" y="977074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167657</xdr:rowOff>
    </xdr:from>
    <xdr:ext cx="405111" cy="259045"/>
    <xdr:sp macro="" textlink="">
      <xdr:nvSpPr>
        <xdr:cNvPr id="127"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6</xdr:col>
      <xdr:colOff>422275</xdr:colOff>
      <xdr:row>62</xdr:row>
      <xdr:rowOff>163830</xdr:rowOff>
    </xdr:from>
    <xdr:to>
      <xdr:col>6</xdr:col>
      <xdr:colOff>600075</xdr:colOff>
      <xdr:row>62</xdr:row>
      <xdr:rowOff>163830</xdr:rowOff>
    </xdr:to>
    <xdr:cxnSp macro="">
      <xdr:nvCxnSpPr>
        <xdr:cNvPr id="128" name="直線コネクタ 127"/>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29"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0" name="直線コネクタ 129"/>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1" name="【体育館・プー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2" name="フローチャート : 判断 13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635</xdr:rowOff>
    </xdr:from>
    <xdr:to>
      <xdr:col>6</xdr:col>
      <xdr:colOff>561975</xdr:colOff>
      <xdr:row>59</xdr:row>
      <xdr:rowOff>102235</xdr:rowOff>
    </xdr:to>
    <xdr:sp macro="" textlink="">
      <xdr:nvSpPr>
        <xdr:cNvPr id="138" name="円/楕円 137"/>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23512</xdr:rowOff>
    </xdr:from>
    <xdr:ext cx="405111" cy="259045"/>
    <xdr:sp macro="" textlink="">
      <xdr:nvSpPr>
        <xdr:cNvPr id="139" name="【体育館・プール】&#10;有形固定資産減価償却率該当値テキスト"/>
        <xdr:cNvSpPr txBox="1"/>
      </xdr:nvSpPr>
      <xdr:spPr>
        <a:xfrm>
          <a:off x="47244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0" name="正方形/長方形 13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7" name="正方形/長方形 14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8" name="テキスト ボックス 14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9" name="直線コネクタ 14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0" name="テキスト ボックス 14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1" name="直線コネクタ 15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2" name="テキスト ボックス 15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3" name="直線コネクタ 15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4" name="テキスト ボックス 15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5" name="直線コネクタ 15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6" name="テキスト ボックス 15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7" name="直線コネクタ 15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8" name="テキスト ボックス 15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9" name="直線コネクタ 15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0" name="テキスト ボックス 15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2" name="テキスト ボックス 16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106680</xdr:rowOff>
    </xdr:from>
    <xdr:to>
      <xdr:col>15</xdr:col>
      <xdr:colOff>180340</xdr:colOff>
      <xdr:row>64</xdr:row>
      <xdr:rowOff>7620</xdr:rowOff>
    </xdr:to>
    <xdr:cxnSp macro="">
      <xdr:nvCxnSpPr>
        <xdr:cNvPr id="164" name="直線コネクタ 163"/>
        <xdr:cNvCxnSpPr/>
      </xdr:nvCxnSpPr>
      <xdr:spPr>
        <a:xfrm flipV="1">
          <a:off x="10476865" y="97078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11447</xdr:rowOff>
    </xdr:from>
    <xdr:ext cx="469744" cy="259045"/>
    <xdr:sp macro="" textlink="">
      <xdr:nvSpPr>
        <xdr:cNvPr id="165" name="【体育館・プール】&#10;一人当たり面積最小値テキスト"/>
        <xdr:cNvSpPr txBox="1"/>
      </xdr:nvSpPr>
      <xdr:spPr>
        <a:xfrm>
          <a:off x="105664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64</xdr:row>
      <xdr:rowOff>7620</xdr:rowOff>
    </xdr:from>
    <xdr:to>
      <xdr:col>15</xdr:col>
      <xdr:colOff>269875</xdr:colOff>
      <xdr:row>64</xdr:row>
      <xdr:rowOff>7620</xdr:rowOff>
    </xdr:to>
    <xdr:cxnSp macro="">
      <xdr:nvCxnSpPr>
        <xdr:cNvPr id="166" name="直線コネクタ 165"/>
        <xdr:cNvCxnSpPr/>
      </xdr:nvCxnSpPr>
      <xdr:spPr>
        <a:xfrm>
          <a:off x="10388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53357</xdr:rowOff>
    </xdr:from>
    <xdr:ext cx="469744" cy="259045"/>
    <xdr:sp macro="" textlink="">
      <xdr:nvSpPr>
        <xdr:cNvPr id="167" name="【体育館・プール】&#10;一人当たり面積最大値テキスト"/>
        <xdr:cNvSpPr txBox="1"/>
      </xdr:nvSpPr>
      <xdr:spPr>
        <a:xfrm>
          <a:off x="105664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0.276</a:t>
          </a:r>
          <a:endParaRPr kumimoji="1" lang="ja-JP" altLang="en-US" sz="1000" b="1">
            <a:latin typeface="ＭＳ Ｐゴシック"/>
          </a:endParaRPr>
        </a:p>
      </xdr:txBody>
    </xdr:sp>
    <xdr:clientData/>
  </xdr:oneCellAnchor>
  <xdr:twoCellAnchor>
    <xdr:from>
      <xdr:col>15</xdr:col>
      <xdr:colOff>92075</xdr:colOff>
      <xdr:row>56</xdr:row>
      <xdr:rowOff>106680</xdr:rowOff>
    </xdr:from>
    <xdr:to>
      <xdr:col>15</xdr:col>
      <xdr:colOff>269875</xdr:colOff>
      <xdr:row>56</xdr:row>
      <xdr:rowOff>106680</xdr:rowOff>
    </xdr:to>
    <xdr:cxnSp macro="">
      <xdr:nvCxnSpPr>
        <xdr:cNvPr id="168" name="直線コネクタ 167"/>
        <xdr:cNvCxnSpPr/>
      </xdr:nvCxnSpPr>
      <xdr:spPr>
        <a:xfrm>
          <a:off x="10388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128287</xdr:rowOff>
    </xdr:from>
    <xdr:ext cx="469744" cy="259045"/>
    <xdr:sp macro="" textlink="">
      <xdr:nvSpPr>
        <xdr:cNvPr id="169" name="【体育館・プール】&#10;一人当たり面積平均値テキスト"/>
        <xdr:cNvSpPr txBox="1"/>
      </xdr:nvSpPr>
      <xdr:spPr>
        <a:xfrm>
          <a:off x="105664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105410</xdr:rowOff>
    </xdr:from>
    <xdr:to>
      <xdr:col>15</xdr:col>
      <xdr:colOff>231775</xdr:colOff>
      <xdr:row>62</xdr:row>
      <xdr:rowOff>35560</xdr:rowOff>
    </xdr:to>
    <xdr:sp macro="" textlink="">
      <xdr:nvSpPr>
        <xdr:cNvPr id="170" name="フローチャート : 判断 169"/>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40640</xdr:rowOff>
    </xdr:from>
    <xdr:to>
      <xdr:col>15</xdr:col>
      <xdr:colOff>231775</xdr:colOff>
      <xdr:row>62</xdr:row>
      <xdr:rowOff>142240</xdr:rowOff>
    </xdr:to>
    <xdr:sp macro="" textlink="">
      <xdr:nvSpPr>
        <xdr:cNvPr id="176" name="円/楕円 175"/>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19067</xdr:rowOff>
    </xdr:from>
    <xdr:ext cx="469744" cy="259045"/>
    <xdr:sp macro="" textlink="">
      <xdr:nvSpPr>
        <xdr:cNvPr id="177" name="【体育館・プール】&#10;一人当たり面積該当値テキスト"/>
        <xdr:cNvSpPr txBox="1"/>
      </xdr:nvSpPr>
      <xdr:spPr>
        <a:xfrm>
          <a:off x="105664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8" name="テキスト ボックス 18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9" name="直線コネクタ 18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0" name="テキスト ボックス 18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1" name="直線コネクタ 19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2" name="テキスト ボックス 19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3" name="直線コネクタ 19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4" name="テキスト ボックス 19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5" name="直線コネクタ 19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6" name="テキスト ボックス 19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7" name="直線コネクタ 19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8" name="テキスト ボックス 19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9"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131826</xdr:rowOff>
    </xdr:from>
    <xdr:to>
      <xdr:col>6</xdr:col>
      <xdr:colOff>510540</xdr:colOff>
      <xdr:row>85</xdr:row>
      <xdr:rowOff>136398</xdr:rowOff>
    </xdr:to>
    <xdr:cxnSp macro="">
      <xdr:nvCxnSpPr>
        <xdr:cNvPr id="200" name="直線コネクタ 199"/>
        <xdr:cNvCxnSpPr/>
      </xdr:nvCxnSpPr>
      <xdr:spPr>
        <a:xfrm flipV="1">
          <a:off x="4634865" y="1367637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140225</xdr:rowOff>
    </xdr:from>
    <xdr:ext cx="405111" cy="259045"/>
    <xdr:sp macro="" textlink="">
      <xdr:nvSpPr>
        <xdr:cNvPr id="201" name="【福祉施設】&#10;有形固定資産減価償却率最小値テキスト"/>
        <xdr:cNvSpPr txBox="1"/>
      </xdr:nvSpPr>
      <xdr:spPr>
        <a:xfrm>
          <a:off x="47244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6</xdr:col>
      <xdr:colOff>422275</xdr:colOff>
      <xdr:row>85</xdr:row>
      <xdr:rowOff>136398</xdr:rowOff>
    </xdr:from>
    <xdr:to>
      <xdr:col>6</xdr:col>
      <xdr:colOff>600075</xdr:colOff>
      <xdr:row>85</xdr:row>
      <xdr:rowOff>136398</xdr:rowOff>
    </xdr:to>
    <xdr:cxnSp macro="">
      <xdr:nvCxnSpPr>
        <xdr:cNvPr id="202" name="直線コネクタ 201"/>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78503</xdr:rowOff>
    </xdr:from>
    <xdr:ext cx="405111" cy="259045"/>
    <xdr:sp macro="" textlink="">
      <xdr:nvSpPr>
        <xdr:cNvPr id="203" name="【福祉施設】&#10;有形固定資産減価償却率最大値テキスト"/>
        <xdr:cNvSpPr txBox="1"/>
      </xdr:nvSpPr>
      <xdr:spPr>
        <a:xfrm>
          <a:off x="4724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6</xdr:col>
      <xdr:colOff>422275</xdr:colOff>
      <xdr:row>79</xdr:row>
      <xdr:rowOff>131826</xdr:rowOff>
    </xdr:from>
    <xdr:to>
      <xdr:col>6</xdr:col>
      <xdr:colOff>600075</xdr:colOff>
      <xdr:row>79</xdr:row>
      <xdr:rowOff>131826</xdr:rowOff>
    </xdr:to>
    <xdr:cxnSp macro="">
      <xdr:nvCxnSpPr>
        <xdr:cNvPr id="204" name="直線コネクタ 203"/>
        <xdr:cNvCxnSpPr/>
      </xdr:nvCxnSpPr>
      <xdr:spPr>
        <a:xfrm>
          <a:off x="4546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140479</xdr:rowOff>
    </xdr:from>
    <xdr:ext cx="405111" cy="259045"/>
    <xdr:sp macro="" textlink="">
      <xdr:nvSpPr>
        <xdr:cNvPr id="205" name="【福祉施設】&#10;有形固定資産減価償却率平均値テキスト"/>
        <xdr:cNvSpPr txBox="1"/>
      </xdr:nvSpPr>
      <xdr:spPr>
        <a:xfrm>
          <a:off x="4724400" y="1419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06" name="フローチャート : 判断 205"/>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7" name="テキスト ボックス 2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8" name="テキスト ボックス 2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9" name="テキスト ボックス 2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0" name="テキスト ボックス 2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1" name="テキスト ボックス 2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28448</xdr:rowOff>
    </xdr:from>
    <xdr:to>
      <xdr:col>6</xdr:col>
      <xdr:colOff>561975</xdr:colOff>
      <xdr:row>84</xdr:row>
      <xdr:rowOff>130048</xdr:rowOff>
    </xdr:to>
    <xdr:sp macro="" textlink="">
      <xdr:nvSpPr>
        <xdr:cNvPr id="212" name="円/楕円 211"/>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6875</xdr:rowOff>
    </xdr:from>
    <xdr:ext cx="405111" cy="259045"/>
    <xdr:sp macro="" textlink="">
      <xdr:nvSpPr>
        <xdr:cNvPr id="213" name="【福祉施設】&#10;有形固定資産減価償却率該当値テキスト"/>
        <xdr:cNvSpPr txBox="1"/>
      </xdr:nvSpPr>
      <xdr:spPr>
        <a:xfrm>
          <a:off x="47244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4" name="正方形/長方形 21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1" name="正方形/長方形 22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84</xdr:row>
      <xdr:rowOff>106680</xdr:rowOff>
    </xdr:to>
    <xdr:cxnSp macro="">
      <xdr:nvCxnSpPr>
        <xdr:cNvPr id="235" name="直線コネクタ 234"/>
        <xdr:cNvCxnSpPr/>
      </xdr:nvCxnSpPr>
      <xdr:spPr>
        <a:xfrm flipV="1">
          <a:off x="10476865" y="133426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236" name="【福祉施設】&#10;一人当たり面積最小値テキスト"/>
        <xdr:cNvSpPr txBox="1"/>
      </xdr:nvSpPr>
      <xdr:spPr>
        <a:xfrm>
          <a:off x="105664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84</xdr:row>
      <xdr:rowOff>106680</xdr:rowOff>
    </xdr:from>
    <xdr:to>
      <xdr:col>15</xdr:col>
      <xdr:colOff>269875</xdr:colOff>
      <xdr:row>84</xdr:row>
      <xdr:rowOff>106680</xdr:rowOff>
    </xdr:to>
    <xdr:cxnSp macro="">
      <xdr:nvCxnSpPr>
        <xdr:cNvPr id="237" name="直線コネクタ 236"/>
        <xdr:cNvCxnSpPr/>
      </xdr:nvCxnSpPr>
      <xdr:spPr>
        <a:xfrm>
          <a:off x="10388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38" name="【福祉施設】&#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39" name="直線コネクタ 23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160038</xdr:rowOff>
    </xdr:from>
    <xdr:ext cx="469744" cy="259045"/>
    <xdr:sp macro="" textlink="">
      <xdr:nvSpPr>
        <xdr:cNvPr id="240" name="【福祉施設】&#10;一人当たり面積平均値テキスト"/>
        <xdr:cNvSpPr txBox="1"/>
      </xdr:nvSpPr>
      <xdr:spPr>
        <a:xfrm>
          <a:off x="10566400" y="1404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41" name="フローチャート : 判断 240"/>
        <xdr:cNvSpPr/>
      </xdr:nvSpPr>
      <xdr:spPr>
        <a:xfrm>
          <a:off x="10426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90170</xdr:rowOff>
    </xdr:from>
    <xdr:to>
      <xdr:col>15</xdr:col>
      <xdr:colOff>231775</xdr:colOff>
      <xdr:row>78</xdr:row>
      <xdr:rowOff>20320</xdr:rowOff>
    </xdr:to>
    <xdr:sp macro="" textlink="">
      <xdr:nvSpPr>
        <xdr:cNvPr id="247" name="円/楕円 246"/>
        <xdr:cNvSpPr/>
      </xdr:nvSpPr>
      <xdr:spPr>
        <a:xfrm>
          <a:off x="10426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43197</xdr:rowOff>
    </xdr:from>
    <xdr:ext cx="469744" cy="259045"/>
    <xdr:sp macro="" textlink="">
      <xdr:nvSpPr>
        <xdr:cNvPr id="248" name="【福祉施設】&#10;一人当たり面積該当値テキスト"/>
        <xdr:cNvSpPr txBox="1"/>
      </xdr:nvSpPr>
      <xdr:spPr>
        <a:xfrm>
          <a:off x="10566400"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6" name="正方形/長方形 25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9" name="テキスト ボックス 2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0" name="直線コネクタ 2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1" name="テキスト ボックス 2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2" name="直線コネクタ 2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3" name="テキスト ボックス 2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4" name="直線コネクタ 2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5" name="テキスト ボックス 2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66" name="直線コネクタ 2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67" name="テキスト ボックス 26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9" name="テキスト ボックス 2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156211</xdr:rowOff>
    </xdr:from>
    <xdr:to>
      <xdr:col>6</xdr:col>
      <xdr:colOff>510540</xdr:colOff>
      <xdr:row>107</xdr:row>
      <xdr:rowOff>124206</xdr:rowOff>
    </xdr:to>
    <xdr:cxnSp macro="">
      <xdr:nvCxnSpPr>
        <xdr:cNvPr id="271" name="直線コネクタ 270"/>
        <xdr:cNvCxnSpPr/>
      </xdr:nvCxnSpPr>
      <xdr:spPr>
        <a:xfrm flipV="1">
          <a:off x="4634865" y="17129761"/>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128033</xdr:rowOff>
    </xdr:from>
    <xdr:ext cx="405111" cy="259045"/>
    <xdr:sp macro="" textlink="">
      <xdr:nvSpPr>
        <xdr:cNvPr id="272" name="【市民会館】&#10;有形固定資産減価償却率最小値テキスト"/>
        <xdr:cNvSpPr txBox="1"/>
      </xdr:nvSpPr>
      <xdr:spPr>
        <a:xfrm>
          <a:off x="4724400" y="184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107</xdr:row>
      <xdr:rowOff>124206</xdr:rowOff>
    </xdr:from>
    <xdr:to>
      <xdr:col>6</xdr:col>
      <xdr:colOff>600075</xdr:colOff>
      <xdr:row>107</xdr:row>
      <xdr:rowOff>124206</xdr:rowOff>
    </xdr:to>
    <xdr:cxnSp macro="">
      <xdr:nvCxnSpPr>
        <xdr:cNvPr id="273" name="直線コネクタ 272"/>
        <xdr:cNvCxnSpPr/>
      </xdr:nvCxnSpPr>
      <xdr:spPr>
        <a:xfrm>
          <a:off x="4546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102888</xdr:rowOff>
    </xdr:from>
    <xdr:ext cx="405111" cy="259045"/>
    <xdr:sp macro="" textlink="">
      <xdr:nvSpPr>
        <xdr:cNvPr id="274" name="【市民会館】&#10;有形固定資産減価償却率最大値テキスト"/>
        <xdr:cNvSpPr txBox="1"/>
      </xdr:nvSpPr>
      <xdr:spPr>
        <a:xfrm>
          <a:off x="4724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99</xdr:row>
      <xdr:rowOff>156211</xdr:rowOff>
    </xdr:from>
    <xdr:to>
      <xdr:col>6</xdr:col>
      <xdr:colOff>600075</xdr:colOff>
      <xdr:row>99</xdr:row>
      <xdr:rowOff>156211</xdr:rowOff>
    </xdr:to>
    <xdr:cxnSp macro="">
      <xdr:nvCxnSpPr>
        <xdr:cNvPr id="275" name="直線コネクタ 27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105427</xdr:rowOff>
    </xdr:from>
    <xdr:ext cx="405111" cy="259045"/>
    <xdr:sp macro="" textlink="">
      <xdr:nvSpPr>
        <xdr:cNvPr id="276" name="【市民会館】&#10;有形固定資産減価償却率平均値テキスト"/>
        <xdr:cNvSpPr txBox="1"/>
      </xdr:nvSpPr>
      <xdr:spPr>
        <a:xfrm>
          <a:off x="47244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277" name="フローチャート : 判断 276"/>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73406</xdr:rowOff>
    </xdr:from>
    <xdr:to>
      <xdr:col>6</xdr:col>
      <xdr:colOff>561975</xdr:colOff>
      <xdr:row>108</xdr:row>
      <xdr:rowOff>3556</xdr:rowOff>
    </xdr:to>
    <xdr:sp macro="" textlink="">
      <xdr:nvSpPr>
        <xdr:cNvPr id="283" name="円/楕円 282"/>
        <xdr:cNvSpPr/>
      </xdr:nvSpPr>
      <xdr:spPr>
        <a:xfrm>
          <a:off x="4584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159783</xdr:rowOff>
    </xdr:from>
    <xdr:ext cx="405111" cy="259045"/>
    <xdr:sp macro="" textlink="">
      <xdr:nvSpPr>
        <xdr:cNvPr id="284" name="【市民会館】&#10;有形固定資産減価償却率該当値テキスト"/>
        <xdr:cNvSpPr txBox="1"/>
      </xdr:nvSpPr>
      <xdr:spPr>
        <a:xfrm>
          <a:off x="4724400" y="1833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5" name="正方形/長方形 28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2" name="正方形/長方形 29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0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76200</xdr:rowOff>
    </xdr:from>
    <xdr:to>
      <xdr:col>15</xdr:col>
      <xdr:colOff>180340</xdr:colOff>
      <xdr:row>107</xdr:row>
      <xdr:rowOff>114300</xdr:rowOff>
    </xdr:to>
    <xdr:cxnSp macro="">
      <xdr:nvCxnSpPr>
        <xdr:cNvPr id="309" name="直線コネクタ 308"/>
        <xdr:cNvCxnSpPr/>
      </xdr:nvCxnSpPr>
      <xdr:spPr>
        <a:xfrm flipV="1">
          <a:off x="10476865" y="172212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118127</xdr:rowOff>
    </xdr:from>
    <xdr:ext cx="469744" cy="259045"/>
    <xdr:sp macro="" textlink="">
      <xdr:nvSpPr>
        <xdr:cNvPr id="310" name="【市民会館】&#10;一人当たり面積最小値テキスト"/>
        <xdr:cNvSpPr txBox="1"/>
      </xdr:nvSpPr>
      <xdr:spPr>
        <a:xfrm>
          <a:off x="105664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15</xdr:col>
      <xdr:colOff>92075</xdr:colOff>
      <xdr:row>107</xdr:row>
      <xdr:rowOff>114300</xdr:rowOff>
    </xdr:from>
    <xdr:to>
      <xdr:col>15</xdr:col>
      <xdr:colOff>269875</xdr:colOff>
      <xdr:row>107</xdr:row>
      <xdr:rowOff>114300</xdr:rowOff>
    </xdr:to>
    <xdr:cxnSp macro="">
      <xdr:nvCxnSpPr>
        <xdr:cNvPr id="311" name="直線コネクタ 310"/>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22877</xdr:rowOff>
    </xdr:from>
    <xdr:ext cx="469744" cy="259045"/>
    <xdr:sp macro="" textlink="">
      <xdr:nvSpPr>
        <xdr:cNvPr id="312" name="【市民会館】&#10;一人当たり面積最大値テキスト"/>
        <xdr:cNvSpPr txBox="1"/>
      </xdr:nvSpPr>
      <xdr:spPr>
        <a:xfrm>
          <a:off x="10566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100</xdr:row>
      <xdr:rowOff>76200</xdr:rowOff>
    </xdr:from>
    <xdr:to>
      <xdr:col>15</xdr:col>
      <xdr:colOff>269875</xdr:colOff>
      <xdr:row>100</xdr:row>
      <xdr:rowOff>76200</xdr:rowOff>
    </xdr:to>
    <xdr:cxnSp macro="">
      <xdr:nvCxnSpPr>
        <xdr:cNvPr id="313" name="直線コネクタ 312"/>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14"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15" name="フローチャート : 判断 31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25400</xdr:rowOff>
    </xdr:from>
    <xdr:to>
      <xdr:col>15</xdr:col>
      <xdr:colOff>231775</xdr:colOff>
      <xdr:row>100</xdr:row>
      <xdr:rowOff>127000</xdr:rowOff>
    </xdr:to>
    <xdr:sp macro="" textlink="">
      <xdr:nvSpPr>
        <xdr:cNvPr id="321" name="円/楕円 320"/>
        <xdr:cNvSpPr/>
      </xdr:nvSpPr>
      <xdr:spPr>
        <a:xfrm>
          <a:off x="10426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149877</xdr:rowOff>
    </xdr:from>
    <xdr:ext cx="469744" cy="259045"/>
    <xdr:sp macro="" textlink="">
      <xdr:nvSpPr>
        <xdr:cNvPr id="322" name="【市民会館】&#10;一人当たり面積該当値テキスト"/>
        <xdr:cNvSpPr txBox="1"/>
      </xdr:nvSpPr>
      <xdr:spPr>
        <a:xfrm>
          <a:off x="10566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3" name="正方形/長方形 3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4" name="正方形/長方形 32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5" name="正方形/長方形 32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6" name="正方形/長方形 32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27" name="正方形/長方形 32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28" name="正方形/長方形 32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1" name="テキスト ボックス 3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51.6</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35" name="テキスト ボックス 33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51.7</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3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42" name="円/楕円 341"/>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156227</xdr:rowOff>
    </xdr:from>
    <xdr:ext cx="405111" cy="259045"/>
    <xdr:sp macro="" textlink="">
      <xdr:nvSpPr>
        <xdr:cNvPr id="343" name="【一般廃棄物処理施設】&#10;有形固定資産減価償却率該当値テキスト"/>
        <xdr:cNvSpPr txBox="1"/>
      </xdr:nvSpPr>
      <xdr:spPr>
        <a:xfrm>
          <a:off x="16408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44" name="正方形/長方形 3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5" name="正方形/長方形 34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6" name="正方形/長方形 34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7" name="正方形/長方形 34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8" name="正方形/長方形 34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9" name="正方形/長方形 34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2" name="テキスト ボックス 35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73,894</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54" name="テキスト ボックス 35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73,895</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56" name="テキスト ボックス 35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73,896</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57"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363" name="円/楕円 362"/>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534377" cy="259045"/>
    <xdr:sp macro="" textlink="">
      <xdr:nvSpPr>
        <xdr:cNvPr id="364" name="【一般廃棄物処理施設】&#10;一人当たり有形固定資産（償却資産）額該当値テキスト"/>
        <xdr:cNvSpPr txBox="1"/>
      </xdr:nvSpPr>
      <xdr:spPr>
        <a:xfrm>
          <a:off x="22250400"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65" name="正方形/長方形 36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72" name="正方形/長方形 37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8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121158</xdr:rowOff>
    </xdr:from>
    <xdr:to>
      <xdr:col>23</xdr:col>
      <xdr:colOff>516889</xdr:colOff>
      <xdr:row>63</xdr:row>
      <xdr:rowOff>75438</xdr:rowOff>
    </xdr:to>
    <xdr:cxnSp macro="">
      <xdr:nvCxnSpPr>
        <xdr:cNvPr id="387" name="直線コネクタ 386"/>
        <xdr:cNvCxnSpPr/>
      </xdr:nvCxnSpPr>
      <xdr:spPr>
        <a:xfrm flipV="1">
          <a:off x="16318864" y="9722358"/>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8" name="【保健センター・保健所】&#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9" name="直線コネクタ 388"/>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67835</xdr:rowOff>
    </xdr:from>
    <xdr:ext cx="405111" cy="259045"/>
    <xdr:sp macro="" textlink="">
      <xdr:nvSpPr>
        <xdr:cNvPr id="390" name="【保健センター・保健所】&#10;有形固定資産減価償却率最大値テキスト"/>
        <xdr:cNvSpPr txBox="1"/>
      </xdr:nvSpPr>
      <xdr:spPr>
        <a:xfrm>
          <a:off x="16408400" y="94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74.7</a:t>
          </a:r>
          <a:endParaRPr kumimoji="1" lang="ja-JP" altLang="en-US" sz="1000" b="1">
            <a:latin typeface="ＭＳ Ｐゴシック"/>
          </a:endParaRPr>
        </a:p>
      </xdr:txBody>
    </xdr:sp>
    <xdr:clientData/>
  </xdr:oneCellAnchor>
  <xdr:twoCellAnchor>
    <xdr:from>
      <xdr:col>23</xdr:col>
      <xdr:colOff>428625</xdr:colOff>
      <xdr:row>56</xdr:row>
      <xdr:rowOff>121158</xdr:rowOff>
    </xdr:from>
    <xdr:to>
      <xdr:col>23</xdr:col>
      <xdr:colOff>606425</xdr:colOff>
      <xdr:row>56</xdr:row>
      <xdr:rowOff>121158</xdr:rowOff>
    </xdr:to>
    <xdr:cxnSp macro="">
      <xdr:nvCxnSpPr>
        <xdr:cNvPr id="391" name="直線コネクタ 390"/>
        <xdr:cNvCxnSpPr/>
      </xdr:nvCxnSpPr>
      <xdr:spPr>
        <a:xfrm>
          <a:off x="16230600" y="972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115079</xdr:rowOff>
    </xdr:from>
    <xdr:ext cx="405111" cy="259045"/>
    <xdr:sp macro="" textlink="">
      <xdr:nvSpPr>
        <xdr:cNvPr id="392" name="【保健センター・保健所】&#10;有形固定資産減価償却率平均値テキスト"/>
        <xdr:cNvSpPr txBox="1"/>
      </xdr:nvSpPr>
      <xdr:spPr>
        <a:xfrm>
          <a:off x="16408400" y="105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136652</xdr:rowOff>
    </xdr:from>
    <xdr:to>
      <xdr:col>23</xdr:col>
      <xdr:colOff>568325</xdr:colOff>
      <xdr:row>62</xdr:row>
      <xdr:rowOff>66802</xdr:rowOff>
    </xdr:to>
    <xdr:sp macro="" textlink="">
      <xdr:nvSpPr>
        <xdr:cNvPr id="393" name="フローチャート : 判断 392"/>
        <xdr:cNvSpPr/>
      </xdr:nvSpPr>
      <xdr:spPr>
        <a:xfrm>
          <a:off x="162687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70358</xdr:rowOff>
    </xdr:from>
    <xdr:to>
      <xdr:col>23</xdr:col>
      <xdr:colOff>568325</xdr:colOff>
      <xdr:row>57</xdr:row>
      <xdr:rowOff>508</xdr:rowOff>
    </xdr:to>
    <xdr:sp macro="" textlink="">
      <xdr:nvSpPr>
        <xdr:cNvPr id="399" name="円/楕円 398"/>
        <xdr:cNvSpPr/>
      </xdr:nvSpPr>
      <xdr:spPr>
        <a:xfrm>
          <a:off x="16268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23385</xdr:rowOff>
    </xdr:from>
    <xdr:ext cx="405111" cy="259045"/>
    <xdr:sp macro="" textlink="">
      <xdr:nvSpPr>
        <xdr:cNvPr id="400" name="【保健センター・保健所】&#10;有形固定資産減価償却率該当値テキスト"/>
        <xdr:cNvSpPr txBox="1"/>
      </xdr:nvSpPr>
      <xdr:spPr>
        <a:xfrm>
          <a:off x="16408400" y="962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01" name="正方形/長方形 40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8" name="正方形/長方形 40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2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64</xdr:row>
      <xdr:rowOff>0</xdr:rowOff>
    </xdr:to>
    <xdr:cxnSp macro="">
      <xdr:nvCxnSpPr>
        <xdr:cNvPr id="423" name="直線コネクタ 422"/>
        <xdr:cNvCxnSpPr/>
      </xdr:nvCxnSpPr>
      <xdr:spPr>
        <a:xfrm flipV="1">
          <a:off x="22160864" y="94640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24"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25" name="直線コネクタ 42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6"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7" name="直線コネクタ 42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6367</xdr:rowOff>
    </xdr:from>
    <xdr:ext cx="469744" cy="259045"/>
    <xdr:sp macro="" textlink="">
      <xdr:nvSpPr>
        <xdr:cNvPr id="428" name="【保健センター・保健所】&#10;一人当たり面積平均値テキスト"/>
        <xdr:cNvSpPr txBox="1"/>
      </xdr:nvSpPr>
      <xdr:spPr>
        <a:xfrm>
          <a:off x="22250400" y="995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429" name="フローチャート : 判断 428"/>
        <xdr:cNvSpPr/>
      </xdr:nvSpPr>
      <xdr:spPr>
        <a:xfrm>
          <a:off x="221107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35" name="円/楕円 434"/>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36"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7" name="正方形/長方形 43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44" name="正方形/長方形 44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7" name="テキスト ボックス 4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7" name="テキスト ボックス 4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9" name="テキスト ボックス 45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6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7620</xdr:rowOff>
    </xdr:from>
    <xdr:to>
      <xdr:col>23</xdr:col>
      <xdr:colOff>516889</xdr:colOff>
      <xdr:row>85</xdr:row>
      <xdr:rowOff>83820</xdr:rowOff>
    </xdr:to>
    <xdr:cxnSp macro="">
      <xdr:nvCxnSpPr>
        <xdr:cNvPr id="461" name="直線コネクタ 460"/>
        <xdr:cNvCxnSpPr/>
      </xdr:nvCxnSpPr>
      <xdr:spPr>
        <a:xfrm flipV="1">
          <a:off x="16318864" y="1338072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87647</xdr:rowOff>
    </xdr:from>
    <xdr:ext cx="405111" cy="259045"/>
    <xdr:sp macro="" textlink="">
      <xdr:nvSpPr>
        <xdr:cNvPr id="462" name="【消防施設】&#10;有形固定資産減価償却率最小値テキスト"/>
        <xdr:cNvSpPr txBox="1"/>
      </xdr:nvSpPr>
      <xdr:spPr>
        <a:xfrm>
          <a:off x="16408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23</xdr:col>
      <xdr:colOff>428625</xdr:colOff>
      <xdr:row>85</xdr:row>
      <xdr:rowOff>83820</xdr:rowOff>
    </xdr:from>
    <xdr:to>
      <xdr:col>23</xdr:col>
      <xdr:colOff>606425</xdr:colOff>
      <xdr:row>85</xdr:row>
      <xdr:rowOff>83820</xdr:rowOff>
    </xdr:to>
    <xdr:cxnSp macro="">
      <xdr:nvCxnSpPr>
        <xdr:cNvPr id="463" name="直線コネクタ 462"/>
        <xdr:cNvCxnSpPr/>
      </xdr:nvCxnSpPr>
      <xdr:spPr>
        <a:xfrm>
          <a:off x="16230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125747</xdr:rowOff>
    </xdr:from>
    <xdr:ext cx="405111" cy="259045"/>
    <xdr:sp macro="" textlink="">
      <xdr:nvSpPr>
        <xdr:cNvPr id="464" name="【消防施設】&#10;有形固定資産減価償却率最大値テキスト"/>
        <xdr:cNvSpPr txBox="1"/>
      </xdr:nvSpPr>
      <xdr:spPr>
        <a:xfrm>
          <a:off x="164084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78</xdr:row>
      <xdr:rowOff>7620</xdr:rowOff>
    </xdr:from>
    <xdr:to>
      <xdr:col>23</xdr:col>
      <xdr:colOff>606425</xdr:colOff>
      <xdr:row>78</xdr:row>
      <xdr:rowOff>7620</xdr:rowOff>
    </xdr:to>
    <xdr:cxnSp macro="">
      <xdr:nvCxnSpPr>
        <xdr:cNvPr id="465" name="直線コネクタ 464"/>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109238</xdr:rowOff>
    </xdr:from>
    <xdr:ext cx="405111" cy="259045"/>
    <xdr:sp macro="" textlink="">
      <xdr:nvSpPr>
        <xdr:cNvPr id="466" name="【消防施設】&#10;有形固定資産減価償却率平均値テキスト"/>
        <xdr:cNvSpPr txBox="1"/>
      </xdr:nvSpPr>
      <xdr:spPr>
        <a:xfrm>
          <a:off x="16408400" y="1331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86361</xdr:rowOff>
    </xdr:from>
    <xdr:to>
      <xdr:col>23</xdr:col>
      <xdr:colOff>568325</xdr:colOff>
      <xdr:row>79</xdr:row>
      <xdr:rowOff>16511</xdr:rowOff>
    </xdr:to>
    <xdr:sp macro="" textlink="">
      <xdr:nvSpPr>
        <xdr:cNvPr id="467" name="フローチャート : 判断 466"/>
        <xdr:cNvSpPr/>
      </xdr:nvSpPr>
      <xdr:spPr>
        <a:xfrm>
          <a:off x="16268700" y="134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33020</xdr:rowOff>
    </xdr:from>
    <xdr:to>
      <xdr:col>23</xdr:col>
      <xdr:colOff>568325</xdr:colOff>
      <xdr:row>85</xdr:row>
      <xdr:rowOff>134620</xdr:rowOff>
    </xdr:to>
    <xdr:sp macro="" textlink="">
      <xdr:nvSpPr>
        <xdr:cNvPr id="473" name="円/楕円 472"/>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119397</xdr:rowOff>
    </xdr:from>
    <xdr:ext cx="405111" cy="259045"/>
    <xdr:sp macro="" textlink="">
      <xdr:nvSpPr>
        <xdr:cNvPr id="474" name="【消防施設】&#10;有形固定資産減価償却率該当値テキスト"/>
        <xdr:cNvSpPr txBox="1"/>
      </xdr:nvSpPr>
      <xdr:spPr>
        <a:xfrm>
          <a:off x="16408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75" name="正方形/長方形 4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82" name="正方形/長方形 48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5" name="直線コネクタ 4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6" name="テキスト ボックス 4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7" name="直線コネクタ 4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8" name="テキスト ボックス 4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9" name="直線コネクタ 4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0" name="テキスト ボックス 4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1" name="直線コネクタ 4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2" name="テキスト ボックス 4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3" name="直線コネクタ 4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4" name="テキスト ボックス 4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5" name="直線コネクタ 4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6" name="テキスト ボックス 4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70757</xdr:rowOff>
    </xdr:to>
    <xdr:cxnSp macro="">
      <xdr:nvCxnSpPr>
        <xdr:cNvPr id="500" name="直線コネクタ 499"/>
        <xdr:cNvCxnSpPr/>
      </xdr:nvCxnSpPr>
      <xdr:spPr>
        <a:xfrm flipV="1">
          <a:off x="22160864" y="134112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01" name="【消防施設】&#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02" name="直線コネクタ 5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3"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4" name="直線コネクタ 5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505" name="【消防施設】&#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06" name="フローチャート : 判断 505"/>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12" name="円/楕円 511"/>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153506</xdr:rowOff>
    </xdr:from>
    <xdr:ext cx="469744" cy="259045"/>
    <xdr:sp macro="" textlink="">
      <xdr:nvSpPr>
        <xdr:cNvPr id="513" name="【消防施設】&#10;一人当たり面積該当値テキスト"/>
        <xdr:cNvSpPr txBox="1"/>
      </xdr:nvSpPr>
      <xdr:spPr>
        <a:xfrm>
          <a:off x="222504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14" name="正方形/長方形 51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21" name="正方形/長方形 52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6" name="テキスト ボックス 52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6" name="テキスト ボックス 53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68036</xdr:rowOff>
    </xdr:from>
    <xdr:to>
      <xdr:col>23</xdr:col>
      <xdr:colOff>516889</xdr:colOff>
      <xdr:row>108</xdr:row>
      <xdr:rowOff>10886</xdr:rowOff>
    </xdr:to>
    <xdr:cxnSp macro="">
      <xdr:nvCxnSpPr>
        <xdr:cNvPr id="540" name="直線コネクタ 539"/>
        <xdr:cNvCxnSpPr/>
      </xdr:nvCxnSpPr>
      <xdr:spPr>
        <a:xfrm flipV="1">
          <a:off x="16318864" y="17041586"/>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14713</xdr:rowOff>
    </xdr:from>
    <xdr:ext cx="405111" cy="259045"/>
    <xdr:sp macro="" textlink="">
      <xdr:nvSpPr>
        <xdr:cNvPr id="541" name="【庁舎】&#10;有形固定資産減価償却率最小値テキスト"/>
        <xdr:cNvSpPr txBox="1"/>
      </xdr:nvSpPr>
      <xdr:spPr>
        <a:xfrm>
          <a:off x="16408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23</xdr:col>
      <xdr:colOff>428625</xdr:colOff>
      <xdr:row>108</xdr:row>
      <xdr:rowOff>10886</xdr:rowOff>
    </xdr:from>
    <xdr:to>
      <xdr:col>23</xdr:col>
      <xdr:colOff>606425</xdr:colOff>
      <xdr:row>108</xdr:row>
      <xdr:rowOff>10886</xdr:rowOff>
    </xdr:to>
    <xdr:cxnSp macro="">
      <xdr:nvCxnSpPr>
        <xdr:cNvPr id="542" name="直線コネクタ 54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14713</xdr:rowOff>
    </xdr:from>
    <xdr:ext cx="405111" cy="259045"/>
    <xdr:sp macro="" textlink="">
      <xdr:nvSpPr>
        <xdr:cNvPr id="543" name="【庁舎】&#10;有形固定資産減価償却率最大値テキスト"/>
        <xdr:cNvSpPr txBox="1"/>
      </xdr:nvSpPr>
      <xdr:spPr>
        <a:xfrm>
          <a:off x="16408400" y="1681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99</xdr:row>
      <xdr:rowOff>68036</xdr:rowOff>
    </xdr:from>
    <xdr:to>
      <xdr:col>23</xdr:col>
      <xdr:colOff>606425</xdr:colOff>
      <xdr:row>99</xdr:row>
      <xdr:rowOff>68036</xdr:rowOff>
    </xdr:to>
    <xdr:cxnSp macro="">
      <xdr:nvCxnSpPr>
        <xdr:cNvPr id="544" name="直線コネクタ 543"/>
        <xdr:cNvCxnSpPr/>
      </xdr:nvCxnSpPr>
      <xdr:spPr>
        <a:xfrm>
          <a:off x="16230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49547</xdr:rowOff>
    </xdr:from>
    <xdr:ext cx="405111" cy="259045"/>
    <xdr:sp macro="" textlink="">
      <xdr:nvSpPr>
        <xdr:cNvPr id="545" name="【庁舎】&#10;有形固定資産減価償却率平均値テキスト"/>
        <xdr:cNvSpPr txBox="1"/>
      </xdr:nvSpPr>
      <xdr:spPr>
        <a:xfrm>
          <a:off x="164084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46" name="フローチャート : 判断 54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17236</xdr:rowOff>
    </xdr:from>
    <xdr:to>
      <xdr:col>23</xdr:col>
      <xdr:colOff>568325</xdr:colOff>
      <xdr:row>99</xdr:row>
      <xdr:rowOff>118836</xdr:rowOff>
    </xdr:to>
    <xdr:sp macro="" textlink="">
      <xdr:nvSpPr>
        <xdr:cNvPr id="552" name="円/楕円 551"/>
        <xdr:cNvSpPr/>
      </xdr:nvSpPr>
      <xdr:spPr>
        <a:xfrm>
          <a:off x="16268700" y="16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141713</xdr:rowOff>
    </xdr:from>
    <xdr:ext cx="405111" cy="259045"/>
    <xdr:sp macro="" textlink="">
      <xdr:nvSpPr>
        <xdr:cNvPr id="553" name="【庁舎】&#10;有形固定資産減価償却率該当値テキスト"/>
        <xdr:cNvSpPr txBox="1"/>
      </xdr:nvSpPr>
      <xdr:spPr>
        <a:xfrm>
          <a:off x="16408400" y="1694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54" name="正方形/長方形 5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61" name="正方形/長方形 56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7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108857</xdr:rowOff>
    </xdr:from>
    <xdr:to>
      <xdr:col>32</xdr:col>
      <xdr:colOff>186689</xdr:colOff>
      <xdr:row>109</xdr:row>
      <xdr:rowOff>68036</xdr:rowOff>
    </xdr:to>
    <xdr:cxnSp macro="">
      <xdr:nvCxnSpPr>
        <xdr:cNvPr id="580" name="直線コネクタ 579"/>
        <xdr:cNvCxnSpPr/>
      </xdr:nvCxnSpPr>
      <xdr:spPr>
        <a:xfrm flipV="1">
          <a:off x="22160864" y="172538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71863</xdr:rowOff>
    </xdr:from>
    <xdr:ext cx="469744" cy="259045"/>
    <xdr:sp macro="" textlink="">
      <xdr:nvSpPr>
        <xdr:cNvPr id="581" name="【庁舎】&#10;一人当たり面積最小値テキスト"/>
        <xdr:cNvSpPr txBox="1"/>
      </xdr:nvSpPr>
      <xdr:spPr>
        <a:xfrm>
          <a:off x="22250400"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109</xdr:row>
      <xdr:rowOff>68036</xdr:rowOff>
    </xdr:from>
    <xdr:to>
      <xdr:col>32</xdr:col>
      <xdr:colOff>276225</xdr:colOff>
      <xdr:row>109</xdr:row>
      <xdr:rowOff>68036</xdr:rowOff>
    </xdr:to>
    <xdr:cxnSp macro="">
      <xdr:nvCxnSpPr>
        <xdr:cNvPr id="582" name="直線コネクタ 581"/>
        <xdr:cNvCxnSpPr/>
      </xdr:nvCxnSpPr>
      <xdr:spPr>
        <a:xfrm>
          <a:off x="22072600" y="187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55534</xdr:rowOff>
    </xdr:from>
    <xdr:ext cx="469744" cy="259045"/>
    <xdr:sp macro="" textlink="">
      <xdr:nvSpPr>
        <xdr:cNvPr id="583" name="【庁舎】&#10;一人当たり面積最大値テキスト"/>
        <xdr:cNvSpPr txBox="1"/>
      </xdr:nvSpPr>
      <xdr:spPr>
        <a:xfrm>
          <a:off x="222504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100</xdr:row>
      <xdr:rowOff>108857</xdr:rowOff>
    </xdr:from>
    <xdr:to>
      <xdr:col>32</xdr:col>
      <xdr:colOff>276225</xdr:colOff>
      <xdr:row>100</xdr:row>
      <xdr:rowOff>108857</xdr:rowOff>
    </xdr:to>
    <xdr:cxnSp macro="">
      <xdr:nvCxnSpPr>
        <xdr:cNvPr id="584" name="直線コネクタ 583"/>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121756</xdr:rowOff>
    </xdr:from>
    <xdr:ext cx="469744" cy="259045"/>
    <xdr:sp macro="" textlink="">
      <xdr:nvSpPr>
        <xdr:cNvPr id="585" name="【庁舎】&#10;一人当たり面積平均値テキスト"/>
        <xdr:cNvSpPr txBox="1"/>
      </xdr:nvSpPr>
      <xdr:spPr>
        <a:xfrm>
          <a:off x="22250400" y="1760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586" name="フローチャート : 判断 585"/>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109</xdr:row>
      <xdr:rowOff>17236</xdr:rowOff>
    </xdr:from>
    <xdr:to>
      <xdr:col>32</xdr:col>
      <xdr:colOff>238125</xdr:colOff>
      <xdr:row>109</xdr:row>
      <xdr:rowOff>118836</xdr:rowOff>
    </xdr:to>
    <xdr:sp macro="" textlink="">
      <xdr:nvSpPr>
        <xdr:cNvPr id="592" name="円/楕円 591"/>
        <xdr:cNvSpPr/>
      </xdr:nvSpPr>
      <xdr:spPr>
        <a:xfrm>
          <a:off x="22110700" y="18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103613</xdr:rowOff>
    </xdr:from>
    <xdr:ext cx="469744" cy="259045"/>
    <xdr:sp macro="" textlink="">
      <xdr:nvSpPr>
        <xdr:cNvPr id="593" name="【庁舎】&#10;一人当たり面積該当値テキスト"/>
        <xdr:cNvSpPr txBox="1"/>
      </xdr:nvSpPr>
      <xdr:spPr>
        <a:xfrm>
          <a:off x="22250400" y="186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94" name="正方形/長方形 59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96" name="テキスト ボックス 59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類似団体と比較して有形固定資産償却率が高くなっている施設は、「庁舎」、「保健センター・保健所」であり、低くなっている施設は、「図書館」、「市民会館」、「消防施設」である。</a:t>
          </a:r>
          <a:endParaRPr lang="ja-JP" altLang="ja-JP" sz="1400">
            <a:effectLst/>
          </a:endParaRPr>
        </a:p>
        <a:p>
          <a:r>
            <a:rPr kumimoji="1" lang="ja-JP" altLang="ja-JP" sz="1100">
              <a:solidFill>
                <a:schemeClr val="dk1"/>
              </a:solidFill>
              <a:effectLst/>
              <a:latin typeface="+mn-lt"/>
              <a:ea typeface="+mn-ea"/>
              <a:cs typeface="+mn-cs"/>
            </a:rPr>
            <a:t>有形固定資産償却率が高くなっている庁舎については、全国平均を大きく上回る値であり、老朽化した庁舎に対してどのような取り組みをしていくかが、課題となる。</a:t>
          </a:r>
          <a:endParaRPr lang="ja-JP" altLang="ja-JP" sz="1400">
            <a:effectLst/>
          </a:endParaRPr>
        </a:p>
        <a:p>
          <a:r>
            <a:rPr kumimoji="1" lang="ja-JP" altLang="ja-JP" sz="1100">
              <a:solidFill>
                <a:schemeClr val="dk1"/>
              </a:solidFill>
              <a:effectLst/>
              <a:latin typeface="+mn-lt"/>
              <a:ea typeface="+mn-ea"/>
              <a:cs typeface="+mn-cs"/>
            </a:rPr>
            <a:t>また、同じく有形固定資産償却率が高くなっている保健センターについても、橿原市保健福祉センターは分庁舎としての機能を持つ施設であるため、庁舎と同じく老朽化していく施設に対してどのような取り組みをしていくかが課題とな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0.68</a:t>
          </a:r>
          <a:r>
            <a:rPr kumimoji="1" lang="ja-JP" altLang="en-US" sz="1300">
              <a:latin typeface="ＭＳ Ｐゴシック"/>
            </a:rPr>
            <a:t>）と比較し、数値は</a:t>
          </a:r>
          <a:r>
            <a:rPr kumimoji="1" lang="en-US" altLang="ja-JP" sz="1300">
              <a:latin typeface="ＭＳ Ｐゴシック"/>
            </a:rPr>
            <a:t>0.01</a:t>
          </a:r>
          <a:r>
            <a:rPr kumimoji="1" lang="ja-JP" altLang="en-US" sz="1300">
              <a:latin typeface="ＭＳ Ｐゴシック"/>
            </a:rPr>
            <a:t>改善した。法人市民税が減少となったものの、地方消費税交付金や個人市民税が増加となったことによる。全国平均（</a:t>
          </a:r>
          <a:r>
            <a:rPr kumimoji="1" lang="en-US" altLang="ja-JP" sz="1300">
              <a:latin typeface="ＭＳ Ｐゴシック"/>
            </a:rPr>
            <a:t>0.50</a:t>
          </a:r>
          <a:r>
            <a:rPr kumimoji="1" lang="ja-JP" altLang="en-US" sz="1300">
              <a:latin typeface="ＭＳ Ｐゴシック"/>
            </a:rPr>
            <a:t>）や奈良県平均（</a:t>
          </a:r>
          <a:r>
            <a:rPr kumimoji="1" lang="en-US" altLang="ja-JP" sz="1300">
              <a:latin typeface="ＭＳ Ｐゴシック"/>
            </a:rPr>
            <a:t>0.39</a:t>
          </a:r>
          <a:r>
            <a:rPr kumimoji="1" lang="ja-JP" altLang="en-US" sz="1300">
              <a:latin typeface="ＭＳ Ｐゴシック"/>
            </a:rPr>
            <a:t>）を上回ったのは、収入の増加とともに、技能労務職の退職者不補充等による人件費の削減、行財政の効率化や既存事業の徹底した見直し等を実施した結果である。しかしながら、財政力指数は</a:t>
          </a:r>
          <a:r>
            <a:rPr kumimoji="1" lang="en-US" altLang="ja-JP" sz="1300">
              <a:latin typeface="ＭＳ Ｐゴシック"/>
            </a:rPr>
            <a:t>1</a:t>
          </a:r>
          <a:r>
            <a:rPr kumimoji="1" lang="ja-JP" altLang="en-US" sz="1300">
              <a:latin typeface="ＭＳ Ｐゴシック"/>
            </a:rPr>
            <a:t>を下回る普通交付税の交付基準にとどまっており、類似団体においても下位となっている。今後とも歳出の徹底した見直しを実施し、歳入確保に取り組む。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95.9</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ポイント改善となった。扶助費の増加（前年度比</a:t>
          </a:r>
          <a:r>
            <a:rPr kumimoji="1" lang="en-US" altLang="ja-JP" sz="1300">
              <a:solidFill>
                <a:schemeClr val="dk1"/>
              </a:solidFill>
              <a:effectLst/>
              <a:latin typeface="+mn-lt"/>
              <a:ea typeface="+mn-ea"/>
              <a:cs typeface="+mn-cs"/>
            </a:rPr>
            <a:t>5.9</a:t>
          </a:r>
          <a:r>
            <a:rPr kumimoji="1" lang="ja-JP" altLang="ja-JP" sz="1300">
              <a:solidFill>
                <a:schemeClr val="dk1"/>
              </a:solidFill>
              <a:effectLst/>
              <a:latin typeface="+mn-lt"/>
              <a:ea typeface="+mn-ea"/>
              <a:cs typeface="+mn-cs"/>
            </a:rPr>
            <a:t>ポイント）、繰出金の増加（前年度比</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ポイント）があったものの、物件費の減少（前年度比</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ポイント）、公債費</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10.2</a:t>
          </a:r>
          <a:r>
            <a:rPr kumimoji="1" lang="ja-JP" altLang="ja-JP" sz="1300">
              <a:solidFill>
                <a:schemeClr val="dk1"/>
              </a:solidFill>
              <a:effectLst/>
              <a:latin typeface="+mn-lt"/>
              <a:ea typeface="+mn-ea"/>
              <a:cs typeface="+mn-cs"/>
            </a:rPr>
            <a:t>ポイント）があったこと</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今後、老朽化の進む公共施設への対応などが必要となることから、より一層の事務事業の見直しを進めるとともに、経常経費の削減に努める。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37084</xdr:rowOff>
    </xdr:to>
    <xdr:cxnSp macro="">
      <xdr:nvCxnSpPr>
        <xdr:cNvPr id="129" name="直線コネクタ 128"/>
        <xdr:cNvCxnSpPr/>
      </xdr:nvCxnSpPr>
      <xdr:spPr>
        <a:xfrm flipV="1">
          <a:off x="4114800" y="1077087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63</xdr:row>
      <xdr:rowOff>37084</xdr:rowOff>
    </xdr:to>
    <xdr:cxnSp macro="">
      <xdr:nvCxnSpPr>
        <xdr:cNvPr id="132" name="直線コネクタ 131"/>
        <xdr:cNvCxnSpPr/>
      </xdr:nvCxnSpPr>
      <xdr:spPr>
        <a:xfrm>
          <a:off x="3225800" y="107370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63</xdr:row>
      <xdr:rowOff>17780</xdr:rowOff>
    </xdr:to>
    <xdr:cxnSp macro="">
      <xdr:nvCxnSpPr>
        <xdr:cNvPr id="135" name="直線コネクタ 134"/>
        <xdr:cNvCxnSpPr/>
      </xdr:nvCxnSpPr>
      <xdr:spPr>
        <a:xfrm flipV="1">
          <a:off x="2336800" y="107370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46736</xdr:rowOff>
    </xdr:to>
    <xdr:cxnSp macro="">
      <xdr:nvCxnSpPr>
        <xdr:cNvPr id="138" name="直線コネクタ 137"/>
        <xdr:cNvCxnSpPr/>
      </xdr:nvCxnSpPr>
      <xdr:spPr>
        <a:xfrm flipV="1">
          <a:off x="1447800" y="1081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49"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1" name="テキスト ボックス 150"/>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2" name="円/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142765</xdr:rowOff>
    </xdr:from>
    <xdr:ext cx="762000" cy="259045"/>
    <xdr:sp macro="" textlink="">
      <xdr:nvSpPr>
        <xdr:cNvPr id="153" name="テキスト ボックス 152"/>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4" name="円/楕円 153"/>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5" name="テキスト ボックス 15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6" name="円/楕円 155"/>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7" name="テキスト ボックス 156"/>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106,187</a:t>
          </a:r>
          <a:r>
            <a:rPr kumimoji="1" lang="ja-JP" altLang="ja-JP" sz="1300">
              <a:solidFill>
                <a:schemeClr val="dk1"/>
              </a:solidFill>
              <a:effectLst/>
              <a:latin typeface="+mn-lt"/>
              <a:ea typeface="+mn-ea"/>
              <a:cs typeface="+mn-cs"/>
            </a:rPr>
            <a:t>円）と比較し、決算額は</a:t>
          </a:r>
          <a:r>
            <a:rPr kumimoji="1" lang="en-US" altLang="ja-JP" sz="1300">
              <a:solidFill>
                <a:schemeClr val="dk1"/>
              </a:solidFill>
              <a:effectLst/>
              <a:latin typeface="+mn-lt"/>
              <a:ea typeface="+mn-ea"/>
              <a:cs typeface="+mn-cs"/>
            </a:rPr>
            <a:t>5,310</a:t>
          </a:r>
          <a:r>
            <a:rPr kumimoji="1" lang="ja-JP" altLang="ja-JP" sz="1300">
              <a:solidFill>
                <a:schemeClr val="dk1"/>
              </a:solidFill>
              <a:effectLst/>
              <a:latin typeface="+mn-lt"/>
              <a:ea typeface="+mn-ea"/>
              <a:cs typeface="+mn-cs"/>
            </a:rPr>
            <a:t>円の増加となった。</a:t>
          </a:r>
          <a:r>
            <a:rPr kumimoji="1" lang="ja-JP" altLang="en-US" sz="1300">
              <a:solidFill>
                <a:schemeClr val="dk1"/>
              </a:solidFill>
              <a:effectLst/>
              <a:latin typeface="+mn-lt"/>
              <a:ea typeface="+mn-ea"/>
              <a:cs typeface="+mn-cs"/>
            </a:rPr>
            <a:t>職員給の増加により</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は増加し、情報システム機器の更新等により物件費は増加となった</a:t>
          </a:r>
          <a:r>
            <a:rPr kumimoji="1" lang="ja-JP" altLang="ja-JP" sz="1300">
              <a:solidFill>
                <a:schemeClr val="dk1"/>
              </a:solidFill>
              <a:effectLst/>
              <a:latin typeface="+mn-lt"/>
              <a:ea typeface="+mn-ea"/>
              <a:cs typeface="+mn-cs"/>
            </a:rPr>
            <a:t>。全国平均（</a:t>
          </a:r>
          <a:r>
            <a:rPr kumimoji="1" lang="en-US" altLang="ja-JP" sz="1300">
              <a:solidFill>
                <a:schemeClr val="dk1"/>
              </a:solidFill>
              <a:effectLst/>
              <a:latin typeface="+mn-lt"/>
              <a:ea typeface="+mn-ea"/>
              <a:cs typeface="+mn-cs"/>
            </a:rPr>
            <a:t>121,920</a:t>
          </a:r>
          <a:r>
            <a:rPr kumimoji="1" lang="ja-JP" altLang="ja-JP" sz="1300">
              <a:solidFill>
                <a:schemeClr val="dk1"/>
              </a:solidFill>
              <a:effectLst/>
              <a:latin typeface="+mn-lt"/>
              <a:ea typeface="+mn-ea"/>
              <a:cs typeface="+mn-cs"/>
            </a:rPr>
            <a:t>円に対し▲</a:t>
          </a:r>
          <a:r>
            <a:rPr kumimoji="1" lang="en-US" altLang="ja-JP" sz="1300">
              <a:solidFill>
                <a:schemeClr val="dk1"/>
              </a:solidFill>
              <a:effectLst/>
              <a:latin typeface="+mn-lt"/>
              <a:ea typeface="+mn-ea"/>
              <a:cs typeface="+mn-cs"/>
            </a:rPr>
            <a:t>10,423</a:t>
          </a:r>
          <a:r>
            <a:rPr kumimoji="1" lang="ja-JP" altLang="ja-JP" sz="1300">
              <a:solidFill>
                <a:schemeClr val="dk1"/>
              </a:solidFill>
              <a:effectLst/>
              <a:latin typeface="+mn-lt"/>
              <a:ea typeface="+mn-ea"/>
              <a:cs typeface="+mn-cs"/>
            </a:rPr>
            <a:t>円）や奈良県平均（</a:t>
          </a:r>
          <a:r>
            <a:rPr kumimoji="1" lang="en-US" altLang="ja-JP" sz="1300">
              <a:solidFill>
                <a:schemeClr val="dk1"/>
              </a:solidFill>
              <a:effectLst/>
              <a:latin typeface="+mn-lt"/>
              <a:ea typeface="+mn-ea"/>
              <a:cs typeface="+mn-cs"/>
            </a:rPr>
            <a:t>124,889</a:t>
          </a:r>
          <a:r>
            <a:rPr kumimoji="1" lang="ja-JP" altLang="ja-JP" sz="1300">
              <a:solidFill>
                <a:schemeClr val="dk1"/>
              </a:solidFill>
              <a:effectLst/>
              <a:latin typeface="+mn-lt"/>
              <a:ea typeface="+mn-ea"/>
              <a:cs typeface="+mn-cs"/>
            </a:rPr>
            <a:t>に対し▲</a:t>
          </a:r>
          <a:r>
            <a:rPr kumimoji="1" lang="en-US" altLang="ja-JP" sz="1300">
              <a:solidFill>
                <a:schemeClr val="dk1"/>
              </a:solidFill>
              <a:effectLst/>
              <a:latin typeface="+mn-lt"/>
              <a:ea typeface="+mn-ea"/>
              <a:cs typeface="+mn-cs"/>
            </a:rPr>
            <a:t>13,392</a:t>
          </a:r>
          <a:r>
            <a:rPr kumimoji="1" lang="ja-JP" altLang="ja-JP" sz="1300">
              <a:solidFill>
                <a:schemeClr val="dk1"/>
              </a:solidFill>
              <a:effectLst/>
              <a:latin typeface="+mn-lt"/>
              <a:ea typeface="+mn-ea"/>
              <a:cs typeface="+mn-cs"/>
            </a:rPr>
            <a:t>円）と比較して低くなっているのは、人件費の独自削減や物件費の削減取組みを実施した結果である。今後も事務事業の見直しを進めるとともに、経常経費の削減に努める。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156161</xdr:rowOff>
    </xdr:from>
    <xdr:to>
      <xdr:col>7</xdr:col>
      <xdr:colOff>152400</xdr:colOff>
      <xdr:row>86</xdr:row>
      <xdr:rowOff>91486</xdr:rowOff>
    </xdr:to>
    <xdr:cxnSp macro="">
      <xdr:nvCxnSpPr>
        <xdr:cNvPr id="192" name="直線コネクタ 191"/>
        <xdr:cNvCxnSpPr/>
      </xdr:nvCxnSpPr>
      <xdr:spPr>
        <a:xfrm>
          <a:off x="4114800" y="14729411"/>
          <a:ext cx="8382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31308</xdr:rowOff>
    </xdr:from>
    <xdr:to>
      <xdr:col>6</xdr:col>
      <xdr:colOff>0</xdr:colOff>
      <xdr:row>85</xdr:row>
      <xdr:rowOff>156161</xdr:rowOff>
    </xdr:to>
    <xdr:cxnSp macro="">
      <xdr:nvCxnSpPr>
        <xdr:cNvPr id="195" name="直線コネクタ 194"/>
        <xdr:cNvCxnSpPr/>
      </xdr:nvCxnSpPr>
      <xdr:spPr>
        <a:xfrm>
          <a:off x="3225800" y="14604558"/>
          <a:ext cx="8890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31308</xdr:rowOff>
    </xdr:from>
    <xdr:to>
      <xdr:col>4</xdr:col>
      <xdr:colOff>482600</xdr:colOff>
      <xdr:row>85</xdr:row>
      <xdr:rowOff>48078</xdr:rowOff>
    </xdr:to>
    <xdr:cxnSp macro="">
      <xdr:nvCxnSpPr>
        <xdr:cNvPr id="198" name="直線コネクタ 197"/>
        <xdr:cNvCxnSpPr/>
      </xdr:nvCxnSpPr>
      <xdr:spPr>
        <a:xfrm flipV="1">
          <a:off x="2336800" y="14604558"/>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48078</xdr:rowOff>
    </xdr:from>
    <xdr:to>
      <xdr:col>3</xdr:col>
      <xdr:colOff>279400</xdr:colOff>
      <xdr:row>85</xdr:row>
      <xdr:rowOff>142647</xdr:rowOff>
    </xdr:to>
    <xdr:cxnSp macro="">
      <xdr:nvCxnSpPr>
        <xdr:cNvPr id="201" name="直線コネクタ 200"/>
        <xdr:cNvCxnSpPr/>
      </xdr:nvCxnSpPr>
      <xdr:spPr>
        <a:xfrm flipV="1">
          <a:off x="1447800" y="14621328"/>
          <a:ext cx="889000" cy="9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40686</xdr:rowOff>
    </xdr:from>
    <xdr:to>
      <xdr:col>7</xdr:col>
      <xdr:colOff>203200</xdr:colOff>
      <xdr:row>86</xdr:row>
      <xdr:rowOff>142286</xdr:rowOff>
    </xdr:to>
    <xdr:sp macro="" textlink="">
      <xdr:nvSpPr>
        <xdr:cNvPr id="211" name="円/楕円 210"/>
        <xdr:cNvSpPr/>
      </xdr:nvSpPr>
      <xdr:spPr>
        <a:xfrm>
          <a:off x="4902200" y="14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12763</xdr:rowOff>
    </xdr:from>
    <xdr:ext cx="762000" cy="259045"/>
    <xdr:sp macro="" textlink="">
      <xdr:nvSpPr>
        <xdr:cNvPr id="212" name="人件費・物件費等の状況該当値テキスト"/>
        <xdr:cNvSpPr txBox="1"/>
      </xdr:nvSpPr>
      <xdr:spPr>
        <a:xfrm>
          <a:off x="5041900" y="147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105361</xdr:rowOff>
    </xdr:from>
    <xdr:to>
      <xdr:col>6</xdr:col>
      <xdr:colOff>50800</xdr:colOff>
      <xdr:row>86</xdr:row>
      <xdr:rowOff>35511</xdr:rowOff>
    </xdr:to>
    <xdr:sp macro="" textlink="">
      <xdr:nvSpPr>
        <xdr:cNvPr id="213" name="円/楕円 212"/>
        <xdr:cNvSpPr/>
      </xdr:nvSpPr>
      <xdr:spPr>
        <a:xfrm>
          <a:off x="4064000" y="146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45688</xdr:rowOff>
    </xdr:from>
    <xdr:ext cx="736600" cy="259045"/>
    <xdr:sp macro="" textlink="">
      <xdr:nvSpPr>
        <xdr:cNvPr id="214" name="テキスト ボックス 213"/>
        <xdr:cNvSpPr txBox="1"/>
      </xdr:nvSpPr>
      <xdr:spPr>
        <a:xfrm>
          <a:off x="3733800" y="1444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151958</xdr:rowOff>
    </xdr:from>
    <xdr:to>
      <xdr:col>4</xdr:col>
      <xdr:colOff>533400</xdr:colOff>
      <xdr:row>85</xdr:row>
      <xdr:rowOff>82108</xdr:rowOff>
    </xdr:to>
    <xdr:sp macro="" textlink="">
      <xdr:nvSpPr>
        <xdr:cNvPr id="215" name="円/楕円 214"/>
        <xdr:cNvSpPr/>
      </xdr:nvSpPr>
      <xdr:spPr>
        <a:xfrm>
          <a:off x="3175000" y="145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92285</xdr:rowOff>
    </xdr:from>
    <xdr:ext cx="762000" cy="259045"/>
    <xdr:sp macro="" textlink="">
      <xdr:nvSpPr>
        <xdr:cNvPr id="216" name="テキスト ボックス 215"/>
        <xdr:cNvSpPr txBox="1"/>
      </xdr:nvSpPr>
      <xdr:spPr>
        <a:xfrm>
          <a:off x="2844800" y="143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168728</xdr:rowOff>
    </xdr:from>
    <xdr:to>
      <xdr:col>3</xdr:col>
      <xdr:colOff>330200</xdr:colOff>
      <xdr:row>85</xdr:row>
      <xdr:rowOff>98878</xdr:rowOff>
    </xdr:to>
    <xdr:sp macro="" textlink="">
      <xdr:nvSpPr>
        <xdr:cNvPr id="217" name="円/楕円 216"/>
        <xdr:cNvSpPr/>
      </xdr:nvSpPr>
      <xdr:spPr>
        <a:xfrm>
          <a:off x="2286000" y="14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109055</xdr:rowOff>
    </xdr:from>
    <xdr:ext cx="762000" cy="259045"/>
    <xdr:sp macro="" textlink="">
      <xdr:nvSpPr>
        <xdr:cNvPr id="218" name="テキスト ボックス 217"/>
        <xdr:cNvSpPr txBox="1"/>
      </xdr:nvSpPr>
      <xdr:spPr>
        <a:xfrm>
          <a:off x="1955800" y="143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91847</xdr:rowOff>
    </xdr:from>
    <xdr:to>
      <xdr:col>2</xdr:col>
      <xdr:colOff>127000</xdr:colOff>
      <xdr:row>86</xdr:row>
      <xdr:rowOff>21997</xdr:rowOff>
    </xdr:to>
    <xdr:sp macro="" textlink="">
      <xdr:nvSpPr>
        <xdr:cNvPr id="219" name="円/楕円 218"/>
        <xdr:cNvSpPr/>
      </xdr:nvSpPr>
      <xdr:spPr>
        <a:xfrm>
          <a:off x="1397000" y="14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32174</xdr:rowOff>
    </xdr:from>
    <xdr:ext cx="762000" cy="259045"/>
    <xdr:sp macro="" textlink="">
      <xdr:nvSpPr>
        <xdr:cNvPr id="220" name="テキスト ボックス 219"/>
        <xdr:cNvSpPr txBox="1"/>
      </xdr:nvSpPr>
      <xdr:spPr>
        <a:xfrm>
          <a:off x="1066800" y="1443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100.8</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。数値が</a:t>
          </a:r>
          <a:r>
            <a:rPr kumimoji="1" lang="ja-JP" altLang="en-US" sz="1300">
              <a:solidFill>
                <a:schemeClr val="dk1"/>
              </a:solidFill>
              <a:effectLst/>
              <a:latin typeface="+mn-lt"/>
              <a:ea typeface="+mn-ea"/>
              <a:cs typeface="+mn-cs"/>
            </a:rPr>
            <a:t>下がった</a:t>
          </a:r>
          <a:r>
            <a:rPr kumimoji="1" lang="ja-JP" altLang="ja-JP" sz="1300">
              <a:solidFill>
                <a:schemeClr val="dk1"/>
              </a:solidFill>
              <a:effectLst/>
              <a:latin typeface="+mn-lt"/>
              <a:ea typeface="+mn-ea"/>
              <a:cs typeface="+mn-cs"/>
            </a:rPr>
            <a:t>のは、</a:t>
          </a:r>
          <a:r>
            <a:rPr kumimoji="1" lang="ja-JP" altLang="en-US" sz="1300">
              <a:solidFill>
                <a:schemeClr val="dk1"/>
              </a:solidFill>
              <a:effectLst/>
              <a:latin typeface="+mn-lt"/>
              <a:ea typeface="+mn-ea"/>
              <a:cs typeface="+mn-cs"/>
            </a:rPr>
            <a:t>前年の</a:t>
          </a:r>
          <a:r>
            <a:rPr kumimoji="1" lang="ja-JP" altLang="ja-JP" sz="1300">
              <a:solidFill>
                <a:schemeClr val="dk1"/>
              </a:solidFill>
              <a:effectLst/>
              <a:latin typeface="+mn-lt"/>
              <a:ea typeface="+mn-ea"/>
              <a:cs typeface="+mn-cs"/>
            </a:rPr>
            <a:t>管理職の</a:t>
          </a:r>
          <a:r>
            <a:rPr kumimoji="1" lang="ja-JP" altLang="en-US" sz="1300">
              <a:solidFill>
                <a:schemeClr val="dk1"/>
              </a:solidFill>
              <a:effectLst/>
              <a:latin typeface="+mn-lt"/>
              <a:ea typeface="+mn-ea"/>
              <a:cs typeface="+mn-cs"/>
            </a:rPr>
            <a:t>給与削減（</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％）に加えて、全職員の給与削減（</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を実施した</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。今後もワークライフバランスを考えつつ、給与の適正化に努める。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85</xdr:row>
      <xdr:rowOff>96096</xdr:rowOff>
    </xdr:to>
    <xdr:cxnSp macro="">
      <xdr:nvCxnSpPr>
        <xdr:cNvPr id="254" name="直線コネクタ 253"/>
        <xdr:cNvCxnSpPr/>
      </xdr:nvCxnSpPr>
      <xdr:spPr>
        <a:xfrm flipV="1">
          <a:off x="16179800" y="1445217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71543</xdr:rowOff>
    </xdr:from>
    <xdr:to>
      <xdr:col>23</xdr:col>
      <xdr:colOff>406400</xdr:colOff>
      <xdr:row>85</xdr:row>
      <xdr:rowOff>96096</xdr:rowOff>
    </xdr:to>
    <xdr:cxnSp macro="">
      <xdr:nvCxnSpPr>
        <xdr:cNvPr id="257" name="直線コネクタ 256"/>
        <xdr:cNvCxnSpPr/>
      </xdr:nvCxnSpPr>
      <xdr:spPr>
        <a:xfrm>
          <a:off x="15290800" y="14130443"/>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71543</xdr:rowOff>
    </xdr:from>
    <xdr:to>
      <xdr:col>22</xdr:col>
      <xdr:colOff>203200</xdr:colOff>
      <xdr:row>88</xdr:row>
      <xdr:rowOff>136737</xdr:rowOff>
    </xdr:to>
    <xdr:cxnSp macro="">
      <xdr:nvCxnSpPr>
        <xdr:cNvPr id="260" name="直線コネクタ 259"/>
        <xdr:cNvCxnSpPr/>
      </xdr:nvCxnSpPr>
      <xdr:spPr>
        <a:xfrm flipV="1">
          <a:off x="14401800" y="14130443"/>
          <a:ext cx="889000" cy="10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89</xdr:row>
      <xdr:rowOff>5504</xdr:rowOff>
    </xdr:to>
    <xdr:cxnSp macro="">
      <xdr:nvCxnSpPr>
        <xdr:cNvPr id="263" name="直線コネクタ 262"/>
        <xdr:cNvCxnSpPr/>
      </xdr:nvCxnSpPr>
      <xdr:spPr>
        <a:xfrm flipV="1">
          <a:off x="13512800" y="1522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4"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5" name="円/楕円 274"/>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6" name="テキスト ボックス 275"/>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20743</xdr:rowOff>
    </xdr:from>
    <xdr:to>
      <xdr:col>22</xdr:col>
      <xdr:colOff>254000</xdr:colOff>
      <xdr:row>82</xdr:row>
      <xdr:rowOff>122343</xdr:rowOff>
    </xdr:to>
    <xdr:sp macro="" textlink="">
      <xdr:nvSpPr>
        <xdr:cNvPr id="277" name="円/楕円 276"/>
        <xdr:cNvSpPr/>
      </xdr:nvSpPr>
      <xdr:spPr>
        <a:xfrm>
          <a:off x="15240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132520</xdr:rowOff>
    </xdr:from>
    <xdr:ext cx="762000" cy="259045"/>
    <xdr:sp macro="" textlink="">
      <xdr:nvSpPr>
        <xdr:cNvPr id="278" name="テキスト ボックス 277"/>
        <xdr:cNvSpPr txBox="1"/>
      </xdr:nvSpPr>
      <xdr:spPr>
        <a:xfrm>
          <a:off x="14909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9" name="円/楕円 278"/>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0" name="テキスト ボックス 279"/>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1" name="円/楕円 280"/>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2" name="テキスト ボックス 281"/>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6.48</a:t>
          </a:r>
          <a:r>
            <a:rPr kumimoji="1" lang="ja-JP" altLang="ja-JP" sz="1300">
              <a:solidFill>
                <a:schemeClr val="dk1"/>
              </a:solidFill>
              <a:effectLst/>
              <a:latin typeface="+mn-lt"/>
              <a:ea typeface="+mn-ea"/>
              <a:cs typeface="+mn-cs"/>
            </a:rPr>
            <a:t>人）と比較し、</a:t>
          </a:r>
          <a:r>
            <a:rPr kumimoji="1" lang="en-US" altLang="ja-JP" sz="1300">
              <a:solidFill>
                <a:schemeClr val="dk1"/>
              </a:solidFill>
              <a:effectLst/>
              <a:latin typeface="+mn-lt"/>
              <a:ea typeface="+mn-ea"/>
              <a:cs typeface="+mn-cs"/>
            </a:rPr>
            <a:t>0.23</a:t>
          </a:r>
          <a:r>
            <a:rPr kumimoji="1" lang="ja-JP" altLang="ja-JP" sz="1300">
              <a:solidFill>
                <a:schemeClr val="dk1"/>
              </a:solidFill>
              <a:effectLst/>
              <a:latin typeface="+mn-lt"/>
              <a:ea typeface="+mn-ea"/>
              <a:cs typeface="+mn-cs"/>
            </a:rPr>
            <a:t>人増加した。</a:t>
          </a:r>
          <a:r>
            <a:rPr kumimoji="1" lang="ja-JP" altLang="en-US" sz="1300">
              <a:solidFill>
                <a:schemeClr val="dk1"/>
              </a:solidFill>
              <a:effectLst/>
              <a:latin typeface="+mn-lt"/>
              <a:ea typeface="+mn-ea"/>
              <a:cs typeface="+mn-cs"/>
            </a:rPr>
            <a:t>再任用職員の増加などの要因による。</a:t>
          </a:r>
          <a:r>
            <a:rPr kumimoji="1" lang="ja-JP" altLang="ja-JP" sz="1300">
              <a:solidFill>
                <a:schemeClr val="dk1"/>
              </a:solidFill>
              <a:effectLst/>
              <a:latin typeface="+mn-lt"/>
              <a:ea typeface="+mn-ea"/>
              <a:cs typeface="+mn-cs"/>
            </a:rPr>
            <a:t>職員数については、平成２３年度より「橿原市定員適正化計画」により、</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ヵ年の合理化目標値を定めており、この計画に基づき新規職員採用を行っている。今後も職員構造の均等化を図りつつ、民間委託化や技能労務職の退職不補充により、適正な定員管理を行う。</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7874</xdr:rowOff>
    </xdr:from>
    <xdr:to>
      <xdr:col>24</xdr:col>
      <xdr:colOff>558800</xdr:colOff>
      <xdr:row>65</xdr:row>
      <xdr:rowOff>63373</xdr:rowOff>
    </xdr:to>
    <xdr:cxnSp macro="">
      <xdr:nvCxnSpPr>
        <xdr:cNvPr id="315" name="直線コネクタ 314"/>
        <xdr:cNvCxnSpPr/>
      </xdr:nvCxnSpPr>
      <xdr:spPr>
        <a:xfrm>
          <a:off x="16179800" y="1115212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167259</xdr:rowOff>
    </xdr:from>
    <xdr:to>
      <xdr:col>23</xdr:col>
      <xdr:colOff>406400</xdr:colOff>
      <xdr:row>65</xdr:row>
      <xdr:rowOff>7874</xdr:rowOff>
    </xdr:to>
    <xdr:cxnSp macro="">
      <xdr:nvCxnSpPr>
        <xdr:cNvPr id="318" name="直線コネクタ 317"/>
        <xdr:cNvCxnSpPr/>
      </xdr:nvCxnSpPr>
      <xdr:spPr>
        <a:xfrm>
          <a:off x="15290800" y="111400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167259</xdr:rowOff>
    </xdr:from>
    <xdr:to>
      <xdr:col>22</xdr:col>
      <xdr:colOff>203200</xdr:colOff>
      <xdr:row>64</xdr:row>
      <xdr:rowOff>169672</xdr:rowOff>
    </xdr:to>
    <xdr:cxnSp macro="">
      <xdr:nvCxnSpPr>
        <xdr:cNvPr id="321" name="直線コネクタ 320"/>
        <xdr:cNvCxnSpPr/>
      </xdr:nvCxnSpPr>
      <xdr:spPr>
        <a:xfrm flipV="1">
          <a:off x="14401800" y="1114005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160020</xdr:rowOff>
    </xdr:from>
    <xdr:to>
      <xdr:col>21</xdr:col>
      <xdr:colOff>0</xdr:colOff>
      <xdr:row>64</xdr:row>
      <xdr:rowOff>169672</xdr:rowOff>
    </xdr:to>
    <xdr:cxnSp macro="">
      <xdr:nvCxnSpPr>
        <xdr:cNvPr id="324" name="直線コネクタ 323"/>
        <xdr:cNvCxnSpPr/>
      </xdr:nvCxnSpPr>
      <xdr:spPr>
        <a:xfrm>
          <a:off x="13512800" y="1113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12573</xdr:rowOff>
    </xdr:from>
    <xdr:to>
      <xdr:col>24</xdr:col>
      <xdr:colOff>609600</xdr:colOff>
      <xdr:row>65</xdr:row>
      <xdr:rowOff>114173</xdr:rowOff>
    </xdr:to>
    <xdr:sp macro="" textlink="">
      <xdr:nvSpPr>
        <xdr:cNvPr id="334" name="円/楕円 333"/>
        <xdr:cNvSpPr/>
      </xdr:nvSpPr>
      <xdr:spPr>
        <a:xfrm>
          <a:off x="169672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156100</xdr:rowOff>
    </xdr:from>
    <xdr:ext cx="762000" cy="259045"/>
    <xdr:sp macro="" textlink="">
      <xdr:nvSpPr>
        <xdr:cNvPr id="335" name="定員管理の状況該当値テキスト"/>
        <xdr:cNvSpPr txBox="1"/>
      </xdr:nvSpPr>
      <xdr:spPr>
        <a:xfrm>
          <a:off x="17106900" y="1112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128524</xdr:rowOff>
    </xdr:from>
    <xdr:to>
      <xdr:col>23</xdr:col>
      <xdr:colOff>457200</xdr:colOff>
      <xdr:row>65</xdr:row>
      <xdr:rowOff>58674</xdr:rowOff>
    </xdr:to>
    <xdr:sp macro="" textlink="">
      <xdr:nvSpPr>
        <xdr:cNvPr id="336" name="円/楕円 335"/>
        <xdr:cNvSpPr/>
      </xdr:nvSpPr>
      <xdr:spPr>
        <a:xfrm>
          <a:off x="16129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43451</xdr:rowOff>
    </xdr:from>
    <xdr:ext cx="736600" cy="259045"/>
    <xdr:sp macro="" textlink="">
      <xdr:nvSpPr>
        <xdr:cNvPr id="337" name="テキスト ボックス 336"/>
        <xdr:cNvSpPr txBox="1"/>
      </xdr:nvSpPr>
      <xdr:spPr>
        <a:xfrm>
          <a:off x="15798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116459</xdr:rowOff>
    </xdr:from>
    <xdr:to>
      <xdr:col>22</xdr:col>
      <xdr:colOff>254000</xdr:colOff>
      <xdr:row>65</xdr:row>
      <xdr:rowOff>46609</xdr:rowOff>
    </xdr:to>
    <xdr:sp macro="" textlink="">
      <xdr:nvSpPr>
        <xdr:cNvPr id="338" name="円/楕円 337"/>
        <xdr:cNvSpPr/>
      </xdr:nvSpPr>
      <xdr:spPr>
        <a:xfrm>
          <a:off x="15240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31386</xdr:rowOff>
    </xdr:from>
    <xdr:ext cx="762000" cy="259045"/>
    <xdr:sp macro="" textlink="">
      <xdr:nvSpPr>
        <xdr:cNvPr id="339" name="テキスト ボックス 338"/>
        <xdr:cNvSpPr txBox="1"/>
      </xdr:nvSpPr>
      <xdr:spPr>
        <a:xfrm>
          <a:off x="14909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118872</xdr:rowOff>
    </xdr:from>
    <xdr:to>
      <xdr:col>21</xdr:col>
      <xdr:colOff>50800</xdr:colOff>
      <xdr:row>65</xdr:row>
      <xdr:rowOff>49022</xdr:rowOff>
    </xdr:to>
    <xdr:sp macro="" textlink="">
      <xdr:nvSpPr>
        <xdr:cNvPr id="340" name="円/楕円 339"/>
        <xdr:cNvSpPr/>
      </xdr:nvSpPr>
      <xdr:spPr>
        <a:xfrm>
          <a:off x="14351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33799</xdr:rowOff>
    </xdr:from>
    <xdr:ext cx="762000" cy="259045"/>
    <xdr:sp macro="" textlink="">
      <xdr:nvSpPr>
        <xdr:cNvPr id="341" name="テキスト ボックス 340"/>
        <xdr:cNvSpPr txBox="1"/>
      </xdr:nvSpPr>
      <xdr:spPr>
        <a:xfrm>
          <a:off x="14020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109220</xdr:rowOff>
    </xdr:from>
    <xdr:to>
      <xdr:col>19</xdr:col>
      <xdr:colOff>533400</xdr:colOff>
      <xdr:row>65</xdr:row>
      <xdr:rowOff>39370</xdr:rowOff>
    </xdr:to>
    <xdr:sp macro="" textlink="">
      <xdr:nvSpPr>
        <xdr:cNvPr id="342" name="円/楕円 341"/>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49547</xdr:rowOff>
    </xdr:from>
    <xdr:ext cx="762000" cy="259045"/>
    <xdr:sp macro="" textlink="">
      <xdr:nvSpPr>
        <xdr:cNvPr id="343" name="テキスト ボックス 342"/>
        <xdr:cNvSpPr txBox="1"/>
      </xdr:nvSpPr>
      <xdr:spPr>
        <a:xfrm>
          <a:off x="13131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改善した。改善となったのは、大型投資事業の取捨選択や市場金利を反映した地方債借入による元利償還金額の抑制を継続して実施した結果である。しかし、全国平均（</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）や類似団体平均（</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）を上回っていることから、</a:t>
          </a:r>
          <a:r>
            <a:rPr kumimoji="1" lang="ja-JP" altLang="en-US" sz="1300">
              <a:solidFill>
                <a:schemeClr val="dk1"/>
              </a:solidFill>
              <a:effectLst/>
              <a:latin typeface="+mn-lt"/>
              <a:ea typeface="+mn-ea"/>
              <a:cs typeface="+mn-cs"/>
            </a:rPr>
            <a:t>地方債を発行する際には財政指標への影響も考慮し、財政の健全化に向けて取り組む。</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78740</xdr:rowOff>
    </xdr:to>
    <xdr:cxnSp macro="">
      <xdr:nvCxnSpPr>
        <xdr:cNvPr id="373" name="直線コネクタ 372"/>
        <xdr:cNvCxnSpPr/>
      </xdr:nvCxnSpPr>
      <xdr:spPr>
        <a:xfrm flipV="1">
          <a:off x="16179800" y="691864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84772</xdr:rowOff>
    </xdr:to>
    <xdr:cxnSp macro="">
      <xdr:nvCxnSpPr>
        <xdr:cNvPr id="376" name="直線コネクタ 375"/>
        <xdr:cNvCxnSpPr/>
      </xdr:nvCxnSpPr>
      <xdr:spPr>
        <a:xfrm flipV="1">
          <a:off x="15290800" y="69367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108903</xdr:rowOff>
    </xdr:to>
    <xdr:cxnSp macro="">
      <xdr:nvCxnSpPr>
        <xdr:cNvPr id="379" name="直線コネクタ 378"/>
        <xdr:cNvCxnSpPr/>
      </xdr:nvCxnSpPr>
      <xdr:spPr>
        <a:xfrm flipV="1">
          <a:off x="14401800" y="69427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127000</xdr:rowOff>
    </xdr:to>
    <xdr:cxnSp macro="">
      <xdr:nvCxnSpPr>
        <xdr:cNvPr id="382" name="直線コネクタ 381"/>
        <xdr:cNvCxnSpPr/>
      </xdr:nvCxnSpPr>
      <xdr:spPr>
        <a:xfrm flipV="1">
          <a:off x="13512800" y="696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2" name="円/楕円 391"/>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3"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95" name="テキスト ボックス 394"/>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6" name="円/楕円 395"/>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97" name="テキスト ボックス 396"/>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99" name="テキスト ボックス 398"/>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0" name="円/楕円 39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162577</xdr:rowOff>
    </xdr:from>
    <xdr:ext cx="762000" cy="259045"/>
    <xdr:sp macro="" textlink="">
      <xdr:nvSpPr>
        <xdr:cNvPr id="401" name="テキスト ボックス 40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84.5</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た。数値改善は、</a:t>
          </a:r>
          <a:r>
            <a:rPr kumimoji="1" lang="ja-JP" altLang="en-US" sz="1300">
              <a:solidFill>
                <a:schemeClr val="dk1"/>
              </a:solidFill>
              <a:effectLst/>
              <a:latin typeface="+mn-lt"/>
              <a:ea typeface="+mn-ea"/>
              <a:cs typeface="+mn-cs"/>
            </a:rPr>
            <a:t>退職手当負担見込額の減少や、</a:t>
          </a:r>
          <a:r>
            <a:rPr kumimoji="1" lang="ja-JP" altLang="ja-JP" sz="1300">
              <a:solidFill>
                <a:schemeClr val="dk1"/>
              </a:solidFill>
              <a:effectLst/>
              <a:latin typeface="+mn-lt"/>
              <a:ea typeface="+mn-ea"/>
              <a:cs typeface="+mn-cs"/>
            </a:rPr>
            <a:t>大型投資事業の取捨選択</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地方債残高の減少に努めた結果である。しかし、全国平均（</a:t>
          </a:r>
          <a:r>
            <a:rPr kumimoji="1" lang="en-US" altLang="ja-JP" sz="1300">
              <a:solidFill>
                <a:schemeClr val="dk1"/>
              </a:solidFill>
              <a:effectLst/>
              <a:latin typeface="+mn-lt"/>
              <a:ea typeface="+mn-ea"/>
              <a:cs typeface="+mn-cs"/>
            </a:rPr>
            <a:t>38.9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や類似団体平均（</a:t>
          </a:r>
          <a:r>
            <a:rPr kumimoji="1" lang="en-US" altLang="ja-JP" sz="1300">
              <a:solidFill>
                <a:schemeClr val="dk1"/>
              </a:solidFill>
              <a:effectLst/>
              <a:latin typeface="+mn-lt"/>
              <a:ea typeface="+mn-ea"/>
              <a:cs typeface="+mn-cs"/>
            </a:rPr>
            <a:t>17.8</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と比較すると</a:t>
          </a:r>
          <a:r>
            <a:rPr kumimoji="1" lang="ja-JP" altLang="en-US" sz="1300">
              <a:solidFill>
                <a:schemeClr val="dk1"/>
              </a:solidFill>
              <a:effectLst/>
              <a:latin typeface="+mn-lt"/>
              <a:ea typeface="+mn-ea"/>
              <a:cs typeface="+mn-cs"/>
            </a:rPr>
            <a:t>数値</a:t>
          </a:r>
          <a:r>
            <a:rPr kumimoji="1" lang="ja-JP" altLang="ja-JP" sz="1300">
              <a:solidFill>
                <a:schemeClr val="dk1"/>
              </a:solidFill>
              <a:effectLst/>
              <a:latin typeface="+mn-lt"/>
              <a:ea typeface="+mn-ea"/>
              <a:cs typeface="+mn-cs"/>
            </a:rPr>
            <a:t>は高く、今後も数値の改善に努める必要がある。将来負担を伴う新規事業については必要性の検証を行い、また交付税措置のある地方債を選択することで充当可能財源等の増加を図ることによ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66506</xdr:rowOff>
    </xdr:from>
    <xdr:to>
      <xdr:col>24</xdr:col>
      <xdr:colOff>558800</xdr:colOff>
      <xdr:row>17</xdr:row>
      <xdr:rowOff>135678</xdr:rowOff>
    </xdr:to>
    <xdr:cxnSp macro="">
      <xdr:nvCxnSpPr>
        <xdr:cNvPr id="435" name="直線コネクタ 434"/>
        <xdr:cNvCxnSpPr/>
      </xdr:nvCxnSpPr>
      <xdr:spPr>
        <a:xfrm flipV="1">
          <a:off x="16179800" y="2981156"/>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135678</xdr:rowOff>
    </xdr:from>
    <xdr:to>
      <xdr:col>23</xdr:col>
      <xdr:colOff>406400</xdr:colOff>
      <xdr:row>18</xdr:row>
      <xdr:rowOff>42249</xdr:rowOff>
    </xdr:to>
    <xdr:cxnSp macro="">
      <xdr:nvCxnSpPr>
        <xdr:cNvPr id="438" name="直線コネクタ 437"/>
        <xdr:cNvCxnSpPr/>
      </xdr:nvCxnSpPr>
      <xdr:spPr>
        <a:xfrm flipV="1">
          <a:off x="15290800" y="3050328"/>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42249</xdr:rowOff>
    </xdr:from>
    <xdr:to>
      <xdr:col>22</xdr:col>
      <xdr:colOff>203200</xdr:colOff>
      <xdr:row>18</xdr:row>
      <xdr:rowOff>60748</xdr:rowOff>
    </xdr:to>
    <xdr:cxnSp macro="">
      <xdr:nvCxnSpPr>
        <xdr:cNvPr id="441" name="直線コネクタ 440"/>
        <xdr:cNvCxnSpPr/>
      </xdr:nvCxnSpPr>
      <xdr:spPr>
        <a:xfrm flipV="1">
          <a:off x="14401800" y="3128349"/>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60748</xdr:rowOff>
    </xdr:from>
    <xdr:to>
      <xdr:col>21</xdr:col>
      <xdr:colOff>0</xdr:colOff>
      <xdr:row>18</xdr:row>
      <xdr:rowOff>133138</xdr:rowOff>
    </xdr:to>
    <xdr:cxnSp macro="">
      <xdr:nvCxnSpPr>
        <xdr:cNvPr id="444" name="直線コネクタ 443"/>
        <xdr:cNvCxnSpPr/>
      </xdr:nvCxnSpPr>
      <xdr:spPr>
        <a:xfrm flipV="1">
          <a:off x="13512800" y="31468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15706</xdr:rowOff>
    </xdr:from>
    <xdr:to>
      <xdr:col>24</xdr:col>
      <xdr:colOff>609600</xdr:colOff>
      <xdr:row>17</xdr:row>
      <xdr:rowOff>117306</xdr:rowOff>
    </xdr:to>
    <xdr:sp macro="" textlink="">
      <xdr:nvSpPr>
        <xdr:cNvPr id="454" name="円/楕円 453"/>
        <xdr:cNvSpPr/>
      </xdr:nvSpPr>
      <xdr:spPr>
        <a:xfrm>
          <a:off x="16967200" y="29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159233</xdr:rowOff>
    </xdr:from>
    <xdr:ext cx="762000" cy="259045"/>
    <xdr:sp macro="" textlink="">
      <xdr:nvSpPr>
        <xdr:cNvPr id="455" name="将来負担の状況該当値テキスト"/>
        <xdr:cNvSpPr txBox="1"/>
      </xdr:nvSpPr>
      <xdr:spPr>
        <a:xfrm>
          <a:off x="17106900" y="290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84878</xdr:rowOff>
    </xdr:from>
    <xdr:to>
      <xdr:col>23</xdr:col>
      <xdr:colOff>457200</xdr:colOff>
      <xdr:row>18</xdr:row>
      <xdr:rowOff>15028</xdr:rowOff>
    </xdr:to>
    <xdr:sp macro="" textlink="">
      <xdr:nvSpPr>
        <xdr:cNvPr id="456" name="円/楕円 455"/>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171255</xdr:rowOff>
    </xdr:from>
    <xdr:ext cx="736600" cy="259045"/>
    <xdr:sp macro="" textlink="">
      <xdr:nvSpPr>
        <xdr:cNvPr id="457" name="テキスト ボックス 456"/>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162899</xdr:rowOff>
    </xdr:from>
    <xdr:to>
      <xdr:col>22</xdr:col>
      <xdr:colOff>254000</xdr:colOff>
      <xdr:row>18</xdr:row>
      <xdr:rowOff>93049</xdr:rowOff>
    </xdr:to>
    <xdr:sp macro="" textlink="">
      <xdr:nvSpPr>
        <xdr:cNvPr id="458" name="円/楕円 457"/>
        <xdr:cNvSpPr/>
      </xdr:nvSpPr>
      <xdr:spPr>
        <a:xfrm>
          <a:off x="152400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77826</xdr:rowOff>
    </xdr:from>
    <xdr:ext cx="762000" cy="259045"/>
    <xdr:sp macro="" textlink="">
      <xdr:nvSpPr>
        <xdr:cNvPr id="459" name="テキスト ボックス 458"/>
        <xdr:cNvSpPr txBox="1"/>
      </xdr:nvSpPr>
      <xdr:spPr>
        <a:xfrm>
          <a:off x="14909800" y="316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9948</xdr:rowOff>
    </xdr:from>
    <xdr:to>
      <xdr:col>21</xdr:col>
      <xdr:colOff>50800</xdr:colOff>
      <xdr:row>18</xdr:row>
      <xdr:rowOff>111548</xdr:rowOff>
    </xdr:to>
    <xdr:sp macro="" textlink="">
      <xdr:nvSpPr>
        <xdr:cNvPr id="460" name="円/楕円 459"/>
        <xdr:cNvSpPr/>
      </xdr:nvSpPr>
      <xdr:spPr>
        <a:xfrm>
          <a:off x="14351000" y="30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96325</xdr:rowOff>
    </xdr:from>
    <xdr:ext cx="762000" cy="259045"/>
    <xdr:sp macro="" textlink="">
      <xdr:nvSpPr>
        <xdr:cNvPr id="461" name="テキスト ボックス 460"/>
        <xdr:cNvSpPr txBox="1"/>
      </xdr:nvSpPr>
      <xdr:spPr>
        <a:xfrm>
          <a:off x="14020800" y="318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82338</xdr:rowOff>
    </xdr:from>
    <xdr:to>
      <xdr:col>19</xdr:col>
      <xdr:colOff>533400</xdr:colOff>
      <xdr:row>19</xdr:row>
      <xdr:rowOff>12488</xdr:rowOff>
    </xdr:to>
    <xdr:sp macro="" textlink="">
      <xdr:nvSpPr>
        <xdr:cNvPr id="462" name="円/楕円 461"/>
        <xdr:cNvSpPr/>
      </xdr:nvSpPr>
      <xdr:spPr>
        <a:xfrm>
          <a:off x="13462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168715</xdr:rowOff>
    </xdr:from>
    <xdr:ext cx="762000" cy="259045"/>
    <xdr:sp macro="" textlink="">
      <xdr:nvSpPr>
        <xdr:cNvPr id="463" name="テキスト ボックス 462"/>
        <xdr:cNvSpPr txBox="1"/>
      </xdr:nvSpPr>
      <xdr:spPr>
        <a:xfrm>
          <a:off x="13131800" y="325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23.4</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ポイント増加</a:t>
          </a:r>
          <a:r>
            <a:rPr kumimoji="1" lang="ja-JP" altLang="ja-JP" sz="1300">
              <a:solidFill>
                <a:schemeClr val="dk1"/>
              </a:solidFill>
              <a:effectLst/>
              <a:latin typeface="+mn-lt"/>
              <a:ea typeface="+mn-ea"/>
              <a:cs typeface="+mn-cs"/>
            </a:rPr>
            <a:t>した。平成２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級以下の</a:t>
          </a:r>
          <a:r>
            <a:rPr kumimoji="1" lang="ja-JP" altLang="ja-JP" sz="1300">
              <a:solidFill>
                <a:schemeClr val="dk1"/>
              </a:solidFill>
              <a:effectLst/>
              <a:latin typeface="+mn-lt"/>
              <a:ea typeface="+mn-ea"/>
              <a:cs typeface="+mn-cs"/>
            </a:rPr>
            <a:t>一般職員の給料月額減額</a:t>
          </a:r>
          <a:r>
            <a:rPr kumimoji="1" lang="ja-JP" altLang="en-US" sz="1300">
              <a:solidFill>
                <a:schemeClr val="dk1"/>
              </a:solidFill>
              <a:effectLst/>
              <a:latin typeface="+mn-lt"/>
              <a:ea typeface="+mn-ea"/>
              <a:cs typeface="+mn-cs"/>
            </a:rPr>
            <a:t>が終了したこと</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増加となった。</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級以上の削減は継続し、</a:t>
          </a:r>
          <a:r>
            <a:rPr kumimoji="1" lang="ja-JP" altLang="ja-JP" sz="1300">
              <a:solidFill>
                <a:schemeClr val="dk1"/>
              </a:solidFill>
              <a:effectLst/>
              <a:latin typeface="+mn-lt"/>
              <a:ea typeface="+mn-ea"/>
              <a:cs typeface="+mn-cs"/>
            </a:rPr>
            <a:t>人件費の削減に努めた。今後もワークライフバランスを考えつつ、給与の適正化に努める。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85090</xdr:rowOff>
    </xdr:to>
    <xdr:cxnSp macro="">
      <xdr:nvCxnSpPr>
        <xdr:cNvPr id="66" name="直線コネクタ 65"/>
        <xdr:cNvCxnSpPr/>
      </xdr:nvCxnSpPr>
      <xdr:spPr>
        <a:xfrm>
          <a:off x="3987800" y="6291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24130</xdr:rowOff>
    </xdr:to>
    <xdr:cxnSp macro="">
      <xdr:nvCxnSpPr>
        <xdr:cNvPr id="69" name="直線コネクタ 68"/>
        <xdr:cNvCxnSpPr/>
      </xdr:nvCxnSpPr>
      <xdr:spPr>
        <a:xfrm flipV="1">
          <a:off x="3098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46990</xdr:rowOff>
    </xdr:to>
    <xdr:cxnSp macro="">
      <xdr:nvCxnSpPr>
        <xdr:cNvPr id="72" name="直線コネクタ 71"/>
        <xdr:cNvCxnSpPr/>
      </xdr:nvCxnSpPr>
      <xdr:spPr>
        <a:xfrm flipV="1">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138430</xdr:rowOff>
    </xdr:to>
    <xdr:cxnSp macro="">
      <xdr:nvCxnSpPr>
        <xdr:cNvPr id="75" name="直線コネクタ 74"/>
        <xdr:cNvCxnSpPr/>
      </xdr:nvCxnSpPr>
      <xdr:spPr>
        <a:xfrm flipV="1">
          <a:off x="1320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2" name="テキスト ボックス 91"/>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4" name="テキスト ボックス 93"/>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18.5</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火葬炉設備保守点検等業務委託料や予防接種委託料の減少など、</a:t>
          </a:r>
          <a:r>
            <a:rPr kumimoji="1" lang="ja-JP" altLang="ja-JP" sz="1300">
              <a:solidFill>
                <a:schemeClr val="dk1"/>
              </a:solidFill>
              <a:effectLst/>
              <a:latin typeface="+mn-lt"/>
              <a:ea typeface="+mn-ea"/>
              <a:cs typeface="+mn-cs"/>
            </a:rPr>
            <a:t>経常経費の削減に努め</a:t>
          </a:r>
          <a:r>
            <a:rPr kumimoji="1" lang="ja-JP" altLang="en-US" sz="1300">
              <a:solidFill>
                <a:schemeClr val="dk1"/>
              </a:solidFill>
              <a:effectLst/>
              <a:latin typeface="+mn-lt"/>
              <a:ea typeface="+mn-ea"/>
              <a:cs typeface="+mn-cs"/>
            </a:rPr>
            <a:t>た結果である</a:t>
          </a:r>
          <a:r>
            <a:rPr kumimoji="1" lang="ja-JP" altLang="ja-JP" sz="1300">
              <a:solidFill>
                <a:schemeClr val="dk1"/>
              </a:solidFill>
              <a:effectLst/>
              <a:latin typeface="+mn-lt"/>
              <a:ea typeface="+mn-ea"/>
              <a:cs typeface="+mn-cs"/>
            </a:rPr>
            <a:t>。今後とも経常経費の削減に努める。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116114</xdr:rowOff>
    </xdr:to>
    <xdr:cxnSp macro="">
      <xdr:nvCxnSpPr>
        <xdr:cNvPr id="129" name="直線コネクタ 128"/>
        <xdr:cNvCxnSpPr/>
      </xdr:nvCxnSpPr>
      <xdr:spPr>
        <a:xfrm flipV="1">
          <a:off x="15671800" y="30607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116114</xdr:rowOff>
    </xdr:to>
    <xdr:cxnSp macro="">
      <xdr:nvCxnSpPr>
        <xdr:cNvPr id="132" name="直線コネクタ 131"/>
        <xdr:cNvCxnSpPr/>
      </xdr:nvCxnSpPr>
      <xdr:spPr>
        <a:xfrm>
          <a:off x="14782800" y="3038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18</xdr:row>
      <xdr:rowOff>7257</xdr:rowOff>
    </xdr:to>
    <xdr:cxnSp macro="">
      <xdr:nvCxnSpPr>
        <xdr:cNvPr id="135" name="直線コネクタ 134"/>
        <xdr:cNvCxnSpPr/>
      </xdr:nvCxnSpPr>
      <xdr:spPr>
        <a:xfrm flipV="1">
          <a:off x="13893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7257</xdr:rowOff>
    </xdr:to>
    <xdr:cxnSp macro="">
      <xdr:nvCxnSpPr>
        <xdr:cNvPr id="138" name="直線コネクタ 137"/>
        <xdr:cNvCxnSpPr/>
      </xdr:nvCxnSpPr>
      <xdr:spPr>
        <a:xfrm>
          <a:off x="13004800" y="3093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65314</xdr:rowOff>
    </xdr:from>
    <xdr:to>
      <xdr:col>22</xdr:col>
      <xdr:colOff>615950</xdr:colOff>
      <xdr:row>18</xdr:row>
      <xdr:rowOff>166914</xdr:rowOff>
    </xdr:to>
    <xdr:sp macro="" textlink="">
      <xdr:nvSpPr>
        <xdr:cNvPr id="150" name="円/楕円 149"/>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151691</xdr:rowOff>
    </xdr:from>
    <xdr:ext cx="736600" cy="259045"/>
    <xdr:sp macro="" textlink="">
      <xdr:nvSpPr>
        <xdr:cNvPr id="151" name="テキスト ボックス 150"/>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2" name="円/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4" name="円/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11.7</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要因としては、生活保護費</a:t>
          </a:r>
          <a:r>
            <a:rPr kumimoji="1" lang="ja-JP" altLang="en-US" sz="1300">
              <a:solidFill>
                <a:schemeClr val="dk1"/>
              </a:solidFill>
              <a:effectLst/>
              <a:latin typeface="+mn-lt"/>
              <a:ea typeface="+mn-ea"/>
              <a:cs typeface="+mn-cs"/>
            </a:rPr>
            <a:t>や施設型給付費など</a:t>
          </a:r>
          <a:r>
            <a:rPr kumimoji="1" lang="ja-JP" altLang="ja-JP" sz="1300">
              <a:solidFill>
                <a:schemeClr val="dk1"/>
              </a:solidFill>
              <a:effectLst/>
              <a:latin typeface="+mn-lt"/>
              <a:ea typeface="+mn-ea"/>
              <a:cs typeface="+mn-cs"/>
            </a:rPr>
            <a:t>の増加によるものである。</a:t>
          </a:r>
          <a:r>
            <a:rPr kumimoji="1" lang="ja-JP" altLang="en-US" sz="1300">
              <a:solidFill>
                <a:schemeClr val="dk1"/>
              </a:solidFill>
              <a:effectLst/>
              <a:latin typeface="+mn-lt"/>
              <a:ea typeface="+mn-ea"/>
              <a:cs typeface="+mn-cs"/>
            </a:rPr>
            <a:t>扶助費の占める割合は年々増加してきており、</a:t>
          </a:r>
          <a:r>
            <a:rPr kumimoji="1" lang="ja-JP" altLang="ja-JP" sz="1300">
              <a:solidFill>
                <a:schemeClr val="dk1"/>
              </a:solidFill>
              <a:effectLst/>
              <a:latin typeface="+mn-lt"/>
              <a:ea typeface="+mn-ea"/>
              <a:cs typeface="+mn-cs"/>
            </a:rPr>
            <a:t>各給付事業について、資格審査等の適正化に今後も努める。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78015</xdr:rowOff>
    </xdr:to>
    <xdr:cxnSp macro="">
      <xdr:nvCxnSpPr>
        <xdr:cNvPr id="192" name="直線コネクタ 191"/>
        <xdr:cNvCxnSpPr/>
      </xdr:nvCxnSpPr>
      <xdr:spPr>
        <a:xfrm>
          <a:off x="3987800" y="96302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29028</xdr:rowOff>
    </xdr:to>
    <xdr:cxnSp macro="">
      <xdr:nvCxnSpPr>
        <xdr:cNvPr id="195" name="直線コネクタ 194"/>
        <xdr:cNvCxnSpPr/>
      </xdr:nvCxnSpPr>
      <xdr:spPr>
        <a:xfrm>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8" name="直線コネクタ 197"/>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201" name="直線コネクタ 200"/>
        <xdr:cNvCxnSpPr/>
      </xdr:nvCxnSpPr>
      <xdr:spPr>
        <a:xfrm>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3" name="円/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4" name="テキスト ボックス 213"/>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5" name="円/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6" name="テキスト ボックス 21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）と比較し、数値は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た。要因としては、繰出金の増加（前年比</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％）がある。国民健康保険特別会計、後期高齢者医療特別会計、介護保険特別会計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公共下水道事業特別会計いずれの特別会計への繰出金も増加となった。各会計の健全な運営に努め、普通会計の負担を軽減していくように努める。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143328</xdr:rowOff>
    </xdr:to>
    <xdr:cxnSp macro="">
      <xdr:nvCxnSpPr>
        <xdr:cNvPr id="255" name="直線コネクタ 254"/>
        <xdr:cNvCxnSpPr/>
      </xdr:nvCxnSpPr>
      <xdr:spPr>
        <a:xfrm>
          <a:off x="15671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151493</xdr:rowOff>
    </xdr:from>
    <xdr:to>
      <xdr:col>22</xdr:col>
      <xdr:colOff>565150</xdr:colOff>
      <xdr:row>56</xdr:row>
      <xdr:rowOff>78015</xdr:rowOff>
    </xdr:to>
    <xdr:cxnSp macro="">
      <xdr:nvCxnSpPr>
        <xdr:cNvPr id="258" name="直線コネクタ 257"/>
        <xdr:cNvCxnSpPr/>
      </xdr:nvCxnSpPr>
      <xdr:spPr>
        <a:xfrm>
          <a:off x="14782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135165</xdr:rowOff>
    </xdr:from>
    <xdr:to>
      <xdr:col>21</xdr:col>
      <xdr:colOff>361950</xdr:colOff>
      <xdr:row>55</xdr:row>
      <xdr:rowOff>151493</xdr:rowOff>
    </xdr:to>
    <xdr:cxnSp macro="">
      <xdr:nvCxnSpPr>
        <xdr:cNvPr id="261" name="直線コネクタ 260"/>
        <xdr:cNvCxnSpPr/>
      </xdr:nvCxnSpPr>
      <xdr:spPr>
        <a:xfrm>
          <a:off x="13893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135165</xdr:rowOff>
    </xdr:to>
    <xdr:cxnSp macro="">
      <xdr:nvCxnSpPr>
        <xdr:cNvPr id="264" name="直線コネクタ 263"/>
        <xdr:cNvCxnSpPr/>
      </xdr:nvCxnSpPr>
      <xdr:spPr>
        <a:xfrm>
          <a:off x="13004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4" name="円/楕円 273"/>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64605</xdr:rowOff>
    </xdr:from>
    <xdr:ext cx="762000" cy="259045"/>
    <xdr:sp macro="" textlink="">
      <xdr:nvSpPr>
        <xdr:cNvPr id="275"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6" name="円/楕円 275"/>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7" name="テキスト ボックス 276"/>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100693</xdr:rowOff>
    </xdr:from>
    <xdr:to>
      <xdr:col>21</xdr:col>
      <xdr:colOff>412750</xdr:colOff>
      <xdr:row>56</xdr:row>
      <xdr:rowOff>30843</xdr:rowOff>
    </xdr:to>
    <xdr:sp macro="" textlink="">
      <xdr:nvSpPr>
        <xdr:cNvPr id="278" name="円/楕円 277"/>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41020</xdr:rowOff>
    </xdr:from>
    <xdr:ext cx="762000" cy="259045"/>
    <xdr:sp macro="" textlink="">
      <xdr:nvSpPr>
        <xdr:cNvPr id="279" name="テキスト ボックス 278"/>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84365</xdr:rowOff>
    </xdr:from>
    <xdr:to>
      <xdr:col>20</xdr:col>
      <xdr:colOff>209550</xdr:colOff>
      <xdr:row>56</xdr:row>
      <xdr:rowOff>14515</xdr:rowOff>
    </xdr:to>
    <xdr:sp macro="" textlink="">
      <xdr:nvSpPr>
        <xdr:cNvPr id="280" name="円/楕円 279"/>
        <xdr:cNvSpPr/>
      </xdr:nvSpPr>
      <xdr:spPr>
        <a:xfrm>
          <a:off x="13843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24692</xdr:rowOff>
    </xdr:from>
    <xdr:ext cx="762000" cy="259045"/>
    <xdr:sp macro="" textlink="">
      <xdr:nvSpPr>
        <xdr:cNvPr id="281" name="テキスト ボックス 280"/>
        <xdr:cNvSpPr txBox="1"/>
      </xdr:nvSpPr>
      <xdr:spPr>
        <a:xfrm>
          <a:off x="13512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2" name="円/楕円 28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3" name="テキスト ボックス 28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）と比較し、</a:t>
          </a:r>
          <a:r>
            <a:rPr kumimoji="1" lang="ja-JP" altLang="en-US" sz="1300">
              <a:solidFill>
                <a:schemeClr val="dk1"/>
              </a:solidFill>
              <a:effectLst/>
              <a:latin typeface="+mn-lt"/>
              <a:ea typeface="+mn-ea"/>
              <a:cs typeface="+mn-cs"/>
            </a:rPr>
            <a:t>数値は横ばいとなった</a:t>
          </a:r>
          <a:r>
            <a:rPr kumimoji="1" lang="ja-JP" altLang="ja-JP" sz="1300">
              <a:solidFill>
                <a:schemeClr val="dk1"/>
              </a:solidFill>
              <a:effectLst/>
              <a:latin typeface="+mn-lt"/>
              <a:ea typeface="+mn-ea"/>
              <a:cs typeface="+mn-cs"/>
            </a:rPr>
            <a:t>。今後も補助金交付に際して精査を行う等、適正な補助交付に努める。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88900</xdr:rowOff>
    </xdr:to>
    <xdr:cxnSp macro="">
      <xdr:nvCxnSpPr>
        <xdr:cNvPr id="316" name="直線コネクタ 315"/>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88900</xdr:rowOff>
    </xdr:to>
    <xdr:cxnSp macro="">
      <xdr:nvCxnSpPr>
        <xdr:cNvPr id="319" name="直線コネクタ 318"/>
        <xdr:cNvCxnSpPr/>
      </xdr:nvCxnSpPr>
      <xdr:spPr>
        <a:xfrm>
          <a:off x="14782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114300</xdr:rowOff>
    </xdr:to>
    <xdr:cxnSp macro="">
      <xdr:nvCxnSpPr>
        <xdr:cNvPr id="322" name="直線コネクタ 321"/>
        <xdr:cNvCxnSpPr/>
      </xdr:nvCxnSpPr>
      <xdr:spPr>
        <a:xfrm flipV="1">
          <a:off x="13893800" y="618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36</xdr:row>
      <xdr:rowOff>127000</xdr:rowOff>
    </xdr:to>
    <xdr:cxnSp macro="">
      <xdr:nvCxnSpPr>
        <xdr:cNvPr id="325" name="直線コネクタ 324"/>
        <xdr:cNvCxnSpPr/>
      </xdr:nvCxnSpPr>
      <xdr:spPr>
        <a:xfrm flipV="1">
          <a:off x="13004800" y="628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5" name="円/楕円 33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6"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7" name="円/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8" name="テキスト ボックス 337"/>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9" name="円/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40" name="テキスト ボックス 33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41" name="円/楕円 340"/>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3827</xdr:rowOff>
    </xdr:from>
    <xdr:ext cx="762000" cy="259045"/>
    <xdr:sp macro="" textlink="">
      <xdr:nvSpPr>
        <xdr:cNvPr id="342" name="テキスト ボックス 341"/>
        <xdr:cNvSpPr txBox="1"/>
      </xdr:nvSpPr>
      <xdr:spPr>
        <a:xfrm>
          <a:off x="13512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3" name="円/楕円 34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4" name="テキスト ボックス 343"/>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20.5</a:t>
          </a:r>
          <a:r>
            <a:rPr kumimoji="1" lang="ja-JP" altLang="en-US" sz="1300">
              <a:latin typeface="ＭＳ Ｐゴシック"/>
            </a:rPr>
            <a:t>）と比較し、数値は</a:t>
          </a:r>
          <a:r>
            <a:rPr kumimoji="1" lang="en-US" altLang="ja-JP" sz="1300">
              <a:latin typeface="ＭＳ Ｐゴシック"/>
            </a:rPr>
            <a:t>2.6</a:t>
          </a:r>
          <a:r>
            <a:rPr kumimoji="1" lang="ja-JP" altLang="en-US" sz="1300">
              <a:latin typeface="ＭＳ Ｐゴシック"/>
            </a:rPr>
            <a:t>ポイント減少した。近年の推移では大幅な減少となったのは、大型投資事業の取捨選択や市場金利を反映した地方債借入による元利償還金額の抑制を継続して実施した結果である。しかし、全国平均（</a:t>
          </a:r>
          <a:r>
            <a:rPr kumimoji="1" lang="en-US" altLang="ja-JP" sz="1300">
              <a:latin typeface="ＭＳ Ｐゴシック"/>
            </a:rPr>
            <a:t>17.4</a:t>
          </a:r>
          <a:r>
            <a:rPr kumimoji="1" lang="ja-JP" altLang="en-US" sz="1300">
              <a:latin typeface="ＭＳ Ｐゴシック"/>
            </a:rPr>
            <a:t>）や類似団体平均（</a:t>
          </a:r>
          <a:r>
            <a:rPr kumimoji="1" lang="en-US" altLang="ja-JP" sz="1300">
              <a:latin typeface="ＭＳ Ｐゴシック"/>
            </a:rPr>
            <a:t>14.5</a:t>
          </a:r>
          <a:r>
            <a:rPr kumimoji="1" lang="ja-JP" altLang="en-US" sz="1300">
              <a:latin typeface="ＭＳ Ｐゴシック"/>
            </a:rPr>
            <a:t>）を上回っていることから、今後も地方債を発行する際には財政指標への影響も考慮し、財政の健全化に向けて取り組む。</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149861</xdr:rowOff>
    </xdr:to>
    <xdr:cxnSp macro="">
      <xdr:nvCxnSpPr>
        <xdr:cNvPr id="374" name="直線コネクタ 373"/>
        <xdr:cNvCxnSpPr/>
      </xdr:nvCxnSpPr>
      <xdr:spPr>
        <a:xfrm flipV="1">
          <a:off x="3987800" y="134040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159004</xdr:rowOff>
    </xdr:to>
    <xdr:cxnSp macro="">
      <xdr:nvCxnSpPr>
        <xdr:cNvPr id="377" name="直線コネクタ 376"/>
        <xdr:cNvCxnSpPr/>
      </xdr:nvCxnSpPr>
      <xdr:spPr>
        <a:xfrm flipV="1">
          <a:off x="3098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5842</xdr:rowOff>
    </xdr:to>
    <xdr:cxnSp macro="">
      <xdr:nvCxnSpPr>
        <xdr:cNvPr id="380" name="直線コネクタ 379"/>
        <xdr:cNvCxnSpPr/>
      </xdr:nvCxnSpPr>
      <xdr:spPr>
        <a:xfrm flipV="1">
          <a:off x="2209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5842</xdr:rowOff>
    </xdr:from>
    <xdr:to>
      <xdr:col>3</xdr:col>
      <xdr:colOff>142875</xdr:colOff>
      <xdr:row>79</xdr:row>
      <xdr:rowOff>14987</xdr:rowOff>
    </xdr:to>
    <xdr:cxnSp macro="">
      <xdr:nvCxnSpPr>
        <xdr:cNvPr id="383" name="直線コネクタ 382"/>
        <xdr:cNvCxnSpPr/>
      </xdr:nvCxnSpPr>
      <xdr:spPr>
        <a:xfrm flipV="1">
          <a:off x="1320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93" name="円/楕円 392"/>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94"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95" name="円/楕円 394"/>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6" name="テキスト ボックス 395"/>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7" name="円/楕円 396"/>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8" name="テキスト ボックス 397"/>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126492</xdr:rowOff>
    </xdr:from>
    <xdr:to>
      <xdr:col>3</xdr:col>
      <xdr:colOff>193675</xdr:colOff>
      <xdr:row>79</xdr:row>
      <xdr:rowOff>56642</xdr:rowOff>
    </xdr:to>
    <xdr:sp macro="" textlink="">
      <xdr:nvSpPr>
        <xdr:cNvPr id="399" name="円/楕円 398"/>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41419</xdr:rowOff>
    </xdr:from>
    <xdr:ext cx="762000" cy="259045"/>
    <xdr:sp macro="" textlink="">
      <xdr:nvSpPr>
        <xdr:cNvPr id="400" name="テキスト ボックス 399"/>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401" name="円/楕円 400"/>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402" name="テキスト ボックス 40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75.4</a:t>
          </a:r>
          <a:r>
            <a:rPr kumimoji="1" lang="ja-JP" altLang="en-US" sz="1300">
              <a:latin typeface="ＭＳ Ｐゴシック"/>
            </a:rPr>
            <a:t>）と比較し、数値は</a:t>
          </a:r>
          <a:r>
            <a:rPr kumimoji="1" lang="en-US" altLang="ja-JP" sz="1300">
              <a:latin typeface="ＭＳ Ｐゴシック"/>
            </a:rPr>
            <a:t>1.2</a:t>
          </a:r>
          <a:r>
            <a:rPr kumimoji="1" lang="ja-JP" altLang="en-US" sz="1300">
              <a:latin typeface="ＭＳ Ｐゴシック"/>
            </a:rPr>
            <a:t>ポイント増加した。物件費では減少したものの、人件費、扶助費、補助費等、繰出金では増加したことによる。数値の上昇を抑えるため、より一層の経常経費の削減に努める。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143002</xdr:rowOff>
    </xdr:to>
    <xdr:cxnSp macro="">
      <xdr:nvCxnSpPr>
        <xdr:cNvPr id="433" name="直線コネクタ 432"/>
        <xdr:cNvCxnSpPr/>
      </xdr:nvCxnSpPr>
      <xdr:spPr>
        <a:xfrm>
          <a:off x="15671800" y="132897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88137</xdr:rowOff>
    </xdr:to>
    <xdr:cxnSp macro="">
      <xdr:nvCxnSpPr>
        <xdr:cNvPr id="436" name="直線コネクタ 435"/>
        <xdr:cNvCxnSpPr/>
      </xdr:nvCxnSpPr>
      <xdr:spPr>
        <a:xfrm>
          <a:off x="14782800" y="131846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42418</xdr:rowOff>
    </xdr:to>
    <xdr:cxnSp macro="">
      <xdr:nvCxnSpPr>
        <xdr:cNvPr id="439" name="直線コネクタ 438"/>
        <xdr:cNvCxnSpPr/>
      </xdr:nvCxnSpPr>
      <xdr:spPr>
        <a:xfrm flipV="1">
          <a:off x="13893800" y="13184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60706</xdr:rowOff>
    </xdr:to>
    <xdr:cxnSp macro="">
      <xdr:nvCxnSpPr>
        <xdr:cNvPr id="442" name="直線コネクタ 441"/>
        <xdr:cNvCxnSpPr/>
      </xdr:nvCxnSpPr>
      <xdr:spPr>
        <a:xfrm flipV="1">
          <a:off x="13004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2" name="円/楕円 451"/>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108729</xdr:rowOff>
    </xdr:from>
    <xdr:ext cx="762000" cy="259045"/>
    <xdr:sp macro="" textlink="">
      <xdr:nvSpPr>
        <xdr:cNvPr id="453"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4" name="円/楕円 453"/>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5" name="テキスト ボックス 45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6" name="円/楕円 455"/>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57" name="テキスト ボックス 45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8" name="円/楕円 457"/>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9" name="テキスト ボックス 458"/>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60" name="円/楕円 459"/>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61" name="テキスト ボックス 460"/>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奈良県橿原市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73584</xdr:rowOff>
    </xdr:from>
    <xdr:to>
      <xdr:col>4</xdr:col>
      <xdr:colOff>1117600</xdr:colOff>
      <xdr:row>15</xdr:row>
      <xdr:rowOff>138212</xdr:rowOff>
    </xdr:to>
    <xdr:cxnSp macro="">
      <xdr:nvCxnSpPr>
        <xdr:cNvPr id="52" name="直線コネクタ 51"/>
        <xdr:cNvCxnSpPr/>
      </xdr:nvCxnSpPr>
      <xdr:spPr bwMode="auto">
        <a:xfrm flipV="1">
          <a:off x="5003800" y="2692959"/>
          <a:ext cx="647700" cy="6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138212</xdr:rowOff>
    </xdr:from>
    <xdr:to>
      <xdr:col>4</xdr:col>
      <xdr:colOff>469900</xdr:colOff>
      <xdr:row>16</xdr:row>
      <xdr:rowOff>19373</xdr:rowOff>
    </xdr:to>
    <xdr:cxnSp macro="">
      <xdr:nvCxnSpPr>
        <xdr:cNvPr id="55" name="直線コネクタ 54"/>
        <xdr:cNvCxnSpPr/>
      </xdr:nvCxnSpPr>
      <xdr:spPr bwMode="auto">
        <a:xfrm flipV="1">
          <a:off x="4305300" y="2757587"/>
          <a:ext cx="6985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128938</xdr:rowOff>
    </xdr:from>
    <xdr:to>
      <xdr:col>3</xdr:col>
      <xdr:colOff>904875</xdr:colOff>
      <xdr:row>16</xdr:row>
      <xdr:rowOff>19373</xdr:rowOff>
    </xdr:to>
    <xdr:cxnSp macro="">
      <xdr:nvCxnSpPr>
        <xdr:cNvPr id="58" name="直線コネクタ 57"/>
        <xdr:cNvCxnSpPr/>
      </xdr:nvCxnSpPr>
      <xdr:spPr bwMode="auto">
        <a:xfrm>
          <a:off x="3606800" y="274831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94190</xdr:rowOff>
    </xdr:from>
    <xdr:to>
      <xdr:col>3</xdr:col>
      <xdr:colOff>206375</xdr:colOff>
      <xdr:row>15</xdr:row>
      <xdr:rowOff>128938</xdr:rowOff>
    </xdr:to>
    <xdr:cxnSp macro="">
      <xdr:nvCxnSpPr>
        <xdr:cNvPr id="61" name="直線コネクタ 60"/>
        <xdr:cNvCxnSpPr/>
      </xdr:nvCxnSpPr>
      <xdr:spPr bwMode="auto">
        <a:xfrm>
          <a:off x="2908300" y="2713565"/>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22784</xdr:rowOff>
    </xdr:from>
    <xdr:to>
      <xdr:col>5</xdr:col>
      <xdr:colOff>34925</xdr:colOff>
      <xdr:row>15</xdr:row>
      <xdr:rowOff>124384</xdr:rowOff>
    </xdr:to>
    <xdr:sp macro="" textlink="">
      <xdr:nvSpPr>
        <xdr:cNvPr id="71" name="円/楕円 70"/>
        <xdr:cNvSpPr/>
      </xdr:nvSpPr>
      <xdr:spPr bwMode="auto">
        <a:xfrm>
          <a:off x="56007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39311</xdr:rowOff>
    </xdr:from>
    <xdr:ext cx="762000" cy="259045"/>
    <xdr:sp macro="" textlink="">
      <xdr:nvSpPr>
        <xdr:cNvPr id="72" name="人口1人当たり決算額の推移該当値テキスト130"/>
        <xdr:cNvSpPr txBox="1"/>
      </xdr:nvSpPr>
      <xdr:spPr>
        <a:xfrm>
          <a:off x="5740400" y="248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87412</xdr:rowOff>
    </xdr:from>
    <xdr:to>
      <xdr:col>4</xdr:col>
      <xdr:colOff>520700</xdr:colOff>
      <xdr:row>16</xdr:row>
      <xdr:rowOff>17562</xdr:rowOff>
    </xdr:to>
    <xdr:sp macro="" textlink="">
      <xdr:nvSpPr>
        <xdr:cNvPr id="73" name="円/楕円 72"/>
        <xdr:cNvSpPr/>
      </xdr:nvSpPr>
      <xdr:spPr bwMode="auto">
        <a:xfrm>
          <a:off x="49530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27739</xdr:rowOff>
    </xdr:from>
    <xdr:ext cx="736600" cy="259045"/>
    <xdr:sp macro="" textlink="">
      <xdr:nvSpPr>
        <xdr:cNvPr id="74" name="テキスト ボックス 73"/>
        <xdr:cNvSpPr txBox="1"/>
      </xdr:nvSpPr>
      <xdr:spPr>
        <a:xfrm>
          <a:off x="4622800" y="247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140023</xdr:rowOff>
    </xdr:from>
    <xdr:to>
      <xdr:col>3</xdr:col>
      <xdr:colOff>955675</xdr:colOff>
      <xdr:row>16</xdr:row>
      <xdr:rowOff>70173</xdr:rowOff>
    </xdr:to>
    <xdr:sp macro="" textlink="">
      <xdr:nvSpPr>
        <xdr:cNvPr id="75" name="円/楕円 74"/>
        <xdr:cNvSpPr/>
      </xdr:nvSpPr>
      <xdr:spPr bwMode="auto">
        <a:xfrm>
          <a:off x="4254500" y="27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80350</xdr:rowOff>
    </xdr:from>
    <xdr:ext cx="762000" cy="259045"/>
    <xdr:sp macro="" textlink="">
      <xdr:nvSpPr>
        <xdr:cNvPr id="76" name="テキスト ボックス 75"/>
        <xdr:cNvSpPr txBox="1"/>
      </xdr:nvSpPr>
      <xdr:spPr>
        <a:xfrm>
          <a:off x="3924300" y="2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78138</xdr:rowOff>
    </xdr:from>
    <xdr:to>
      <xdr:col>3</xdr:col>
      <xdr:colOff>257175</xdr:colOff>
      <xdr:row>16</xdr:row>
      <xdr:rowOff>8288</xdr:rowOff>
    </xdr:to>
    <xdr:sp macro="" textlink="">
      <xdr:nvSpPr>
        <xdr:cNvPr id="77" name="円/楕円 76"/>
        <xdr:cNvSpPr/>
      </xdr:nvSpPr>
      <xdr:spPr bwMode="auto">
        <a:xfrm>
          <a:off x="3556000" y="269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18465</xdr:rowOff>
    </xdr:from>
    <xdr:ext cx="762000" cy="259045"/>
    <xdr:sp macro="" textlink="">
      <xdr:nvSpPr>
        <xdr:cNvPr id="78" name="テキスト ボックス 77"/>
        <xdr:cNvSpPr txBox="1"/>
      </xdr:nvSpPr>
      <xdr:spPr>
        <a:xfrm>
          <a:off x="3225800" y="246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43390</xdr:rowOff>
    </xdr:from>
    <xdr:to>
      <xdr:col>2</xdr:col>
      <xdr:colOff>692150</xdr:colOff>
      <xdr:row>15</xdr:row>
      <xdr:rowOff>144990</xdr:rowOff>
    </xdr:to>
    <xdr:sp macro="" textlink="">
      <xdr:nvSpPr>
        <xdr:cNvPr id="79" name="円/楕円 78"/>
        <xdr:cNvSpPr/>
      </xdr:nvSpPr>
      <xdr:spPr bwMode="auto">
        <a:xfrm>
          <a:off x="2857500" y="266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129767</xdr:rowOff>
    </xdr:from>
    <xdr:ext cx="762000" cy="259045"/>
    <xdr:sp macro="" textlink="">
      <xdr:nvSpPr>
        <xdr:cNvPr id="80" name="テキスト ボックス 79"/>
        <xdr:cNvSpPr txBox="1"/>
      </xdr:nvSpPr>
      <xdr:spPr>
        <a:xfrm>
          <a:off x="2527300" y="27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55296</xdr:rowOff>
    </xdr:from>
    <xdr:to>
      <xdr:col>4</xdr:col>
      <xdr:colOff>1117600</xdr:colOff>
      <xdr:row>36</xdr:row>
      <xdr:rowOff>60172</xdr:rowOff>
    </xdr:to>
    <xdr:cxnSp macro="">
      <xdr:nvCxnSpPr>
        <xdr:cNvPr id="114" name="直線コネクタ 113"/>
        <xdr:cNvCxnSpPr/>
      </xdr:nvCxnSpPr>
      <xdr:spPr bwMode="auto">
        <a:xfrm flipV="1">
          <a:off x="5003800" y="7008546"/>
          <a:ext cx="6477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50114</xdr:rowOff>
    </xdr:from>
    <xdr:to>
      <xdr:col>4</xdr:col>
      <xdr:colOff>469900</xdr:colOff>
      <xdr:row>36</xdr:row>
      <xdr:rowOff>60172</xdr:rowOff>
    </xdr:to>
    <xdr:cxnSp macro="">
      <xdr:nvCxnSpPr>
        <xdr:cNvPr id="117" name="直線コネクタ 116"/>
        <xdr:cNvCxnSpPr/>
      </xdr:nvCxnSpPr>
      <xdr:spPr bwMode="auto">
        <a:xfrm>
          <a:off x="4305300" y="7003364"/>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42037</xdr:rowOff>
    </xdr:from>
    <xdr:to>
      <xdr:col>3</xdr:col>
      <xdr:colOff>904875</xdr:colOff>
      <xdr:row>36</xdr:row>
      <xdr:rowOff>50114</xdr:rowOff>
    </xdr:to>
    <xdr:cxnSp macro="">
      <xdr:nvCxnSpPr>
        <xdr:cNvPr id="120" name="直線コネクタ 119"/>
        <xdr:cNvCxnSpPr/>
      </xdr:nvCxnSpPr>
      <xdr:spPr bwMode="auto">
        <a:xfrm>
          <a:off x="3606800" y="6995287"/>
          <a:ext cx="698500" cy="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40322</xdr:rowOff>
    </xdr:from>
    <xdr:to>
      <xdr:col>3</xdr:col>
      <xdr:colOff>206375</xdr:colOff>
      <xdr:row>36</xdr:row>
      <xdr:rowOff>42037</xdr:rowOff>
    </xdr:to>
    <xdr:cxnSp macro="">
      <xdr:nvCxnSpPr>
        <xdr:cNvPr id="123" name="直線コネクタ 122"/>
        <xdr:cNvCxnSpPr/>
      </xdr:nvCxnSpPr>
      <xdr:spPr bwMode="auto">
        <a:xfrm>
          <a:off x="2908300" y="6993572"/>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4496</xdr:rowOff>
    </xdr:from>
    <xdr:to>
      <xdr:col>5</xdr:col>
      <xdr:colOff>34925</xdr:colOff>
      <xdr:row>36</xdr:row>
      <xdr:rowOff>106096</xdr:rowOff>
    </xdr:to>
    <xdr:sp macro="" textlink="">
      <xdr:nvSpPr>
        <xdr:cNvPr id="133" name="円/楕円 132"/>
        <xdr:cNvSpPr/>
      </xdr:nvSpPr>
      <xdr:spPr bwMode="auto">
        <a:xfrm>
          <a:off x="56007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192473</xdr:rowOff>
    </xdr:from>
    <xdr:ext cx="762000" cy="259045"/>
    <xdr:sp macro="" textlink="">
      <xdr:nvSpPr>
        <xdr:cNvPr id="134" name="人口1人当たり決算額の推移該当値テキスト445"/>
        <xdr:cNvSpPr txBox="1"/>
      </xdr:nvSpPr>
      <xdr:spPr>
        <a:xfrm>
          <a:off x="5740400" y="680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9372</xdr:rowOff>
    </xdr:from>
    <xdr:to>
      <xdr:col>4</xdr:col>
      <xdr:colOff>520700</xdr:colOff>
      <xdr:row>36</xdr:row>
      <xdr:rowOff>110972</xdr:rowOff>
    </xdr:to>
    <xdr:sp macro="" textlink="">
      <xdr:nvSpPr>
        <xdr:cNvPr id="135" name="円/楕円 134"/>
        <xdr:cNvSpPr/>
      </xdr:nvSpPr>
      <xdr:spPr bwMode="auto">
        <a:xfrm>
          <a:off x="4953000" y="69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121149</xdr:rowOff>
    </xdr:from>
    <xdr:ext cx="736600" cy="259045"/>
    <xdr:sp macro="" textlink="">
      <xdr:nvSpPr>
        <xdr:cNvPr id="136" name="テキスト ボックス 135"/>
        <xdr:cNvSpPr txBox="1"/>
      </xdr:nvSpPr>
      <xdr:spPr>
        <a:xfrm>
          <a:off x="4622800" y="673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342214</xdr:rowOff>
    </xdr:from>
    <xdr:to>
      <xdr:col>3</xdr:col>
      <xdr:colOff>955675</xdr:colOff>
      <xdr:row>36</xdr:row>
      <xdr:rowOff>100914</xdr:rowOff>
    </xdr:to>
    <xdr:sp macro="" textlink="">
      <xdr:nvSpPr>
        <xdr:cNvPr id="137" name="円/楕円 136"/>
        <xdr:cNvSpPr/>
      </xdr:nvSpPr>
      <xdr:spPr bwMode="auto">
        <a:xfrm>
          <a:off x="42545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111091</xdr:rowOff>
    </xdr:from>
    <xdr:ext cx="762000" cy="259045"/>
    <xdr:sp macro="" textlink="">
      <xdr:nvSpPr>
        <xdr:cNvPr id="138" name="テキスト ボックス 137"/>
        <xdr:cNvSpPr txBox="1"/>
      </xdr:nvSpPr>
      <xdr:spPr>
        <a:xfrm>
          <a:off x="3924300" y="67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334137</xdr:rowOff>
    </xdr:from>
    <xdr:to>
      <xdr:col>3</xdr:col>
      <xdr:colOff>257175</xdr:colOff>
      <xdr:row>36</xdr:row>
      <xdr:rowOff>92837</xdr:rowOff>
    </xdr:to>
    <xdr:sp macro="" textlink="">
      <xdr:nvSpPr>
        <xdr:cNvPr id="139" name="円/楕円 138"/>
        <xdr:cNvSpPr/>
      </xdr:nvSpPr>
      <xdr:spPr bwMode="auto">
        <a:xfrm>
          <a:off x="3556000" y="69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103014</xdr:rowOff>
    </xdr:from>
    <xdr:ext cx="762000" cy="259045"/>
    <xdr:sp macro="" textlink="">
      <xdr:nvSpPr>
        <xdr:cNvPr id="140" name="テキスト ボックス 139"/>
        <xdr:cNvSpPr txBox="1"/>
      </xdr:nvSpPr>
      <xdr:spPr>
        <a:xfrm>
          <a:off x="3225800" y="671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332422</xdr:rowOff>
    </xdr:from>
    <xdr:to>
      <xdr:col>2</xdr:col>
      <xdr:colOff>692150</xdr:colOff>
      <xdr:row>36</xdr:row>
      <xdr:rowOff>91122</xdr:rowOff>
    </xdr:to>
    <xdr:sp macro="" textlink="">
      <xdr:nvSpPr>
        <xdr:cNvPr id="141" name="円/楕円 140"/>
        <xdr:cNvSpPr/>
      </xdr:nvSpPr>
      <xdr:spPr bwMode="auto">
        <a:xfrm>
          <a:off x="2857500" y="694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75899</xdr:rowOff>
    </xdr:from>
    <xdr:ext cx="762000" cy="259045"/>
    <xdr:sp macro="" textlink="">
      <xdr:nvSpPr>
        <xdr:cNvPr id="142" name="テキスト ボックス 141"/>
        <xdr:cNvSpPr txBox="1"/>
      </xdr:nvSpPr>
      <xdr:spPr>
        <a:xfrm>
          <a:off x="2527300" y="70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51362</xdr:rowOff>
    </xdr:from>
    <xdr:to>
      <xdr:col>6</xdr:col>
      <xdr:colOff>511175</xdr:colOff>
      <xdr:row>34</xdr:row>
      <xdr:rowOff>88265</xdr:rowOff>
    </xdr:to>
    <xdr:cxnSp macro="">
      <xdr:nvCxnSpPr>
        <xdr:cNvPr id="63" name="直線コネクタ 62"/>
        <xdr:cNvCxnSpPr/>
      </xdr:nvCxnSpPr>
      <xdr:spPr>
        <a:xfrm>
          <a:off x="3797300" y="5880662"/>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51362</xdr:rowOff>
    </xdr:from>
    <xdr:to>
      <xdr:col>5</xdr:col>
      <xdr:colOff>358775</xdr:colOff>
      <xdr:row>35</xdr:row>
      <xdr:rowOff>24453</xdr:rowOff>
    </xdr:to>
    <xdr:cxnSp macro="">
      <xdr:nvCxnSpPr>
        <xdr:cNvPr id="66" name="直線コネクタ 65"/>
        <xdr:cNvCxnSpPr/>
      </xdr:nvCxnSpPr>
      <xdr:spPr>
        <a:xfrm flipV="1">
          <a:off x="2908300" y="5880662"/>
          <a:ext cx="889000" cy="1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146656</xdr:rowOff>
    </xdr:from>
    <xdr:to>
      <xdr:col>4</xdr:col>
      <xdr:colOff>155575</xdr:colOff>
      <xdr:row>35</xdr:row>
      <xdr:rowOff>24453</xdr:rowOff>
    </xdr:to>
    <xdr:cxnSp macro="">
      <xdr:nvCxnSpPr>
        <xdr:cNvPr id="69" name="直線コネクタ 68"/>
        <xdr:cNvCxnSpPr/>
      </xdr:nvCxnSpPr>
      <xdr:spPr>
        <a:xfrm>
          <a:off x="2019300" y="597595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33989</xdr:rowOff>
    </xdr:from>
    <xdr:to>
      <xdr:col>2</xdr:col>
      <xdr:colOff>638175</xdr:colOff>
      <xdr:row>34</xdr:row>
      <xdr:rowOff>146656</xdr:rowOff>
    </xdr:to>
    <xdr:cxnSp macro="">
      <xdr:nvCxnSpPr>
        <xdr:cNvPr id="72" name="直線コネクタ 71"/>
        <xdr:cNvCxnSpPr/>
      </xdr:nvCxnSpPr>
      <xdr:spPr>
        <a:xfrm>
          <a:off x="1130300" y="586328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37465</xdr:rowOff>
    </xdr:from>
    <xdr:to>
      <xdr:col>6</xdr:col>
      <xdr:colOff>561975</xdr:colOff>
      <xdr:row>34</xdr:row>
      <xdr:rowOff>139065</xdr:rowOff>
    </xdr:to>
    <xdr:sp macro="" textlink="">
      <xdr:nvSpPr>
        <xdr:cNvPr id="82" name="円/楕円 81"/>
        <xdr:cNvSpPr/>
      </xdr:nvSpPr>
      <xdr:spPr>
        <a:xfrm>
          <a:off x="45847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15892</xdr:rowOff>
    </xdr:from>
    <xdr:ext cx="534377" cy="259045"/>
    <xdr:sp macro="" textlink="">
      <xdr:nvSpPr>
        <xdr:cNvPr id="83" name="人件費該当値テキスト"/>
        <xdr:cNvSpPr txBox="1"/>
      </xdr:nvSpPr>
      <xdr:spPr>
        <a:xfrm>
          <a:off x="4686300" y="58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562</xdr:rowOff>
    </xdr:from>
    <xdr:to>
      <xdr:col>5</xdr:col>
      <xdr:colOff>409575</xdr:colOff>
      <xdr:row>34</xdr:row>
      <xdr:rowOff>102162</xdr:rowOff>
    </xdr:to>
    <xdr:sp macro="" textlink="">
      <xdr:nvSpPr>
        <xdr:cNvPr id="84" name="円/楕円 83"/>
        <xdr:cNvSpPr/>
      </xdr:nvSpPr>
      <xdr:spPr>
        <a:xfrm>
          <a:off x="3746500" y="5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93289</xdr:rowOff>
    </xdr:from>
    <xdr:ext cx="534377" cy="259045"/>
    <xdr:sp macro="" textlink="">
      <xdr:nvSpPr>
        <xdr:cNvPr id="85" name="テキスト ボックス 84"/>
        <xdr:cNvSpPr txBox="1"/>
      </xdr:nvSpPr>
      <xdr:spPr>
        <a:xfrm>
          <a:off x="3530111" y="59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145103</xdr:rowOff>
    </xdr:from>
    <xdr:to>
      <xdr:col>4</xdr:col>
      <xdr:colOff>206375</xdr:colOff>
      <xdr:row>35</xdr:row>
      <xdr:rowOff>75253</xdr:rowOff>
    </xdr:to>
    <xdr:sp macro="" textlink="">
      <xdr:nvSpPr>
        <xdr:cNvPr id="86" name="円/楕円 85"/>
        <xdr:cNvSpPr/>
      </xdr:nvSpPr>
      <xdr:spPr>
        <a:xfrm>
          <a:off x="2857500" y="5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66380</xdr:rowOff>
    </xdr:from>
    <xdr:ext cx="534377" cy="259045"/>
    <xdr:sp macro="" textlink="">
      <xdr:nvSpPr>
        <xdr:cNvPr id="87" name="テキスト ボックス 86"/>
        <xdr:cNvSpPr txBox="1"/>
      </xdr:nvSpPr>
      <xdr:spPr>
        <a:xfrm>
          <a:off x="2641111" y="60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95856</xdr:rowOff>
    </xdr:from>
    <xdr:to>
      <xdr:col>3</xdr:col>
      <xdr:colOff>3175</xdr:colOff>
      <xdr:row>35</xdr:row>
      <xdr:rowOff>26006</xdr:rowOff>
    </xdr:to>
    <xdr:sp macro="" textlink="">
      <xdr:nvSpPr>
        <xdr:cNvPr id="88" name="円/楕円 87"/>
        <xdr:cNvSpPr/>
      </xdr:nvSpPr>
      <xdr:spPr>
        <a:xfrm>
          <a:off x="1968500" y="5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17133</xdr:rowOff>
    </xdr:from>
    <xdr:ext cx="534377" cy="259045"/>
    <xdr:sp macro="" textlink="">
      <xdr:nvSpPr>
        <xdr:cNvPr id="89" name="テキスト ボックス 88"/>
        <xdr:cNvSpPr txBox="1"/>
      </xdr:nvSpPr>
      <xdr:spPr>
        <a:xfrm>
          <a:off x="1752111" y="60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154639</xdr:rowOff>
    </xdr:from>
    <xdr:to>
      <xdr:col>1</xdr:col>
      <xdr:colOff>485775</xdr:colOff>
      <xdr:row>34</xdr:row>
      <xdr:rowOff>84789</xdr:rowOff>
    </xdr:to>
    <xdr:sp macro="" textlink="">
      <xdr:nvSpPr>
        <xdr:cNvPr id="90" name="円/楕円 89"/>
        <xdr:cNvSpPr/>
      </xdr:nvSpPr>
      <xdr:spPr>
        <a:xfrm>
          <a:off x="1079500" y="58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75916</xdr:rowOff>
    </xdr:from>
    <xdr:ext cx="534377" cy="259045"/>
    <xdr:sp macro="" textlink="">
      <xdr:nvSpPr>
        <xdr:cNvPr id="91" name="テキスト ボックス 90"/>
        <xdr:cNvSpPr txBox="1"/>
      </xdr:nvSpPr>
      <xdr:spPr>
        <a:xfrm>
          <a:off x="863111" y="59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33210</xdr:rowOff>
    </xdr:from>
    <xdr:to>
      <xdr:col>6</xdr:col>
      <xdr:colOff>511175</xdr:colOff>
      <xdr:row>54</xdr:row>
      <xdr:rowOff>10389</xdr:rowOff>
    </xdr:to>
    <xdr:cxnSp macro="">
      <xdr:nvCxnSpPr>
        <xdr:cNvPr id="121" name="直線コネクタ 120"/>
        <xdr:cNvCxnSpPr/>
      </xdr:nvCxnSpPr>
      <xdr:spPr>
        <a:xfrm flipV="1">
          <a:off x="3797300" y="9120060"/>
          <a:ext cx="838200" cy="1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10389</xdr:rowOff>
    </xdr:from>
    <xdr:to>
      <xdr:col>5</xdr:col>
      <xdr:colOff>358775</xdr:colOff>
      <xdr:row>55</xdr:row>
      <xdr:rowOff>26771</xdr:rowOff>
    </xdr:to>
    <xdr:cxnSp macro="">
      <xdr:nvCxnSpPr>
        <xdr:cNvPr id="124" name="直線コネクタ 123"/>
        <xdr:cNvCxnSpPr/>
      </xdr:nvCxnSpPr>
      <xdr:spPr>
        <a:xfrm flipV="1">
          <a:off x="2908300" y="9268689"/>
          <a:ext cx="889000" cy="1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26771</xdr:rowOff>
    </xdr:from>
    <xdr:to>
      <xdr:col>4</xdr:col>
      <xdr:colOff>155575</xdr:colOff>
      <xdr:row>55</xdr:row>
      <xdr:rowOff>33248</xdr:rowOff>
    </xdr:to>
    <xdr:cxnSp macro="">
      <xdr:nvCxnSpPr>
        <xdr:cNvPr id="127" name="直線コネクタ 126"/>
        <xdr:cNvCxnSpPr/>
      </xdr:nvCxnSpPr>
      <xdr:spPr>
        <a:xfrm flipV="1">
          <a:off x="2019300" y="945652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76111</xdr:rowOff>
    </xdr:from>
    <xdr:to>
      <xdr:col>2</xdr:col>
      <xdr:colOff>638175</xdr:colOff>
      <xdr:row>55</xdr:row>
      <xdr:rowOff>33248</xdr:rowOff>
    </xdr:to>
    <xdr:cxnSp macro="">
      <xdr:nvCxnSpPr>
        <xdr:cNvPr id="130" name="直線コネクタ 129"/>
        <xdr:cNvCxnSpPr/>
      </xdr:nvCxnSpPr>
      <xdr:spPr>
        <a:xfrm>
          <a:off x="1130300" y="9334411"/>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153860</xdr:rowOff>
    </xdr:from>
    <xdr:to>
      <xdr:col>6</xdr:col>
      <xdr:colOff>561975</xdr:colOff>
      <xdr:row>53</xdr:row>
      <xdr:rowOff>84010</xdr:rowOff>
    </xdr:to>
    <xdr:sp macro="" textlink="">
      <xdr:nvSpPr>
        <xdr:cNvPr id="140" name="円/楕円 139"/>
        <xdr:cNvSpPr/>
      </xdr:nvSpPr>
      <xdr:spPr>
        <a:xfrm>
          <a:off x="4584700" y="90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5287</xdr:rowOff>
    </xdr:from>
    <xdr:ext cx="534377" cy="259045"/>
    <xdr:sp macro="" textlink="">
      <xdr:nvSpPr>
        <xdr:cNvPr id="141" name="物件費該当値テキスト"/>
        <xdr:cNvSpPr txBox="1"/>
      </xdr:nvSpPr>
      <xdr:spPr>
        <a:xfrm>
          <a:off x="4686300" y="89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131039</xdr:rowOff>
    </xdr:from>
    <xdr:to>
      <xdr:col>5</xdr:col>
      <xdr:colOff>409575</xdr:colOff>
      <xdr:row>54</xdr:row>
      <xdr:rowOff>61189</xdr:rowOff>
    </xdr:to>
    <xdr:sp macro="" textlink="">
      <xdr:nvSpPr>
        <xdr:cNvPr id="142" name="円/楕円 141"/>
        <xdr:cNvSpPr/>
      </xdr:nvSpPr>
      <xdr:spPr>
        <a:xfrm>
          <a:off x="3746500" y="92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77716</xdr:rowOff>
    </xdr:from>
    <xdr:ext cx="534377" cy="259045"/>
    <xdr:sp macro="" textlink="">
      <xdr:nvSpPr>
        <xdr:cNvPr id="143" name="テキスト ボックス 142"/>
        <xdr:cNvSpPr txBox="1"/>
      </xdr:nvSpPr>
      <xdr:spPr>
        <a:xfrm>
          <a:off x="3530111" y="89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147421</xdr:rowOff>
    </xdr:from>
    <xdr:to>
      <xdr:col>4</xdr:col>
      <xdr:colOff>206375</xdr:colOff>
      <xdr:row>55</xdr:row>
      <xdr:rowOff>77571</xdr:rowOff>
    </xdr:to>
    <xdr:sp macro="" textlink="">
      <xdr:nvSpPr>
        <xdr:cNvPr id="144" name="円/楕円 143"/>
        <xdr:cNvSpPr/>
      </xdr:nvSpPr>
      <xdr:spPr>
        <a:xfrm>
          <a:off x="2857500" y="94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94098</xdr:rowOff>
    </xdr:from>
    <xdr:ext cx="534377" cy="259045"/>
    <xdr:sp macro="" textlink="">
      <xdr:nvSpPr>
        <xdr:cNvPr id="145" name="テキスト ボックス 144"/>
        <xdr:cNvSpPr txBox="1"/>
      </xdr:nvSpPr>
      <xdr:spPr>
        <a:xfrm>
          <a:off x="2641111" y="91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153898</xdr:rowOff>
    </xdr:from>
    <xdr:to>
      <xdr:col>3</xdr:col>
      <xdr:colOff>3175</xdr:colOff>
      <xdr:row>55</xdr:row>
      <xdr:rowOff>84048</xdr:rowOff>
    </xdr:to>
    <xdr:sp macro="" textlink="">
      <xdr:nvSpPr>
        <xdr:cNvPr id="146" name="円/楕円 145"/>
        <xdr:cNvSpPr/>
      </xdr:nvSpPr>
      <xdr:spPr>
        <a:xfrm>
          <a:off x="1968500" y="94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100575</xdr:rowOff>
    </xdr:from>
    <xdr:ext cx="534377" cy="259045"/>
    <xdr:sp macro="" textlink="">
      <xdr:nvSpPr>
        <xdr:cNvPr id="147" name="テキスト ボックス 146"/>
        <xdr:cNvSpPr txBox="1"/>
      </xdr:nvSpPr>
      <xdr:spPr>
        <a:xfrm>
          <a:off x="1752111" y="91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25311</xdr:rowOff>
    </xdr:from>
    <xdr:to>
      <xdr:col>1</xdr:col>
      <xdr:colOff>485775</xdr:colOff>
      <xdr:row>54</xdr:row>
      <xdr:rowOff>126911</xdr:rowOff>
    </xdr:to>
    <xdr:sp macro="" textlink="">
      <xdr:nvSpPr>
        <xdr:cNvPr id="148" name="円/楕円 147"/>
        <xdr:cNvSpPr/>
      </xdr:nvSpPr>
      <xdr:spPr>
        <a:xfrm>
          <a:off x="1079500" y="92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143438</xdr:rowOff>
    </xdr:from>
    <xdr:ext cx="534377" cy="259045"/>
    <xdr:sp macro="" textlink="">
      <xdr:nvSpPr>
        <xdr:cNvPr id="149" name="テキスト ボックス 148"/>
        <xdr:cNvSpPr txBox="1"/>
      </xdr:nvSpPr>
      <xdr:spPr>
        <a:xfrm>
          <a:off x="863111" y="90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28177</xdr:rowOff>
    </xdr:from>
    <xdr:to>
      <xdr:col>6</xdr:col>
      <xdr:colOff>511175</xdr:colOff>
      <xdr:row>77</xdr:row>
      <xdr:rowOff>71610</xdr:rowOff>
    </xdr:to>
    <xdr:cxnSp macro="">
      <xdr:nvCxnSpPr>
        <xdr:cNvPr id="180" name="直線コネクタ 179"/>
        <xdr:cNvCxnSpPr/>
      </xdr:nvCxnSpPr>
      <xdr:spPr>
        <a:xfrm flipV="1">
          <a:off x="3797300" y="1322982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35198</xdr:rowOff>
    </xdr:from>
    <xdr:to>
      <xdr:col>5</xdr:col>
      <xdr:colOff>358775</xdr:colOff>
      <xdr:row>77</xdr:row>
      <xdr:rowOff>71610</xdr:rowOff>
    </xdr:to>
    <xdr:cxnSp macro="">
      <xdr:nvCxnSpPr>
        <xdr:cNvPr id="183" name="直線コネクタ 182"/>
        <xdr:cNvCxnSpPr/>
      </xdr:nvCxnSpPr>
      <xdr:spPr>
        <a:xfrm>
          <a:off x="2908300" y="13236848"/>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35198</xdr:rowOff>
    </xdr:from>
    <xdr:to>
      <xdr:col>4</xdr:col>
      <xdr:colOff>155575</xdr:colOff>
      <xdr:row>77</xdr:row>
      <xdr:rowOff>61976</xdr:rowOff>
    </xdr:to>
    <xdr:cxnSp macro="">
      <xdr:nvCxnSpPr>
        <xdr:cNvPr id="186" name="直線コネクタ 185"/>
        <xdr:cNvCxnSpPr/>
      </xdr:nvCxnSpPr>
      <xdr:spPr>
        <a:xfrm flipV="1">
          <a:off x="2019300" y="1323684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61976</xdr:rowOff>
    </xdr:from>
    <xdr:to>
      <xdr:col>2</xdr:col>
      <xdr:colOff>638175</xdr:colOff>
      <xdr:row>77</xdr:row>
      <xdr:rowOff>74712</xdr:rowOff>
    </xdr:to>
    <xdr:cxnSp macro="">
      <xdr:nvCxnSpPr>
        <xdr:cNvPr id="189" name="直線コネクタ 188"/>
        <xdr:cNvCxnSpPr/>
      </xdr:nvCxnSpPr>
      <xdr:spPr>
        <a:xfrm flipV="1">
          <a:off x="1130300" y="1326362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148827</xdr:rowOff>
    </xdr:from>
    <xdr:to>
      <xdr:col>6</xdr:col>
      <xdr:colOff>561975</xdr:colOff>
      <xdr:row>77</xdr:row>
      <xdr:rowOff>78977</xdr:rowOff>
    </xdr:to>
    <xdr:sp macro="" textlink="">
      <xdr:nvSpPr>
        <xdr:cNvPr id="199" name="円/楕円 198"/>
        <xdr:cNvSpPr/>
      </xdr:nvSpPr>
      <xdr:spPr>
        <a:xfrm>
          <a:off x="45847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127254</xdr:rowOff>
    </xdr:from>
    <xdr:ext cx="469744" cy="259045"/>
    <xdr:sp macro="" textlink="">
      <xdr:nvSpPr>
        <xdr:cNvPr id="200" name="維持補修費該当値テキスト"/>
        <xdr:cNvSpPr txBox="1"/>
      </xdr:nvSpPr>
      <xdr:spPr>
        <a:xfrm>
          <a:off x="4686300" y="131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20810</xdr:rowOff>
    </xdr:from>
    <xdr:to>
      <xdr:col>5</xdr:col>
      <xdr:colOff>409575</xdr:colOff>
      <xdr:row>77</xdr:row>
      <xdr:rowOff>122410</xdr:rowOff>
    </xdr:to>
    <xdr:sp macro="" textlink="">
      <xdr:nvSpPr>
        <xdr:cNvPr id="201" name="円/楕円 200"/>
        <xdr:cNvSpPr/>
      </xdr:nvSpPr>
      <xdr:spPr>
        <a:xfrm>
          <a:off x="3746500" y="13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113537</xdr:rowOff>
    </xdr:from>
    <xdr:ext cx="469744" cy="259045"/>
    <xdr:sp macro="" textlink="">
      <xdr:nvSpPr>
        <xdr:cNvPr id="202" name="テキスト ボックス 201"/>
        <xdr:cNvSpPr txBox="1"/>
      </xdr:nvSpPr>
      <xdr:spPr>
        <a:xfrm>
          <a:off x="3562427" y="133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155848</xdr:rowOff>
    </xdr:from>
    <xdr:to>
      <xdr:col>4</xdr:col>
      <xdr:colOff>206375</xdr:colOff>
      <xdr:row>77</xdr:row>
      <xdr:rowOff>85998</xdr:rowOff>
    </xdr:to>
    <xdr:sp macro="" textlink="">
      <xdr:nvSpPr>
        <xdr:cNvPr id="203" name="円/楕円 202"/>
        <xdr:cNvSpPr/>
      </xdr:nvSpPr>
      <xdr:spPr>
        <a:xfrm>
          <a:off x="2857500" y="13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77125</xdr:rowOff>
    </xdr:from>
    <xdr:ext cx="469744" cy="259045"/>
    <xdr:sp macro="" textlink="">
      <xdr:nvSpPr>
        <xdr:cNvPr id="204" name="テキスト ボックス 203"/>
        <xdr:cNvSpPr txBox="1"/>
      </xdr:nvSpPr>
      <xdr:spPr>
        <a:xfrm>
          <a:off x="2673427" y="1327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11176</xdr:rowOff>
    </xdr:from>
    <xdr:to>
      <xdr:col>3</xdr:col>
      <xdr:colOff>3175</xdr:colOff>
      <xdr:row>77</xdr:row>
      <xdr:rowOff>112776</xdr:rowOff>
    </xdr:to>
    <xdr:sp macro="" textlink="">
      <xdr:nvSpPr>
        <xdr:cNvPr id="205" name="円/楕円 204"/>
        <xdr:cNvSpPr/>
      </xdr:nvSpPr>
      <xdr:spPr>
        <a:xfrm>
          <a:off x="1968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103903</xdr:rowOff>
    </xdr:from>
    <xdr:ext cx="469744" cy="259045"/>
    <xdr:sp macro="" textlink="">
      <xdr:nvSpPr>
        <xdr:cNvPr id="206" name="テキスト ボックス 205"/>
        <xdr:cNvSpPr txBox="1"/>
      </xdr:nvSpPr>
      <xdr:spPr>
        <a:xfrm>
          <a:off x="1784427" y="133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23912</xdr:rowOff>
    </xdr:from>
    <xdr:to>
      <xdr:col>1</xdr:col>
      <xdr:colOff>485775</xdr:colOff>
      <xdr:row>77</xdr:row>
      <xdr:rowOff>125512</xdr:rowOff>
    </xdr:to>
    <xdr:sp macro="" textlink="">
      <xdr:nvSpPr>
        <xdr:cNvPr id="207" name="円/楕円 206"/>
        <xdr:cNvSpPr/>
      </xdr:nvSpPr>
      <xdr:spPr>
        <a:xfrm>
          <a:off x="1079500" y="132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116639</xdr:rowOff>
    </xdr:from>
    <xdr:ext cx="469744" cy="259045"/>
    <xdr:sp macro="" textlink="">
      <xdr:nvSpPr>
        <xdr:cNvPr id="208" name="テキスト ボックス 207"/>
        <xdr:cNvSpPr txBox="1"/>
      </xdr:nvSpPr>
      <xdr:spPr>
        <a:xfrm>
          <a:off x="895427" y="1331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5116</xdr:rowOff>
    </xdr:from>
    <xdr:to>
      <xdr:col>6</xdr:col>
      <xdr:colOff>511175</xdr:colOff>
      <xdr:row>97</xdr:row>
      <xdr:rowOff>46141</xdr:rowOff>
    </xdr:to>
    <xdr:cxnSp macro="">
      <xdr:nvCxnSpPr>
        <xdr:cNvPr id="236" name="直線コネクタ 235"/>
        <xdr:cNvCxnSpPr/>
      </xdr:nvCxnSpPr>
      <xdr:spPr>
        <a:xfrm flipV="1">
          <a:off x="3797300" y="16635766"/>
          <a:ext cx="838200" cy="4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46141</xdr:rowOff>
    </xdr:from>
    <xdr:to>
      <xdr:col>5</xdr:col>
      <xdr:colOff>358775</xdr:colOff>
      <xdr:row>97</xdr:row>
      <xdr:rowOff>151206</xdr:rowOff>
    </xdr:to>
    <xdr:cxnSp macro="">
      <xdr:nvCxnSpPr>
        <xdr:cNvPr id="239" name="直線コネクタ 238"/>
        <xdr:cNvCxnSpPr/>
      </xdr:nvCxnSpPr>
      <xdr:spPr>
        <a:xfrm flipV="1">
          <a:off x="2908300" y="16676791"/>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151206</xdr:rowOff>
    </xdr:from>
    <xdr:to>
      <xdr:col>4</xdr:col>
      <xdr:colOff>155575</xdr:colOff>
      <xdr:row>98</xdr:row>
      <xdr:rowOff>3043</xdr:rowOff>
    </xdr:to>
    <xdr:cxnSp macro="">
      <xdr:nvCxnSpPr>
        <xdr:cNvPr id="242" name="直線コネクタ 241"/>
        <xdr:cNvCxnSpPr/>
      </xdr:nvCxnSpPr>
      <xdr:spPr>
        <a:xfrm flipV="1">
          <a:off x="2019300" y="16781856"/>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170790</xdr:rowOff>
    </xdr:from>
    <xdr:to>
      <xdr:col>2</xdr:col>
      <xdr:colOff>638175</xdr:colOff>
      <xdr:row>98</xdr:row>
      <xdr:rowOff>3043</xdr:rowOff>
    </xdr:to>
    <xdr:cxnSp macro="">
      <xdr:nvCxnSpPr>
        <xdr:cNvPr id="245" name="直線コネクタ 244"/>
        <xdr:cNvCxnSpPr/>
      </xdr:nvCxnSpPr>
      <xdr:spPr>
        <a:xfrm>
          <a:off x="1130300" y="1680144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125766</xdr:rowOff>
    </xdr:from>
    <xdr:to>
      <xdr:col>6</xdr:col>
      <xdr:colOff>561975</xdr:colOff>
      <xdr:row>97</xdr:row>
      <xdr:rowOff>55916</xdr:rowOff>
    </xdr:to>
    <xdr:sp macro="" textlink="">
      <xdr:nvSpPr>
        <xdr:cNvPr id="255" name="円/楕円 254"/>
        <xdr:cNvSpPr/>
      </xdr:nvSpPr>
      <xdr:spPr>
        <a:xfrm>
          <a:off x="4584700" y="165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104193</xdr:rowOff>
    </xdr:from>
    <xdr:ext cx="534377" cy="259045"/>
    <xdr:sp macro="" textlink="">
      <xdr:nvSpPr>
        <xdr:cNvPr id="256" name="扶助費該当値テキスト"/>
        <xdr:cNvSpPr txBox="1"/>
      </xdr:nvSpPr>
      <xdr:spPr>
        <a:xfrm>
          <a:off x="4686300" y="165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166791</xdr:rowOff>
    </xdr:from>
    <xdr:to>
      <xdr:col>5</xdr:col>
      <xdr:colOff>409575</xdr:colOff>
      <xdr:row>97</xdr:row>
      <xdr:rowOff>96941</xdr:rowOff>
    </xdr:to>
    <xdr:sp macro="" textlink="">
      <xdr:nvSpPr>
        <xdr:cNvPr id="257" name="円/楕円 256"/>
        <xdr:cNvSpPr/>
      </xdr:nvSpPr>
      <xdr:spPr>
        <a:xfrm>
          <a:off x="3746500" y="166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88068</xdr:rowOff>
    </xdr:from>
    <xdr:ext cx="534377" cy="259045"/>
    <xdr:sp macro="" textlink="">
      <xdr:nvSpPr>
        <xdr:cNvPr id="258" name="テキスト ボックス 257"/>
        <xdr:cNvSpPr txBox="1"/>
      </xdr:nvSpPr>
      <xdr:spPr>
        <a:xfrm>
          <a:off x="3530111" y="167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100406</xdr:rowOff>
    </xdr:from>
    <xdr:to>
      <xdr:col>4</xdr:col>
      <xdr:colOff>206375</xdr:colOff>
      <xdr:row>98</xdr:row>
      <xdr:rowOff>30556</xdr:rowOff>
    </xdr:to>
    <xdr:sp macro="" textlink="">
      <xdr:nvSpPr>
        <xdr:cNvPr id="259" name="円/楕円 258"/>
        <xdr:cNvSpPr/>
      </xdr:nvSpPr>
      <xdr:spPr>
        <a:xfrm>
          <a:off x="2857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21683</xdr:rowOff>
    </xdr:from>
    <xdr:ext cx="534377" cy="259045"/>
    <xdr:sp macro="" textlink="">
      <xdr:nvSpPr>
        <xdr:cNvPr id="260" name="テキスト ボックス 259"/>
        <xdr:cNvSpPr txBox="1"/>
      </xdr:nvSpPr>
      <xdr:spPr>
        <a:xfrm>
          <a:off x="2641111" y="168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123693</xdr:rowOff>
    </xdr:from>
    <xdr:to>
      <xdr:col>3</xdr:col>
      <xdr:colOff>3175</xdr:colOff>
      <xdr:row>98</xdr:row>
      <xdr:rowOff>53843</xdr:rowOff>
    </xdr:to>
    <xdr:sp macro="" textlink="">
      <xdr:nvSpPr>
        <xdr:cNvPr id="261" name="円/楕円 260"/>
        <xdr:cNvSpPr/>
      </xdr:nvSpPr>
      <xdr:spPr>
        <a:xfrm>
          <a:off x="1968500" y="167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44970</xdr:rowOff>
    </xdr:from>
    <xdr:ext cx="534377" cy="259045"/>
    <xdr:sp macro="" textlink="">
      <xdr:nvSpPr>
        <xdr:cNvPr id="262" name="テキスト ボックス 261"/>
        <xdr:cNvSpPr txBox="1"/>
      </xdr:nvSpPr>
      <xdr:spPr>
        <a:xfrm>
          <a:off x="1752111" y="168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119990</xdr:rowOff>
    </xdr:from>
    <xdr:to>
      <xdr:col>1</xdr:col>
      <xdr:colOff>485775</xdr:colOff>
      <xdr:row>98</xdr:row>
      <xdr:rowOff>50140</xdr:rowOff>
    </xdr:to>
    <xdr:sp macro="" textlink="">
      <xdr:nvSpPr>
        <xdr:cNvPr id="263" name="円/楕円 262"/>
        <xdr:cNvSpPr/>
      </xdr:nvSpPr>
      <xdr:spPr>
        <a:xfrm>
          <a:off x="1079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41267</xdr:rowOff>
    </xdr:from>
    <xdr:ext cx="534377" cy="259045"/>
    <xdr:sp macro="" textlink="">
      <xdr:nvSpPr>
        <xdr:cNvPr id="264" name="テキスト ボックス 263"/>
        <xdr:cNvSpPr txBox="1"/>
      </xdr:nvSpPr>
      <xdr:spPr>
        <a:xfrm>
          <a:off x="863111" y="168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118832</xdr:rowOff>
    </xdr:from>
    <xdr:to>
      <xdr:col>15</xdr:col>
      <xdr:colOff>180975</xdr:colOff>
      <xdr:row>37</xdr:row>
      <xdr:rowOff>164912</xdr:rowOff>
    </xdr:to>
    <xdr:cxnSp macro="">
      <xdr:nvCxnSpPr>
        <xdr:cNvPr id="296" name="直線コネクタ 295"/>
        <xdr:cNvCxnSpPr/>
      </xdr:nvCxnSpPr>
      <xdr:spPr>
        <a:xfrm flipV="1">
          <a:off x="9639300" y="6462482"/>
          <a:ext cx="8382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164912</xdr:rowOff>
    </xdr:from>
    <xdr:to>
      <xdr:col>14</xdr:col>
      <xdr:colOff>28575</xdr:colOff>
      <xdr:row>38</xdr:row>
      <xdr:rowOff>32486</xdr:rowOff>
    </xdr:to>
    <xdr:cxnSp macro="">
      <xdr:nvCxnSpPr>
        <xdr:cNvPr id="299" name="直線コネクタ 298"/>
        <xdr:cNvCxnSpPr/>
      </xdr:nvCxnSpPr>
      <xdr:spPr>
        <a:xfrm flipV="1">
          <a:off x="8750300" y="6508562"/>
          <a:ext cx="889000" cy="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166283</xdr:rowOff>
    </xdr:from>
    <xdr:to>
      <xdr:col>12</xdr:col>
      <xdr:colOff>511175</xdr:colOff>
      <xdr:row>38</xdr:row>
      <xdr:rowOff>32486</xdr:rowOff>
    </xdr:to>
    <xdr:cxnSp macro="">
      <xdr:nvCxnSpPr>
        <xdr:cNvPr id="302" name="直線コネクタ 301"/>
        <xdr:cNvCxnSpPr/>
      </xdr:nvCxnSpPr>
      <xdr:spPr>
        <a:xfrm>
          <a:off x="7861300" y="6509933"/>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119649</xdr:rowOff>
    </xdr:from>
    <xdr:to>
      <xdr:col>11</xdr:col>
      <xdr:colOff>307975</xdr:colOff>
      <xdr:row>37</xdr:row>
      <xdr:rowOff>166283</xdr:rowOff>
    </xdr:to>
    <xdr:cxnSp macro="">
      <xdr:nvCxnSpPr>
        <xdr:cNvPr id="305" name="直線コネクタ 304"/>
        <xdr:cNvCxnSpPr/>
      </xdr:nvCxnSpPr>
      <xdr:spPr>
        <a:xfrm>
          <a:off x="6972300" y="646329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68032</xdr:rowOff>
    </xdr:from>
    <xdr:to>
      <xdr:col>15</xdr:col>
      <xdr:colOff>231775</xdr:colOff>
      <xdr:row>37</xdr:row>
      <xdr:rowOff>169632</xdr:rowOff>
    </xdr:to>
    <xdr:sp macro="" textlink="">
      <xdr:nvSpPr>
        <xdr:cNvPr id="315" name="円/楕円 314"/>
        <xdr:cNvSpPr/>
      </xdr:nvSpPr>
      <xdr:spPr>
        <a:xfrm>
          <a:off x="10426700" y="6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46459</xdr:rowOff>
    </xdr:from>
    <xdr:ext cx="534377" cy="259045"/>
    <xdr:sp macro="" textlink="">
      <xdr:nvSpPr>
        <xdr:cNvPr id="316" name="補助費等該当値テキスト"/>
        <xdr:cNvSpPr txBox="1"/>
      </xdr:nvSpPr>
      <xdr:spPr>
        <a:xfrm>
          <a:off x="10528300" y="639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114111</xdr:rowOff>
    </xdr:from>
    <xdr:to>
      <xdr:col>14</xdr:col>
      <xdr:colOff>79375</xdr:colOff>
      <xdr:row>38</xdr:row>
      <xdr:rowOff>44261</xdr:rowOff>
    </xdr:to>
    <xdr:sp macro="" textlink="">
      <xdr:nvSpPr>
        <xdr:cNvPr id="317" name="円/楕円 316"/>
        <xdr:cNvSpPr/>
      </xdr:nvSpPr>
      <xdr:spPr>
        <a:xfrm>
          <a:off x="9588500" y="64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35389</xdr:rowOff>
    </xdr:from>
    <xdr:ext cx="534377" cy="259045"/>
    <xdr:sp macro="" textlink="">
      <xdr:nvSpPr>
        <xdr:cNvPr id="318" name="テキスト ボックス 317"/>
        <xdr:cNvSpPr txBox="1"/>
      </xdr:nvSpPr>
      <xdr:spPr>
        <a:xfrm>
          <a:off x="9372111" y="65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153137</xdr:rowOff>
    </xdr:from>
    <xdr:to>
      <xdr:col>12</xdr:col>
      <xdr:colOff>561975</xdr:colOff>
      <xdr:row>38</xdr:row>
      <xdr:rowOff>83286</xdr:rowOff>
    </xdr:to>
    <xdr:sp macro="" textlink="">
      <xdr:nvSpPr>
        <xdr:cNvPr id="319" name="円/楕円 318"/>
        <xdr:cNvSpPr/>
      </xdr:nvSpPr>
      <xdr:spPr>
        <a:xfrm>
          <a:off x="8699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74413</xdr:rowOff>
    </xdr:from>
    <xdr:ext cx="534377" cy="259045"/>
    <xdr:sp macro="" textlink="">
      <xdr:nvSpPr>
        <xdr:cNvPr id="320" name="テキスト ボックス 319"/>
        <xdr:cNvSpPr txBox="1"/>
      </xdr:nvSpPr>
      <xdr:spPr>
        <a:xfrm>
          <a:off x="8483111" y="65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115483</xdr:rowOff>
    </xdr:from>
    <xdr:to>
      <xdr:col>11</xdr:col>
      <xdr:colOff>358775</xdr:colOff>
      <xdr:row>38</xdr:row>
      <xdr:rowOff>45633</xdr:rowOff>
    </xdr:to>
    <xdr:sp macro="" textlink="">
      <xdr:nvSpPr>
        <xdr:cNvPr id="321" name="円/楕円 320"/>
        <xdr:cNvSpPr/>
      </xdr:nvSpPr>
      <xdr:spPr>
        <a:xfrm>
          <a:off x="7810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36760</xdr:rowOff>
    </xdr:from>
    <xdr:ext cx="534377" cy="259045"/>
    <xdr:sp macro="" textlink="">
      <xdr:nvSpPr>
        <xdr:cNvPr id="322" name="テキスト ボックス 321"/>
        <xdr:cNvSpPr txBox="1"/>
      </xdr:nvSpPr>
      <xdr:spPr>
        <a:xfrm>
          <a:off x="7594111" y="65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68849</xdr:rowOff>
    </xdr:from>
    <xdr:to>
      <xdr:col>10</xdr:col>
      <xdr:colOff>155575</xdr:colOff>
      <xdr:row>37</xdr:row>
      <xdr:rowOff>170449</xdr:rowOff>
    </xdr:to>
    <xdr:sp macro="" textlink="">
      <xdr:nvSpPr>
        <xdr:cNvPr id="323" name="円/楕円 322"/>
        <xdr:cNvSpPr/>
      </xdr:nvSpPr>
      <xdr:spPr>
        <a:xfrm>
          <a:off x="6921500" y="64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161576</xdr:rowOff>
    </xdr:from>
    <xdr:ext cx="534377" cy="259045"/>
    <xdr:sp macro="" textlink="">
      <xdr:nvSpPr>
        <xdr:cNvPr id="324" name="テキスト ボックス 323"/>
        <xdr:cNvSpPr txBox="1"/>
      </xdr:nvSpPr>
      <xdr:spPr>
        <a:xfrm>
          <a:off x="6705111" y="65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152730</xdr:rowOff>
    </xdr:from>
    <xdr:to>
      <xdr:col>15</xdr:col>
      <xdr:colOff>180975</xdr:colOff>
      <xdr:row>57</xdr:row>
      <xdr:rowOff>71234</xdr:rowOff>
    </xdr:to>
    <xdr:cxnSp macro="">
      <xdr:nvCxnSpPr>
        <xdr:cNvPr id="353" name="直線コネクタ 352"/>
        <xdr:cNvCxnSpPr/>
      </xdr:nvCxnSpPr>
      <xdr:spPr>
        <a:xfrm flipV="1">
          <a:off x="9639300" y="9753930"/>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93510</xdr:rowOff>
    </xdr:from>
    <xdr:to>
      <xdr:col>14</xdr:col>
      <xdr:colOff>28575</xdr:colOff>
      <xdr:row>57</xdr:row>
      <xdr:rowOff>71234</xdr:rowOff>
    </xdr:to>
    <xdr:cxnSp macro="">
      <xdr:nvCxnSpPr>
        <xdr:cNvPr id="356" name="直線コネクタ 355"/>
        <xdr:cNvCxnSpPr/>
      </xdr:nvCxnSpPr>
      <xdr:spPr>
        <a:xfrm>
          <a:off x="8750300" y="9694710"/>
          <a:ext cx="8890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93510</xdr:rowOff>
    </xdr:from>
    <xdr:to>
      <xdr:col>12</xdr:col>
      <xdr:colOff>511175</xdr:colOff>
      <xdr:row>57</xdr:row>
      <xdr:rowOff>40360</xdr:rowOff>
    </xdr:to>
    <xdr:cxnSp macro="">
      <xdr:nvCxnSpPr>
        <xdr:cNvPr id="359" name="直線コネクタ 358"/>
        <xdr:cNvCxnSpPr/>
      </xdr:nvCxnSpPr>
      <xdr:spPr>
        <a:xfrm flipV="1">
          <a:off x="7861300" y="9694710"/>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86398</xdr:rowOff>
    </xdr:from>
    <xdr:to>
      <xdr:col>11</xdr:col>
      <xdr:colOff>307975</xdr:colOff>
      <xdr:row>57</xdr:row>
      <xdr:rowOff>40360</xdr:rowOff>
    </xdr:to>
    <xdr:cxnSp macro="">
      <xdr:nvCxnSpPr>
        <xdr:cNvPr id="362" name="直線コネクタ 361"/>
        <xdr:cNvCxnSpPr/>
      </xdr:nvCxnSpPr>
      <xdr:spPr>
        <a:xfrm>
          <a:off x="6972300" y="9687598"/>
          <a:ext cx="889000" cy="1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101930</xdr:rowOff>
    </xdr:from>
    <xdr:to>
      <xdr:col>15</xdr:col>
      <xdr:colOff>231775</xdr:colOff>
      <xdr:row>57</xdr:row>
      <xdr:rowOff>32080</xdr:rowOff>
    </xdr:to>
    <xdr:sp macro="" textlink="">
      <xdr:nvSpPr>
        <xdr:cNvPr id="372" name="円/楕円 371"/>
        <xdr:cNvSpPr/>
      </xdr:nvSpPr>
      <xdr:spPr>
        <a:xfrm>
          <a:off x="10426700" y="97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80357</xdr:rowOff>
    </xdr:from>
    <xdr:ext cx="534377" cy="259045"/>
    <xdr:sp macro="" textlink="">
      <xdr:nvSpPr>
        <xdr:cNvPr id="373" name="普通建設事業費該当値テキスト"/>
        <xdr:cNvSpPr txBox="1"/>
      </xdr:nvSpPr>
      <xdr:spPr>
        <a:xfrm>
          <a:off x="10528300" y="96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20434</xdr:rowOff>
    </xdr:from>
    <xdr:to>
      <xdr:col>14</xdr:col>
      <xdr:colOff>79375</xdr:colOff>
      <xdr:row>57</xdr:row>
      <xdr:rowOff>122034</xdr:rowOff>
    </xdr:to>
    <xdr:sp macro="" textlink="">
      <xdr:nvSpPr>
        <xdr:cNvPr id="374" name="円/楕円 373"/>
        <xdr:cNvSpPr/>
      </xdr:nvSpPr>
      <xdr:spPr>
        <a:xfrm>
          <a:off x="9588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113161</xdr:rowOff>
    </xdr:from>
    <xdr:ext cx="534377" cy="259045"/>
    <xdr:sp macro="" textlink="">
      <xdr:nvSpPr>
        <xdr:cNvPr id="375" name="テキスト ボックス 374"/>
        <xdr:cNvSpPr txBox="1"/>
      </xdr:nvSpPr>
      <xdr:spPr>
        <a:xfrm>
          <a:off x="9372111"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42710</xdr:rowOff>
    </xdr:from>
    <xdr:to>
      <xdr:col>12</xdr:col>
      <xdr:colOff>561975</xdr:colOff>
      <xdr:row>56</xdr:row>
      <xdr:rowOff>144310</xdr:rowOff>
    </xdr:to>
    <xdr:sp macro="" textlink="">
      <xdr:nvSpPr>
        <xdr:cNvPr id="376" name="円/楕円 375"/>
        <xdr:cNvSpPr/>
      </xdr:nvSpPr>
      <xdr:spPr>
        <a:xfrm>
          <a:off x="8699500" y="96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135437</xdr:rowOff>
    </xdr:from>
    <xdr:ext cx="534377" cy="259045"/>
    <xdr:sp macro="" textlink="">
      <xdr:nvSpPr>
        <xdr:cNvPr id="377" name="テキスト ボックス 376"/>
        <xdr:cNvSpPr txBox="1"/>
      </xdr:nvSpPr>
      <xdr:spPr>
        <a:xfrm>
          <a:off x="8483111" y="97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161010</xdr:rowOff>
    </xdr:from>
    <xdr:to>
      <xdr:col>11</xdr:col>
      <xdr:colOff>358775</xdr:colOff>
      <xdr:row>57</xdr:row>
      <xdr:rowOff>91160</xdr:rowOff>
    </xdr:to>
    <xdr:sp macro="" textlink="">
      <xdr:nvSpPr>
        <xdr:cNvPr id="378" name="円/楕円 377"/>
        <xdr:cNvSpPr/>
      </xdr:nvSpPr>
      <xdr:spPr>
        <a:xfrm>
          <a:off x="7810500" y="97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82287</xdr:rowOff>
    </xdr:from>
    <xdr:ext cx="534377" cy="259045"/>
    <xdr:sp macro="" textlink="">
      <xdr:nvSpPr>
        <xdr:cNvPr id="379" name="テキスト ボックス 378"/>
        <xdr:cNvSpPr txBox="1"/>
      </xdr:nvSpPr>
      <xdr:spPr>
        <a:xfrm>
          <a:off x="7594111" y="985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35598</xdr:rowOff>
    </xdr:from>
    <xdr:to>
      <xdr:col>10</xdr:col>
      <xdr:colOff>155575</xdr:colOff>
      <xdr:row>56</xdr:row>
      <xdr:rowOff>137198</xdr:rowOff>
    </xdr:to>
    <xdr:sp macro="" textlink="">
      <xdr:nvSpPr>
        <xdr:cNvPr id="380" name="円/楕円 379"/>
        <xdr:cNvSpPr/>
      </xdr:nvSpPr>
      <xdr:spPr>
        <a:xfrm>
          <a:off x="6921500" y="96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128325</xdr:rowOff>
    </xdr:from>
    <xdr:ext cx="534377" cy="259045"/>
    <xdr:sp macro="" textlink="">
      <xdr:nvSpPr>
        <xdr:cNvPr id="381" name="テキスト ボックス 380"/>
        <xdr:cNvSpPr txBox="1"/>
      </xdr:nvSpPr>
      <xdr:spPr>
        <a:xfrm>
          <a:off x="6705111" y="97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108096</xdr:rowOff>
    </xdr:from>
    <xdr:to>
      <xdr:col>15</xdr:col>
      <xdr:colOff>180975</xdr:colOff>
      <xdr:row>78</xdr:row>
      <xdr:rowOff>62757</xdr:rowOff>
    </xdr:to>
    <xdr:cxnSp macro="">
      <xdr:nvCxnSpPr>
        <xdr:cNvPr id="410" name="直線コネクタ 409"/>
        <xdr:cNvCxnSpPr/>
      </xdr:nvCxnSpPr>
      <xdr:spPr>
        <a:xfrm flipV="1">
          <a:off x="9639300" y="13309746"/>
          <a:ext cx="8382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57296</xdr:rowOff>
    </xdr:from>
    <xdr:to>
      <xdr:col>15</xdr:col>
      <xdr:colOff>231775</xdr:colOff>
      <xdr:row>77</xdr:row>
      <xdr:rowOff>158896</xdr:rowOff>
    </xdr:to>
    <xdr:sp macro="" textlink="">
      <xdr:nvSpPr>
        <xdr:cNvPr id="420" name="円/楕円 419"/>
        <xdr:cNvSpPr/>
      </xdr:nvSpPr>
      <xdr:spPr>
        <a:xfrm>
          <a:off x="10426700" y="13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35723</xdr:rowOff>
    </xdr:from>
    <xdr:ext cx="534377" cy="259045"/>
    <xdr:sp macro="" textlink="">
      <xdr:nvSpPr>
        <xdr:cNvPr id="421" name="普通建設事業費 （ うち新規整備　）該当値テキスト"/>
        <xdr:cNvSpPr txBox="1"/>
      </xdr:nvSpPr>
      <xdr:spPr>
        <a:xfrm>
          <a:off x="10528300" y="132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11957</xdr:rowOff>
    </xdr:from>
    <xdr:to>
      <xdr:col>14</xdr:col>
      <xdr:colOff>79375</xdr:colOff>
      <xdr:row>78</xdr:row>
      <xdr:rowOff>113557</xdr:rowOff>
    </xdr:to>
    <xdr:sp macro="" textlink="">
      <xdr:nvSpPr>
        <xdr:cNvPr id="422" name="円/楕円 421"/>
        <xdr:cNvSpPr/>
      </xdr:nvSpPr>
      <xdr:spPr>
        <a:xfrm>
          <a:off x="9588500" y="133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104684</xdr:rowOff>
    </xdr:from>
    <xdr:ext cx="469744" cy="259045"/>
    <xdr:sp macro="" textlink="">
      <xdr:nvSpPr>
        <xdr:cNvPr id="423" name="テキスト ボックス 422"/>
        <xdr:cNvSpPr txBox="1"/>
      </xdr:nvSpPr>
      <xdr:spPr>
        <a:xfrm>
          <a:off x="9404427" y="1347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100312</xdr:rowOff>
    </xdr:from>
    <xdr:to>
      <xdr:col>15</xdr:col>
      <xdr:colOff>180975</xdr:colOff>
      <xdr:row>97</xdr:row>
      <xdr:rowOff>125206</xdr:rowOff>
    </xdr:to>
    <xdr:cxnSp macro="">
      <xdr:nvCxnSpPr>
        <xdr:cNvPr id="450" name="直線コネクタ 449"/>
        <xdr:cNvCxnSpPr/>
      </xdr:nvCxnSpPr>
      <xdr:spPr>
        <a:xfrm flipV="1">
          <a:off x="9639300" y="16730962"/>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49512</xdr:rowOff>
    </xdr:from>
    <xdr:to>
      <xdr:col>15</xdr:col>
      <xdr:colOff>231775</xdr:colOff>
      <xdr:row>97</xdr:row>
      <xdr:rowOff>151112</xdr:rowOff>
    </xdr:to>
    <xdr:sp macro="" textlink="">
      <xdr:nvSpPr>
        <xdr:cNvPr id="460" name="円/楕円 459"/>
        <xdr:cNvSpPr/>
      </xdr:nvSpPr>
      <xdr:spPr>
        <a:xfrm>
          <a:off x="10426700" y="1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27939</xdr:rowOff>
    </xdr:from>
    <xdr:ext cx="469744" cy="259045"/>
    <xdr:sp macro="" textlink="">
      <xdr:nvSpPr>
        <xdr:cNvPr id="461" name="普通建設事業費 （ うち更新整備　）該当値テキスト"/>
        <xdr:cNvSpPr txBox="1"/>
      </xdr:nvSpPr>
      <xdr:spPr>
        <a:xfrm>
          <a:off x="10528300" y="1665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74406</xdr:rowOff>
    </xdr:from>
    <xdr:to>
      <xdr:col>14</xdr:col>
      <xdr:colOff>79375</xdr:colOff>
      <xdr:row>98</xdr:row>
      <xdr:rowOff>4556</xdr:rowOff>
    </xdr:to>
    <xdr:sp macro="" textlink="">
      <xdr:nvSpPr>
        <xdr:cNvPr id="462" name="円/楕円 461"/>
        <xdr:cNvSpPr/>
      </xdr:nvSpPr>
      <xdr:spPr>
        <a:xfrm>
          <a:off x="9588500" y="167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167133</xdr:rowOff>
    </xdr:from>
    <xdr:ext cx="469744" cy="259045"/>
    <xdr:sp macro="" textlink="">
      <xdr:nvSpPr>
        <xdr:cNvPr id="463" name="テキスト ボックス 462"/>
        <xdr:cNvSpPr txBox="1"/>
      </xdr:nvSpPr>
      <xdr:spPr>
        <a:xfrm>
          <a:off x="9404427" y="1679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124400</xdr:rowOff>
    </xdr:from>
    <xdr:to>
      <xdr:col>23</xdr:col>
      <xdr:colOff>517525</xdr:colOff>
      <xdr:row>76</xdr:row>
      <xdr:rowOff>22673</xdr:rowOff>
    </xdr:to>
    <xdr:cxnSp macro="">
      <xdr:nvCxnSpPr>
        <xdr:cNvPr id="600" name="直線コネクタ 599"/>
        <xdr:cNvCxnSpPr/>
      </xdr:nvCxnSpPr>
      <xdr:spPr>
        <a:xfrm>
          <a:off x="15481300" y="12983150"/>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124400</xdr:rowOff>
    </xdr:from>
    <xdr:to>
      <xdr:col>22</xdr:col>
      <xdr:colOff>365125</xdr:colOff>
      <xdr:row>75</xdr:row>
      <xdr:rowOff>124939</xdr:rowOff>
    </xdr:to>
    <xdr:cxnSp macro="">
      <xdr:nvCxnSpPr>
        <xdr:cNvPr id="603" name="直線コネクタ 602"/>
        <xdr:cNvCxnSpPr/>
      </xdr:nvCxnSpPr>
      <xdr:spPr>
        <a:xfrm flipV="1">
          <a:off x="14592300" y="1298315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109639</xdr:rowOff>
    </xdr:from>
    <xdr:to>
      <xdr:col>21</xdr:col>
      <xdr:colOff>161925</xdr:colOff>
      <xdr:row>75</xdr:row>
      <xdr:rowOff>124939</xdr:rowOff>
    </xdr:to>
    <xdr:cxnSp macro="">
      <xdr:nvCxnSpPr>
        <xdr:cNvPr id="606" name="直線コネクタ 605"/>
        <xdr:cNvCxnSpPr/>
      </xdr:nvCxnSpPr>
      <xdr:spPr>
        <a:xfrm>
          <a:off x="13703300" y="12968389"/>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95989</xdr:rowOff>
    </xdr:from>
    <xdr:to>
      <xdr:col>19</xdr:col>
      <xdr:colOff>644525</xdr:colOff>
      <xdr:row>75</xdr:row>
      <xdr:rowOff>109639</xdr:rowOff>
    </xdr:to>
    <xdr:cxnSp macro="">
      <xdr:nvCxnSpPr>
        <xdr:cNvPr id="609" name="直線コネクタ 608"/>
        <xdr:cNvCxnSpPr/>
      </xdr:nvCxnSpPr>
      <xdr:spPr>
        <a:xfrm>
          <a:off x="12814300" y="12954739"/>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143323</xdr:rowOff>
    </xdr:from>
    <xdr:to>
      <xdr:col>23</xdr:col>
      <xdr:colOff>568325</xdr:colOff>
      <xdr:row>76</xdr:row>
      <xdr:rowOff>73473</xdr:rowOff>
    </xdr:to>
    <xdr:sp macro="" textlink="">
      <xdr:nvSpPr>
        <xdr:cNvPr id="619" name="円/楕円 618"/>
        <xdr:cNvSpPr/>
      </xdr:nvSpPr>
      <xdr:spPr>
        <a:xfrm>
          <a:off x="16268700" y="13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166200</xdr:rowOff>
    </xdr:from>
    <xdr:ext cx="534377" cy="259045"/>
    <xdr:sp macro="" textlink="">
      <xdr:nvSpPr>
        <xdr:cNvPr id="620" name="公債費該当値テキスト"/>
        <xdr:cNvSpPr txBox="1"/>
      </xdr:nvSpPr>
      <xdr:spPr>
        <a:xfrm>
          <a:off x="16370300" y="128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73600</xdr:rowOff>
    </xdr:from>
    <xdr:to>
      <xdr:col>22</xdr:col>
      <xdr:colOff>415925</xdr:colOff>
      <xdr:row>76</xdr:row>
      <xdr:rowOff>3750</xdr:rowOff>
    </xdr:to>
    <xdr:sp macro="" textlink="">
      <xdr:nvSpPr>
        <xdr:cNvPr id="621" name="円/楕円 620"/>
        <xdr:cNvSpPr/>
      </xdr:nvSpPr>
      <xdr:spPr>
        <a:xfrm>
          <a:off x="15430500" y="129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20277</xdr:rowOff>
    </xdr:from>
    <xdr:ext cx="534377" cy="259045"/>
    <xdr:sp macro="" textlink="">
      <xdr:nvSpPr>
        <xdr:cNvPr id="622" name="テキスト ボックス 621"/>
        <xdr:cNvSpPr txBox="1"/>
      </xdr:nvSpPr>
      <xdr:spPr>
        <a:xfrm>
          <a:off x="15214111" y="127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74139</xdr:rowOff>
    </xdr:from>
    <xdr:to>
      <xdr:col>21</xdr:col>
      <xdr:colOff>212725</xdr:colOff>
      <xdr:row>76</xdr:row>
      <xdr:rowOff>4288</xdr:rowOff>
    </xdr:to>
    <xdr:sp macro="" textlink="">
      <xdr:nvSpPr>
        <xdr:cNvPr id="623" name="円/楕円 622"/>
        <xdr:cNvSpPr/>
      </xdr:nvSpPr>
      <xdr:spPr>
        <a:xfrm>
          <a:off x="14541500" y="12932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20816</xdr:rowOff>
    </xdr:from>
    <xdr:ext cx="534377" cy="259045"/>
    <xdr:sp macro="" textlink="">
      <xdr:nvSpPr>
        <xdr:cNvPr id="624" name="テキスト ボックス 623"/>
        <xdr:cNvSpPr txBox="1"/>
      </xdr:nvSpPr>
      <xdr:spPr>
        <a:xfrm>
          <a:off x="14325111" y="127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58839</xdr:rowOff>
    </xdr:from>
    <xdr:to>
      <xdr:col>20</xdr:col>
      <xdr:colOff>9525</xdr:colOff>
      <xdr:row>75</xdr:row>
      <xdr:rowOff>160440</xdr:rowOff>
    </xdr:to>
    <xdr:sp macro="" textlink="">
      <xdr:nvSpPr>
        <xdr:cNvPr id="625" name="円/楕円 624"/>
        <xdr:cNvSpPr/>
      </xdr:nvSpPr>
      <xdr:spPr>
        <a:xfrm>
          <a:off x="13652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5516</xdr:rowOff>
    </xdr:from>
    <xdr:ext cx="534377" cy="259045"/>
    <xdr:sp macro="" textlink="">
      <xdr:nvSpPr>
        <xdr:cNvPr id="626" name="テキスト ボックス 625"/>
        <xdr:cNvSpPr txBox="1"/>
      </xdr:nvSpPr>
      <xdr:spPr>
        <a:xfrm>
          <a:off x="13436111" y="12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45189</xdr:rowOff>
    </xdr:from>
    <xdr:to>
      <xdr:col>18</xdr:col>
      <xdr:colOff>492125</xdr:colOff>
      <xdr:row>75</xdr:row>
      <xdr:rowOff>146788</xdr:rowOff>
    </xdr:to>
    <xdr:sp macro="" textlink="">
      <xdr:nvSpPr>
        <xdr:cNvPr id="627" name="円/楕円 626"/>
        <xdr:cNvSpPr/>
      </xdr:nvSpPr>
      <xdr:spPr>
        <a:xfrm>
          <a:off x="12763500" y="12903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163316</xdr:rowOff>
    </xdr:from>
    <xdr:ext cx="534377" cy="259045"/>
    <xdr:sp macro="" textlink="">
      <xdr:nvSpPr>
        <xdr:cNvPr id="628" name="テキスト ボックス 627"/>
        <xdr:cNvSpPr txBox="1"/>
      </xdr:nvSpPr>
      <xdr:spPr>
        <a:xfrm>
          <a:off x="12547111" y="126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135669</xdr:rowOff>
    </xdr:from>
    <xdr:to>
      <xdr:col>23</xdr:col>
      <xdr:colOff>517525</xdr:colOff>
      <xdr:row>98</xdr:row>
      <xdr:rowOff>136172</xdr:rowOff>
    </xdr:to>
    <xdr:cxnSp macro="">
      <xdr:nvCxnSpPr>
        <xdr:cNvPr id="657" name="直線コネクタ 656"/>
        <xdr:cNvCxnSpPr/>
      </xdr:nvCxnSpPr>
      <xdr:spPr>
        <a:xfrm flipV="1">
          <a:off x="15481300" y="16937769"/>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136172</xdr:rowOff>
    </xdr:from>
    <xdr:to>
      <xdr:col>22</xdr:col>
      <xdr:colOff>365125</xdr:colOff>
      <xdr:row>99</xdr:row>
      <xdr:rowOff>10663</xdr:rowOff>
    </xdr:to>
    <xdr:cxnSp macro="">
      <xdr:nvCxnSpPr>
        <xdr:cNvPr id="660" name="直線コネクタ 659"/>
        <xdr:cNvCxnSpPr/>
      </xdr:nvCxnSpPr>
      <xdr:spPr>
        <a:xfrm flipV="1">
          <a:off x="14592300" y="16938272"/>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7615</xdr:rowOff>
    </xdr:from>
    <xdr:to>
      <xdr:col>21</xdr:col>
      <xdr:colOff>161925</xdr:colOff>
      <xdr:row>99</xdr:row>
      <xdr:rowOff>10663</xdr:rowOff>
    </xdr:to>
    <xdr:cxnSp macro="">
      <xdr:nvCxnSpPr>
        <xdr:cNvPr id="663" name="直線コネクタ 662"/>
        <xdr:cNvCxnSpPr/>
      </xdr:nvCxnSpPr>
      <xdr:spPr>
        <a:xfrm>
          <a:off x="13703300" y="169811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7615</xdr:rowOff>
    </xdr:from>
    <xdr:to>
      <xdr:col>19</xdr:col>
      <xdr:colOff>644525</xdr:colOff>
      <xdr:row>99</xdr:row>
      <xdr:rowOff>18176</xdr:rowOff>
    </xdr:to>
    <xdr:cxnSp macro="">
      <xdr:nvCxnSpPr>
        <xdr:cNvPr id="666" name="直線コネクタ 665"/>
        <xdr:cNvCxnSpPr/>
      </xdr:nvCxnSpPr>
      <xdr:spPr>
        <a:xfrm flipV="1">
          <a:off x="12814300" y="16981165"/>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84869</xdr:rowOff>
    </xdr:from>
    <xdr:to>
      <xdr:col>23</xdr:col>
      <xdr:colOff>568325</xdr:colOff>
      <xdr:row>99</xdr:row>
      <xdr:rowOff>15019</xdr:rowOff>
    </xdr:to>
    <xdr:sp macro="" textlink="">
      <xdr:nvSpPr>
        <xdr:cNvPr id="676" name="円/楕円 675"/>
        <xdr:cNvSpPr/>
      </xdr:nvSpPr>
      <xdr:spPr>
        <a:xfrm>
          <a:off x="16268700" y="16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534377" cy="259045"/>
    <xdr:sp macro="" textlink="">
      <xdr:nvSpPr>
        <xdr:cNvPr id="677" name="積立金該当値テキスト"/>
        <xdr:cNvSpPr txBox="1"/>
      </xdr:nvSpPr>
      <xdr:spPr>
        <a:xfrm>
          <a:off x="16370300" y="168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85372</xdr:rowOff>
    </xdr:from>
    <xdr:to>
      <xdr:col>22</xdr:col>
      <xdr:colOff>415925</xdr:colOff>
      <xdr:row>99</xdr:row>
      <xdr:rowOff>15522</xdr:rowOff>
    </xdr:to>
    <xdr:sp macro="" textlink="">
      <xdr:nvSpPr>
        <xdr:cNvPr id="678" name="円/楕円 677"/>
        <xdr:cNvSpPr/>
      </xdr:nvSpPr>
      <xdr:spPr>
        <a:xfrm>
          <a:off x="15430500" y="16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32049</xdr:rowOff>
    </xdr:from>
    <xdr:ext cx="534377" cy="259045"/>
    <xdr:sp macro="" textlink="">
      <xdr:nvSpPr>
        <xdr:cNvPr id="679" name="テキスト ボックス 678"/>
        <xdr:cNvSpPr txBox="1"/>
      </xdr:nvSpPr>
      <xdr:spPr>
        <a:xfrm>
          <a:off x="15214111" y="166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131313</xdr:rowOff>
    </xdr:from>
    <xdr:to>
      <xdr:col>21</xdr:col>
      <xdr:colOff>212725</xdr:colOff>
      <xdr:row>99</xdr:row>
      <xdr:rowOff>61463</xdr:rowOff>
    </xdr:to>
    <xdr:sp macro="" textlink="">
      <xdr:nvSpPr>
        <xdr:cNvPr id="680" name="円/楕円 679"/>
        <xdr:cNvSpPr/>
      </xdr:nvSpPr>
      <xdr:spPr>
        <a:xfrm>
          <a:off x="14541500" y="169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52590</xdr:rowOff>
    </xdr:from>
    <xdr:ext cx="469744" cy="259045"/>
    <xdr:sp macro="" textlink="">
      <xdr:nvSpPr>
        <xdr:cNvPr id="681" name="テキスト ボックス 680"/>
        <xdr:cNvSpPr txBox="1"/>
      </xdr:nvSpPr>
      <xdr:spPr>
        <a:xfrm>
          <a:off x="14357427" y="170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128265</xdr:rowOff>
    </xdr:from>
    <xdr:to>
      <xdr:col>20</xdr:col>
      <xdr:colOff>9525</xdr:colOff>
      <xdr:row>99</xdr:row>
      <xdr:rowOff>58415</xdr:rowOff>
    </xdr:to>
    <xdr:sp macro="" textlink="">
      <xdr:nvSpPr>
        <xdr:cNvPr id="682" name="円/楕円 681"/>
        <xdr:cNvSpPr/>
      </xdr:nvSpPr>
      <xdr:spPr>
        <a:xfrm>
          <a:off x="13652500" y="169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49542</xdr:rowOff>
    </xdr:from>
    <xdr:ext cx="469744" cy="259045"/>
    <xdr:sp macro="" textlink="">
      <xdr:nvSpPr>
        <xdr:cNvPr id="683" name="テキスト ボックス 682"/>
        <xdr:cNvSpPr txBox="1"/>
      </xdr:nvSpPr>
      <xdr:spPr>
        <a:xfrm>
          <a:off x="13468427" y="170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138826</xdr:rowOff>
    </xdr:from>
    <xdr:to>
      <xdr:col>18</xdr:col>
      <xdr:colOff>492125</xdr:colOff>
      <xdr:row>99</xdr:row>
      <xdr:rowOff>68976</xdr:rowOff>
    </xdr:to>
    <xdr:sp macro="" textlink="">
      <xdr:nvSpPr>
        <xdr:cNvPr id="684" name="円/楕円 683"/>
        <xdr:cNvSpPr/>
      </xdr:nvSpPr>
      <xdr:spPr>
        <a:xfrm>
          <a:off x="12763500" y="169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60103</xdr:rowOff>
    </xdr:from>
    <xdr:ext cx="469744" cy="259045"/>
    <xdr:sp macro="" textlink="">
      <xdr:nvSpPr>
        <xdr:cNvPr id="685" name="テキスト ボックス 684"/>
        <xdr:cNvSpPr txBox="1"/>
      </xdr:nvSpPr>
      <xdr:spPr>
        <a:xfrm>
          <a:off x="12579427" y="170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35611</xdr:rowOff>
    </xdr:from>
    <xdr:to>
      <xdr:col>32</xdr:col>
      <xdr:colOff>187325</xdr:colOff>
      <xdr:row>56</xdr:row>
      <xdr:rowOff>44679</xdr:rowOff>
    </xdr:to>
    <xdr:cxnSp macro="">
      <xdr:nvCxnSpPr>
        <xdr:cNvPr id="769" name="直線コネクタ 768"/>
        <xdr:cNvCxnSpPr/>
      </xdr:nvCxnSpPr>
      <xdr:spPr>
        <a:xfrm flipV="1">
          <a:off x="21323300" y="9636811"/>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44679</xdr:rowOff>
    </xdr:from>
    <xdr:to>
      <xdr:col>31</xdr:col>
      <xdr:colOff>34925</xdr:colOff>
      <xdr:row>56</xdr:row>
      <xdr:rowOff>58014</xdr:rowOff>
    </xdr:to>
    <xdr:cxnSp macro="">
      <xdr:nvCxnSpPr>
        <xdr:cNvPr id="772" name="直線コネクタ 771"/>
        <xdr:cNvCxnSpPr/>
      </xdr:nvCxnSpPr>
      <xdr:spPr>
        <a:xfrm flipV="1">
          <a:off x="20434300" y="964587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58014</xdr:rowOff>
    </xdr:from>
    <xdr:to>
      <xdr:col>29</xdr:col>
      <xdr:colOff>517525</xdr:colOff>
      <xdr:row>56</xdr:row>
      <xdr:rowOff>63653</xdr:rowOff>
    </xdr:to>
    <xdr:cxnSp macro="">
      <xdr:nvCxnSpPr>
        <xdr:cNvPr id="775" name="直線コネクタ 774"/>
        <xdr:cNvCxnSpPr/>
      </xdr:nvCxnSpPr>
      <xdr:spPr>
        <a:xfrm flipV="1">
          <a:off x="19545300" y="965921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4521</xdr:rowOff>
    </xdr:from>
    <xdr:to>
      <xdr:col>28</xdr:col>
      <xdr:colOff>314325</xdr:colOff>
      <xdr:row>56</xdr:row>
      <xdr:rowOff>63653</xdr:rowOff>
    </xdr:to>
    <xdr:cxnSp macro="">
      <xdr:nvCxnSpPr>
        <xdr:cNvPr id="778" name="直線コネクタ 777"/>
        <xdr:cNvCxnSpPr/>
      </xdr:nvCxnSpPr>
      <xdr:spPr>
        <a:xfrm>
          <a:off x="18656300" y="9605721"/>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156261</xdr:rowOff>
    </xdr:from>
    <xdr:to>
      <xdr:col>32</xdr:col>
      <xdr:colOff>238125</xdr:colOff>
      <xdr:row>56</xdr:row>
      <xdr:rowOff>86411</xdr:rowOff>
    </xdr:to>
    <xdr:sp macro="" textlink="">
      <xdr:nvSpPr>
        <xdr:cNvPr id="788" name="円/楕円 787"/>
        <xdr:cNvSpPr/>
      </xdr:nvSpPr>
      <xdr:spPr>
        <a:xfrm>
          <a:off x="22110700" y="95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7688</xdr:rowOff>
    </xdr:from>
    <xdr:ext cx="469744" cy="259045"/>
    <xdr:sp macro="" textlink="">
      <xdr:nvSpPr>
        <xdr:cNvPr id="789" name="貸付金該当値テキスト"/>
        <xdr:cNvSpPr txBox="1"/>
      </xdr:nvSpPr>
      <xdr:spPr>
        <a:xfrm>
          <a:off x="22212300" y="94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165329</xdr:rowOff>
    </xdr:from>
    <xdr:to>
      <xdr:col>31</xdr:col>
      <xdr:colOff>85725</xdr:colOff>
      <xdr:row>56</xdr:row>
      <xdr:rowOff>95479</xdr:rowOff>
    </xdr:to>
    <xdr:sp macro="" textlink="">
      <xdr:nvSpPr>
        <xdr:cNvPr id="790" name="円/楕円 789"/>
        <xdr:cNvSpPr/>
      </xdr:nvSpPr>
      <xdr:spPr>
        <a:xfrm>
          <a:off x="21272500" y="95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112006</xdr:rowOff>
    </xdr:from>
    <xdr:ext cx="469744" cy="259045"/>
    <xdr:sp macro="" textlink="">
      <xdr:nvSpPr>
        <xdr:cNvPr id="791" name="テキスト ボックス 790"/>
        <xdr:cNvSpPr txBox="1"/>
      </xdr:nvSpPr>
      <xdr:spPr>
        <a:xfrm>
          <a:off x="21088427" y="93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7214</xdr:rowOff>
    </xdr:from>
    <xdr:to>
      <xdr:col>29</xdr:col>
      <xdr:colOff>568325</xdr:colOff>
      <xdr:row>56</xdr:row>
      <xdr:rowOff>108814</xdr:rowOff>
    </xdr:to>
    <xdr:sp macro="" textlink="">
      <xdr:nvSpPr>
        <xdr:cNvPr id="792" name="円/楕円 791"/>
        <xdr:cNvSpPr/>
      </xdr:nvSpPr>
      <xdr:spPr>
        <a:xfrm>
          <a:off x="20383500" y="9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125341</xdr:rowOff>
    </xdr:from>
    <xdr:ext cx="469744" cy="259045"/>
    <xdr:sp macro="" textlink="">
      <xdr:nvSpPr>
        <xdr:cNvPr id="793" name="テキスト ボックス 792"/>
        <xdr:cNvSpPr txBox="1"/>
      </xdr:nvSpPr>
      <xdr:spPr>
        <a:xfrm>
          <a:off x="20199427" y="938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12853</xdr:rowOff>
    </xdr:from>
    <xdr:to>
      <xdr:col>28</xdr:col>
      <xdr:colOff>365125</xdr:colOff>
      <xdr:row>56</xdr:row>
      <xdr:rowOff>114453</xdr:rowOff>
    </xdr:to>
    <xdr:sp macro="" textlink="">
      <xdr:nvSpPr>
        <xdr:cNvPr id="794" name="円/楕円 793"/>
        <xdr:cNvSpPr/>
      </xdr:nvSpPr>
      <xdr:spPr>
        <a:xfrm>
          <a:off x="19494500" y="96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105580</xdr:rowOff>
    </xdr:from>
    <xdr:ext cx="469744" cy="259045"/>
    <xdr:sp macro="" textlink="">
      <xdr:nvSpPr>
        <xdr:cNvPr id="795" name="テキスト ボックス 794"/>
        <xdr:cNvSpPr txBox="1"/>
      </xdr:nvSpPr>
      <xdr:spPr>
        <a:xfrm>
          <a:off x="19310427" y="970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125171</xdr:rowOff>
    </xdr:from>
    <xdr:to>
      <xdr:col>27</xdr:col>
      <xdr:colOff>161925</xdr:colOff>
      <xdr:row>56</xdr:row>
      <xdr:rowOff>55321</xdr:rowOff>
    </xdr:to>
    <xdr:sp macro="" textlink="">
      <xdr:nvSpPr>
        <xdr:cNvPr id="796" name="円/楕円 795"/>
        <xdr:cNvSpPr/>
      </xdr:nvSpPr>
      <xdr:spPr>
        <a:xfrm>
          <a:off x="18605500" y="95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46448</xdr:rowOff>
    </xdr:from>
    <xdr:ext cx="469744" cy="259045"/>
    <xdr:sp macro="" textlink="">
      <xdr:nvSpPr>
        <xdr:cNvPr id="797" name="テキスト ボックス 796"/>
        <xdr:cNvSpPr txBox="1"/>
      </xdr:nvSpPr>
      <xdr:spPr>
        <a:xfrm>
          <a:off x="18421427" y="964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40442</xdr:rowOff>
    </xdr:from>
    <xdr:to>
      <xdr:col>32</xdr:col>
      <xdr:colOff>187325</xdr:colOff>
      <xdr:row>75</xdr:row>
      <xdr:rowOff>114646</xdr:rowOff>
    </xdr:to>
    <xdr:cxnSp macro="">
      <xdr:nvCxnSpPr>
        <xdr:cNvPr id="825" name="直線コネクタ 824"/>
        <xdr:cNvCxnSpPr/>
      </xdr:nvCxnSpPr>
      <xdr:spPr>
        <a:xfrm flipV="1">
          <a:off x="21323300" y="12727742"/>
          <a:ext cx="838200" cy="2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114646</xdr:rowOff>
    </xdr:from>
    <xdr:to>
      <xdr:col>31</xdr:col>
      <xdr:colOff>34925</xdr:colOff>
      <xdr:row>76</xdr:row>
      <xdr:rowOff>21834</xdr:rowOff>
    </xdr:to>
    <xdr:cxnSp macro="">
      <xdr:nvCxnSpPr>
        <xdr:cNvPr id="828" name="直線コネクタ 827"/>
        <xdr:cNvCxnSpPr/>
      </xdr:nvCxnSpPr>
      <xdr:spPr>
        <a:xfrm flipV="1">
          <a:off x="20434300" y="12973396"/>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21834</xdr:rowOff>
    </xdr:from>
    <xdr:to>
      <xdr:col>29</xdr:col>
      <xdr:colOff>517525</xdr:colOff>
      <xdr:row>76</xdr:row>
      <xdr:rowOff>54386</xdr:rowOff>
    </xdr:to>
    <xdr:cxnSp macro="">
      <xdr:nvCxnSpPr>
        <xdr:cNvPr id="831" name="直線コネクタ 830"/>
        <xdr:cNvCxnSpPr/>
      </xdr:nvCxnSpPr>
      <xdr:spPr>
        <a:xfrm flipV="1">
          <a:off x="19545300" y="13052034"/>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54386</xdr:rowOff>
    </xdr:from>
    <xdr:to>
      <xdr:col>28</xdr:col>
      <xdr:colOff>314325</xdr:colOff>
      <xdr:row>76</xdr:row>
      <xdr:rowOff>74457</xdr:rowOff>
    </xdr:to>
    <xdr:cxnSp macro="">
      <xdr:nvCxnSpPr>
        <xdr:cNvPr id="834" name="直線コネクタ 833"/>
        <xdr:cNvCxnSpPr/>
      </xdr:nvCxnSpPr>
      <xdr:spPr>
        <a:xfrm flipV="1">
          <a:off x="18656300" y="13084586"/>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161092</xdr:rowOff>
    </xdr:from>
    <xdr:to>
      <xdr:col>32</xdr:col>
      <xdr:colOff>238125</xdr:colOff>
      <xdr:row>74</xdr:row>
      <xdr:rowOff>91242</xdr:rowOff>
    </xdr:to>
    <xdr:sp macro="" textlink="">
      <xdr:nvSpPr>
        <xdr:cNvPr id="844" name="円/楕円 843"/>
        <xdr:cNvSpPr/>
      </xdr:nvSpPr>
      <xdr:spPr>
        <a:xfrm>
          <a:off x="22110700" y="126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139519</xdr:rowOff>
    </xdr:from>
    <xdr:ext cx="534377" cy="259045"/>
    <xdr:sp macro="" textlink="">
      <xdr:nvSpPr>
        <xdr:cNvPr id="845" name="繰出金該当値テキスト"/>
        <xdr:cNvSpPr txBox="1"/>
      </xdr:nvSpPr>
      <xdr:spPr>
        <a:xfrm>
          <a:off x="22212300" y="126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63846</xdr:rowOff>
    </xdr:from>
    <xdr:to>
      <xdr:col>31</xdr:col>
      <xdr:colOff>85725</xdr:colOff>
      <xdr:row>75</xdr:row>
      <xdr:rowOff>165446</xdr:rowOff>
    </xdr:to>
    <xdr:sp macro="" textlink="">
      <xdr:nvSpPr>
        <xdr:cNvPr id="846" name="円/楕円 845"/>
        <xdr:cNvSpPr/>
      </xdr:nvSpPr>
      <xdr:spPr>
        <a:xfrm>
          <a:off x="21272500" y="129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156573</xdr:rowOff>
    </xdr:from>
    <xdr:ext cx="534377" cy="259045"/>
    <xdr:sp macro="" textlink="">
      <xdr:nvSpPr>
        <xdr:cNvPr id="847" name="テキスト ボックス 846"/>
        <xdr:cNvSpPr txBox="1"/>
      </xdr:nvSpPr>
      <xdr:spPr>
        <a:xfrm>
          <a:off x="21056111" y="130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142484</xdr:rowOff>
    </xdr:from>
    <xdr:to>
      <xdr:col>29</xdr:col>
      <xdr:colOff>568325</xdr:colOff>
      <xdr:row>76</xdr:row>
      <xdr:rowOff>72634</xdr:rowOff>
    </xdr:to>
    <xdr:sp macro="" textlink="">
      <xdr:nvSpPr>
        <xdr:cNvPr id="848" name="円/楕円 847"/>
        <xdr:cNvSpPr/>
      </xdr:nvSpPr>
      <xdr:spPr>
        <a:xfrm>
          <a:off x="20383500" y="130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63761</xdr:rowOff>
    </xdr:from>
    <xdr:ext cx="534377" cy="259045"/>
    <xdr:sp macro="" textlink="">
      <xdr:nvSpPr>
        <xdr:cNvPr id="849" name="テキスト ボックス 848"/>
        <xdr:cNvSpPr txBox="1"/>
      </xdr:nvSpPr>
      <xdr:spPr>
        <a:xfrm>
          <a:off x="20167111" y="130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3586</xdr:rowOff>
    </xdr:from>
    <xdr:to>
      <xdr:col>28</xdr:col>
      <xdr:colOff>365125</xdr:colOff>
      <xdr:row>76</xdr:row>
      <xdr:rowOff>105186</xdr:rowOff>
    </xdr:to>
    <xdr:sp macro="" textlink="">
      <xdr:nvSpPr>
        <xdr:cNvPr id="850" name="円/楕円 849"/>
        <xdr:cNvSpPr/>
      </xdr:nvSpPr>
      <xdr:spPr>
        <a:xfrm>
          <a:off x="19494500" y="130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96313</xdr:rowOff>
    </xdr:from>
    <xdr:ext cx="534377" cy="259045"/>
    <xdr:sp macro="" textlink="">
      <xdr:nvSpPr>
        <xdr:cNvPr id="851" name="テキスト ボックス 850"/>
        <xdr:cNvSpPr txBox="1"/>
      </xdr:nvSpPr>
      <xdr:spPr>
        <a:xfrm>
          <a:off x="19278111" y="131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23657</xdr:rowOff>
    </xdr:from>
    <xdr:to>
      <xdr:col>27</xdr:col>
      <xdr:colOff>161925</xdr:colOff>
      <xdr:row>76</xdr:row>
      <xdr:rowOff>125257</xdr:rowOff>
    </xdr:to>
    <xdr:sp macro="" textlink="">
      <xdr:nvSpPr>
        <xdr:cNvPr id="852" name="円/楕円 851"/>
        <xdr:cNvSpPr/>
      </xdr:nvSpPr>
      <xdr:spPr>
        <a:xfrm>
          <a:off x="18605500" y="130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116384</xdr:rowOff>
    </xdr:from>
    <xdr:ext cx="534377" cy="259045"/>
    <xdr:sp macro="" textlink="">
      <xdr:nvSpPr>
        <xdr:cNvPr id="853" name="テキスト ボックス 852"/>
        <xdr:cNvSpPr txBox="1"/>
      </xdr:nvSpPr>
      <xdr:spPr>
        <a:xfrm>
          <a:off x="18389111" y="131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339,080</a:t>
          </a:r>
          <a:r>
            <a:rPr kumimoji="1" lang="ja-JP" altLang="en-US" sz="1300">
              <a:latin typeface="ＭＳ Ｐゴシック"/>
            </a:rPr>
            <a:t>円となっており、全国平均（</a:t>
          </a:r>
          <a:r>
            <a:rPr kumimoji="1" lang="en-US" altLang="ja-JP" sz="1300">
              <a:latin typeface="ＭＳ Ｐゴシック"/>
            </a:rPr>
            <a:t>436,689</a:t>
          </a:r>
          <a:r>
            <a:rPr kumimoji="1" lang="ja-JP" altLang="en-US" sz="1300">
              <a:latin typeface="ＭＳ Ｐゴシック"/>
            </a:rPr>
            <a:t>円）や類似団体平均（</a:t>
          </a:r>
          <a:r>
            <a:rPr kumimoji="1" lang="en-US" altLang="ja-JP" sz="1300">
              <a:latin typeface="ＭＳ Ｐゴシック"/>
            </a:rPr>
            <a:t>361,426</a:t>
          </a:r>
          <a:r>
            <a:rPr kumimoji="1" lang="ja-JP" altLang="en-US" sz="1300">
              <a:latin typeface="ＭＳ Ｐゴシック"/>
            </a:rPr>
            <a:t>円）よりも少なくなっている。コストは扶助費（</a:t>
          </a:r>
          <a:r>
            <a:rPr kumimoji="1" lang="en-US" altLang="ja-JP" sz="1300">
              <a:latin typeface="ＭＳ Ｐゴシック"/>
            </a:rPr>
            <a:t>80,081</a:t>
          </a:r>
          <a:r>
            <a:rPr kumimoji="1" lang="ja-JP" altLang="en-US" sz="1300">
              <a:latin typeface="ＭＳ Ｐゴシック"/>
            </a:rPr>
            <a:t>円）、物件費（</a:t>
          </a:r>
          <a:r>
            <a:rPr kumimoji="1" lang="en-US" altLang="ja-JP" sz="1300">
              <a:latin typeface="ＭＳ Ｐゴシック"/>
            </a:rPr>
            <a:t>57,295</a:t>
          </a:r>
          <a:r>
            <a:rPr kumimoji="1" lang="ja-JP" altLang="en-US" sz="1300">
              <a:latin typeface="ＭＳ Ｐゴシック"/>
            </a:rPr>
            <a:t>円）、人件費（</a:t>
          </a:r>
          <a:r>
            <a:rPr kumimoji="1" lang="en-US" altLang="ja-JP" sz="1300">
              <a:latin typeface="ＭＳ Ｐゴシック"/>
            </a:rPr>
            <a:t>56,575</a:t>
          </a:r>
          <a:r>
            <a:rPr kumimoji="1" lang="ja-JP" altLang="en-US" sz="1300">
              <a:latin typeface="ＭＳ Ｐゴシック"/>
            </a:rPr>
            <a:t>円）の順に多くなっており、この３項目で約</a:t>
          </a:r>
          <a:r>
            <a:rPr kumimoji="1" lang="en-US" altLang="ja-JP" sz="1300">
              <a:latin typeface="ＭＳ Ｐゴシック"/>
            </a:rPr>
            <a:t>57.2</a:t>
          </a:r>
          <a:r>
            <a:rPr kumimoji="1" lang="ja-JP" altLang="en-US" sz="1300">
              <a:latin typeface="ＭＳ Ｐゴシック"/>
            </a:rPr>
            <a:t>％を占めている。人件費は退職金の減少などにより前年比</a:t>
          </a:r>
          <a:r>
            <a:rPr kumimoji="1" lang="en-US" altLang="ja-JP" sz="1300">
              <a:latin typeface="ＭＳ Ｐゴシック"/>
            </a:rPr>
            <a:t>1,130</a:t>
          </a:r>
          <a:r>
            <a:rPr kumimoji="1" lang="ja-JP" altLang="en-US" sz="1300">
              <a:latin typeface="ＭＳ Ｐゴシック"/>
            </a:rPr>
            <a:t>円の減少となったが、物件費は情報システム機器の更新等により前年比</a:t>
          </a:r>
          <a:r>
            <a:rPr kumimoji="1" lang="en-US" altLang="ja-JP" sz="1300">
              <a:latin typeface="ＭＳ Ｐゴシック"/>
            </a:rPr>
            <a:t>3,901</a:t>
          </a:r>
          <a:r>
            <a:rPr kumimoji="1" lang="ja-JP" altLang="en-US" sz="1300">
              <a:latin typeface="ＭＳ Ｐゴシック"/>
            </a:rPr>
            <a:t>円の増加、扶助費は生活保護費の増加などにより</a:t>
          </a:r>
          <a:r>
            <a:rPr kumimoji="1" lang="en-US" altLang="ja-JP" sz="1300">
              <a:latin typeface="ＭＳ Ｐゴシック"/>
            </a:rPr>
            <a:t>2,692</a:t>
          </a:r>
          <a:r>
            <a:rPr kumimoji="1" lang="ja-JP" altLang="en-US" sz="1300">
              <a:latin typeface="ＭＳ Ｐゴシック"/>
            </a:rPr>
            <a:t>円の増加となった。人件費は類似団体内平均や全国平均よりも低くなっている。扶助費は増加傾向にあるものの、類似団体平均も同様に推移しており、類似団体平均や全国平均よりも低くなっている。一方、物件費は平成</a:t>
          </a:r>
          <a:r>
            <a:rPr kumimoji="1" lang="en-US" altLang="ja-JP" sz="1300">
              <a:latin typeface="ＭＳ Ｐゴシック"/>
            </a:rPr>
            <a:t>26</a:t>
          </a:r>
          <a:r>
            <a:rPr kumimoji="1" lang="ja-JP" altLang="en-US" sz="1300">
              <a:latin typeface="ＭＳ Ｐゴシック"/>
            </a:rPr>
            <a:t>年度までは類似団体平均と近い数値で推移していたが、平成</a:t>
          </a:r>
          <a:r>
            <a:rPr kumimoji="1" lang="en-US" altLang="ja-JP" sz="1300">
              <a:latin typeface="ＭＳ Ｐゴシック"/>
            </a:rPr>
            <a:t>27</a:t>
          </a:r>
          <a:r>
            <a:rPr kumimoji="1" lang="ja-JP" altLang="en-US" sz="1300">
              <a:latin typeface="ＭＳ Ｐゴシック"/>
            </a:rPr>
            <a:t>年度では類似団体平均や全国平均を上回ることとなった。臨時的な情報システム改修経費などによる増加であるため、今後も同様の増加となることはない見込であるが、引き続き物件費の削減に努める必要がある。繰出金については、平成</a:t>
          </a:r>
          <a:r>
            <a:rPr kumimoji="1" lang="en-US" altLang="ja-JP" sz="1300">
              <a:latin typeface="ＭＳ Ｐゴシック"/>
            </a:rPr>
            <a:t>26</a:t>
          </a:r>
          <a:r>
            <a:rPr kumimoji="1" lang="ja-JP" altLang="en-US" sz="1300">
              <a:latin typeface="ＭＳ Ｐゴシック"/>
            </a:rPr>
            <a:t>年度までは類似団体平均や全国平均よりも低く推移してきたが、平成</a:t>
          </a:r>
          <a:r>
            <a:rPr kumimoji="1" lang="en-US" altLang="ja-JP" sz="1300">
              <a:latin typeface="ＭＳ Ｐゴシック"/>
            </a:rPr>
            <a:t>27</a:t>
          </a:r>
          <a:r>
            <a:rPr kumimoji="1" lang="ja-JP" altLang="en-US" sz="1300">
              <a:latin typeface="ＭＳ Ｐゴシック"/>
            </a:rPr>
            <a:t>年度で増加となったのは、公共下水道事業特別会計で奈良県市町村公営企業財政健全化支援事業を利用した公営企業債の繰上償還を行う財源として一般会計から繰出したことによる。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124,113
123,125
39.56
44,416,183
42,084,196
1,377,339
23,643,058
38,644,981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97409</xdr:rowOff>
    </xdr:from>
    <xdr:to>
      <xdr:col>6</xdr:col>
      <xdr:colOff>511175</xdr:colOff>
      <xdr:row>34</xdr:row>
      <xdr:rowOff>164846</xdr:rowOff>
    </xdr:to>
    <xdr:cxnSp macro="">
      <xdr:nvCxnSpPr>
        <xdr:cNvPr id="57" name="直線コネクタ 56"/>
        <xdr:cNvCxnSpPr/>
      </xdr:nvCxnSpPr>
      <xdr:spPr>
        <a:xfrm flipV="1">
          <a:off x="3797300" y="5926709"/>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164846</xdr:rowOff>
    </xdr:from>
    <xdr:to>
      <xdr:col>5</xdr:col>
      <xdr:colOff>358775</xdr:colOff>
      <xdr:row>35</xdr:row>
      <xdr:rowOff>15113</xdr:rowOff>
    </xdr:to>
    <xdr:cxnSp macro="">
      <xdr:nvCxnSpPr>
        <xdr:cNvPr id="60" name="直線コネクタ 59"/>
        <xdr:cNvCxnSpPr/>
      </xdr:nvCxnSpPr>
      <xdr:spPr>
        <a:xfrm flipV="1">
          <a:off x="2908300" y="599414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13398</xdr:rowOff>
    </xdr:from>
    <xdr:to>
      <xdr:col>4</xdr:col>
      <xdr:colOff>155575</xdr:colOff>
      <xdr:row>35</xdr:row>
      <xdr:rowOff>15113</xdr:rowOff>
    </xdr:to>
    <xdr:cxnSp macro="">
      <xdr:nvCxnSpPr>
        <xdr:cNvPr id="63" name="直線コネクタ 62"/>
        <xdr:cNvCxnSpPr/>
      </xdr:nvCxnSpPr>
      <xdr:spPr>
        <a:xfrm>
          <a:off x="2019300" y="5842698"/>
          <a:ext cx="889000" cy="1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108267</xdr:rowOff>
    </xdr:from>
    <xdr:to>
      <xdr:col>2</xdr:col>
      <xdr:colOff>638175</xdr:colOff>
      <xdr:row>34</xdr:row>
      <xdr:rowOff>13398</xdr:rowOff>
    </xdr:to>
    <xdr:cxnSp macro="">
      <xdr:nvCxnSpPr>
        <xdr:cNvPr id="66" name="直線コネクタ 65"/>
        <xdr:cNvCxnSpPr/>
      </xdr:nvCxnSpPr>
      <xdr:spPr>
        <a:xfrm>
          <a:off x="1130300" y="5594667"/>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46609</xdr:rowOff>
    </xdr:from>
    <xdr:to>
      <xdr:col>6</xdr:col>
      <xdr:colOff>561975</xdr:colOff>
      <xdr:row>34</xdr:row>
      <xdr:rowOff>148209</xdr:rowOff>
    </xdr:to>
    <xdr:sp macro="" textlink="">
      <xdr:nvSpPr>
        <xdr:cNvPr id="76" name="円/楕円 75"/>
        <xdr:cNvSpPr/>
      </xdr:nvSpPr>
      <xdr:spPr>
        <a:xfrm>
          <a:off x="45847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69486</xdr:rowOff>
    </xdr:from>
    <xdr:ext cx="469744" cy="259045"/>
    <xdr:sp macro="" textlink="">
      <xdr:nvSpPr>
        <xdr:cNvPr id="77" name="議会費該当値テキスト"/>
        <xdr:cNvSpPr txBox="1"/>
      </xdr:nvSpPr>
      <xdr:spPr>
        <a:xfrm>
          <a:off x="4686300"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114046</xdr:rowOff>
    </xdr:from>
    <xdr:to>
      <xdr:col>5</xdr:col>
      <xdr:colOff>409575</xdr:colOff>
      <xdr:row>35</xdr:row>
      <xdr:rowOff>44196</xdr:rowOff>
    </xdr:to>
    <xdr:sp macro="" textlink="">
      <xdr:nvSpPr>
        <xdr:cNvPr id="78" name="円/楕円 77"/>
        <xdr:cNvSpPr/>
      </xdr:nvSpPr>
      <xdr:spPr>
        <a:xfrm>
          <a:off x="3746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60723</xdr:rowOff>
    </xdr:from>
    <xdr:ext cx="469744" cy="259045"/>
    <xdr:sp macro="" textlink="">
      <xdr:nvSpPr>
        <xdr:cNvPr id="79" name="テキスト ボックス 78"/>
        <xdr:cNvSpPr txBox="1"/>
      </xdr:nvSpPr>
      <xdr:spPr>
        <a:xfrm>
          <a:off x="3562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135763</xdr:rowOff>
    </xdr:from>
    <xdr:to>
      <xdr:col>4</xdr:col>
      <xdr:colOff>206375</xdr:colOff>
      <xdr:row>35</xdr:row>
      <xdr:rowOff>65913</xdr:rowOff>
    </xdr:to>
    <xdr:sp macro="" textlink="">
      <xdr:nvSpPr>
        <xdr:cNvPr id="80" name="円/楕円 79"/>
        <xdr:cNvSpPr/>
      </xdr:nvSpPr>
      <xdr:spPr>
        <a:xfrm>
          <a:off x="2857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82440</xdr:rowOff>
    </xdr:from>
    <xdr:ext cx="469744" cy="259045"/>
    <xdr:sp macro="" textlink="">
      <xdr:nvSpPr>
        <xdr:cNvPr id="81" name="テキスト ボックス 80"/>
        <xdr:cNvSpPr txBox="1"/>
      </xdr:nvSpPr>
      <xdr:spPr>
        <a:xfrm>
          <a:off x="2673427"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134048</xdr:rowOff>
    </xdr:from>
    <xdr:to>
      <xdr:col>3</xdr:col>
      <xdr:colOff>3175</xdr:colOff>
      <xdr:row>34</xdr:row>
      <xdr:rowOff>64198</xdr:rowOff>
    </xdr:to>
    <xdr:sp macro="" textlink="">
      <xdr:nvSpPr>
        <xdr:cNvPr id="82" name="円/楕円 81"/>
        <xdr:cNvSpPr/>
      </xdr:nvSpPr>
      <xdr:spPr>
        <a:xfrm>
          <a:off x="1968500" y="5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80725</xdr:rowOff>
    </xdr:from>
    <xdr:ext cx="469744" cy="259045"/>
    <xdr:sp macro="" textlink="">
      <xdr:nvSpPr>
        <xdr:cNvPr id="83" name="テキスト ボックス 82"/>
        <xdr:cNvSpPr txBox="1"/>
      </xdr:nvSpPr>
      <xdr:spPr>
        <a:xfrm>
          <a:off x="1784427" y="556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57467</xdr:rowOff>
    </xdr:from>
    <xdr:to>
      <xdr:col>1</xdr:col>
      <xdr:colOff>485775</xdr:colOff>
      <xdr:row>32</xdr:row>
      <xdr:rowOff>159067</xdr:rowOff>
    </xdr:to>
    <xdr:sp macro="" textlink="">
      <xdr:nvSpPr>
        <xdr:cNvPr id="84" name="円/楕円 83"/>
        <xdr:cNvSpPr/>
      </xdr:nvSpPr>
      <xdr:spPr>
        <a:xfrm>
          <a:off x="1079500" y="55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4144</xdr:rowOff>
    </xdr:from>
    <xdr:ext cx="469744" cy="259045"/>
    <xdr:sp macro="" textlink="">
      <xdr:nvSpPr>
        <xdr:cNvPr id="85" name="テキスト ボックス 84"/>
        <xdr:cNvSpPr txBox="1"/>
      </xdr:nvSpPr>
      <xdr:spPr>
        <a:xfrm>
          <a:off x="895427" y="531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135879</xdr:rowOff>
    </xdr:from>
    <xdr:to>
      <xdr:col>6</xdr:col>
      <xdr:colOff>511175</xdr:colOff>
      <xdr:row>57</xdr:row>
      <xdr:rowOff>139746</xdr:rowOff>
    </xdr:to>
    <xdr:cxnSp macro="">
      <xdr:nvCxnSpPr>
        <xdr:cNvPr id="116" name="直線コネクタ 115"/>
        <xdr:cNvCxnSpPr/>
      </xdr:nvCxnSpPr>
      <xdr:spPr>
        <a:xfrm flipV="1">
          <a:off x="3797300" y="9908529"/>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139746</xdr:rowOff>
    </xdr:from>
    <xdr:to>
      <xdr:col>5</xdr:col>
      <xdr:colOff>358775</xdr:colOff>
      <xdr:row>58</xdr:row>
      <xdr:rowOff>28502</xdr:rowOff>
    </xdr:to>
    <xdr:cxnSp macro="">
      <xdr:nvCxnSpPr>
        <xdr:cNvPr id="119" name="直線コネクタ 118"/>
        <xdr:cNvCxnSpPr/>
      </xdr:nvCxnSpPr>
      <xdr:spPr>
        <a:xfrm flipV="1">
          <a:off x="2908300" y="9912396"/>
          <a:ext cx="889000" cy="6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27418</xdr:rowOff>
    </xdr:from>
    <xdr:to>
      <xdr:col>4</xdr:col>
      <xdr:colOff>155575</xdr:colOff>
      <xdr:row>58</xdr:row>
      <xdr:rowOff>28502</xdr:rowOff>
    </xdr:to>
    <xdr:cxnSp macro="">
      <xdr:nvCxnSpPr>
        <xdr:cNvPr id="122" name="直線コネクタ 121"/>
        <xdr:cNvCxnSpPr/>
      </xdr:nvCxnSpPr>
      <xdr:spPr>
        <a:xfrm>
          <a:off x="2019300" y="997151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18483</xdr:rowOff>
    </xdr:from>
    <xdr:to>
      <xdr:col>2</xdr:col>
      <xdr:colOff>638175</xdr:colOff>
      <xdr:row>58</xdr:row>
      <xdr:rowOff>27418</xdr:rowOff>
    </xdr:to>
    <xdr:cxnSp macro="">
      <xdr:nvCxnSpPr>
        <xdr:cNvPr id="125" name="直線コネクタ 124"/>
        <xdr:cNvCxnSpPr/>
      </xdr:nvCxnSpPr>
      <xdr:spPr>
        <a:xfrm>
          <a:off x="1130300" y="9962583"/>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85079</xdr:rowOff>
    </xdr:from>
    <xdr:to>
      <xdr:col>6</xdr:col>
      <xdr:colOff>561975</xdr:colOff>
      <xdr:row>58</xdr:row>
      <xdr:rowOff>15229</xdr:rowOff>
    </xdr:to>
    <xdr:sp macro="" textlink="">
      <xdr:nvSpPr>
        <xdr:cNvPr id="135" name="円/楕円 134"/>
        <xdr:cNvSpPr/>
      </xdr:nvSpPr>
      <xdr:spPr>
        <a:xfrm>
          <a:off x="4584700" y="98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44456</xdr:rowOff>
    </xdr:from>
    <xdr:ext cx="534377" cy="259045"/>
    <xdr:sp macro="" textlink="">
      <xdr:nvSpPr>
        <xdr:cNvPr id="136" name="総務費該当値テキスト"/>
        <xdr:cNvSpPr txBox="1"/>
      </xdr:nvSpPr>
      <xdr:spPr>
        <a:xfrm>
          <a:off x="4686300" y="96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88946</xdr:rowOff>
    </xdr:from>
    <xdr:to>
      <xdr:col>5</xdr:col>
      <xdr:colOff>409575</xdr:colOff>
      <xdr:row>58</xdr:row>
      <xdr:rowOff>19096</xdr:rowOff>
    </xdr:to>
    <xdr:sp macro="" textlink="">
      <xdr:nvSpPr>
        <xdr:cNvPr id="137" name="円/楕円 136"/>
        <xdr:cNvSpPr/>
      </xdr:nvSpPr>
      <xdr:spPr>
        <a:xfrm>
          <a:off x="3746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35623</xdr:rowOff>
    </xdr:from>
    <xdr:ext cx="534377" cy="259045"/>
    <xdr:sp macro="" textlink="">
      <xdr:nvSpPr>
        <xdr:cNvPr id="138" name="テキスト ボックス 137"/>
        <xdr:cNvSpPr txBox="1"/>
      </xdr:nvSpPr>
      <xdr:spPr>
        <a:xfrm>
          <a:off x="3530111" y="96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149152</xdr:rowOff>
    </xdr:from>
    <xdr:to>
      <xdr:col>4</xdr:col>
      <xdr:colOff>206375</xdr:colOff>
      <xdr:row>58</xdr:row>
      <xdr:rowOff>79302</xdr:rowOff>
    </xdr:to>
    <xdr:sp macro="" textlink="">
      <xdr:nvSpPr>
        <xdr:cNvPr id="139" name="円/楕円 138"/>
        <xdr:cNvSpPr/>
      </xdr:nvSpPr>
      <xdr:spPr>
        <a:xfrm>
          <a:off x="2857500" y="99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70429</xdr:rowOff>
    </xdr:from>
    <xdr:ext cx="534377" cy="259045"/>
    <xdr:sp macro="" textlink="">
      <xdr:nvSpPr>
        <xdr:cNvPr id="140" name="テキスト ボックス 139"/>
        <xdr:cNvSpPr txBox="1"/>
      </xdr:nvSpPr>
      <xdr:spPr>
        <a:xfrm>
          <a:off x="2641111" y="100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148068</xdr:rowOff>
    </xdr:from>
    <xdr:to>
      <xdr:col>3</xdr:col>
      <xdr:colOff>3175</xdr:colOff>
      <xdr:row>58</xdr:row>
      <xdr:rowOff>78218</xdr:rowOff>
    </xdr:to>
    <xdr:sp macro="" textlink="">
      <xdr:nvSpPr>
        <xdr:cNvPr id="141" name="円/楕円 140"/>
        <xdr:cNvSpPr/>
      </xdr:nvSpPr>
      <xdr:spPr>
        <a:xfrm>
          <a:off x="1968500" y="9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69345</xdr:rowOff>
    </xdr:from>
    <xdr:ext cx="534377" cy="259045"/>
    <xdr:sp macro="" textlink="">
      <xdr:nvSpPr>
        <xdr:cNvPr id="142" name="テキスト ボックス 141"/>
        <xdr:cNvSpPr txBox="1"/>
      </xdr:nvSpPr>
      <xdr:spPr>
        <a:xfrm>
          <a:off x="1752111" y="10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139133</xdr:rowOff>
    </xdr:from>
    <xdr:to>
      <xdr:col>1</xdr:col>
      <xdr:colOff>485775</xdr:colOff>
      <xdr:row>58</xdr:row>
      <xdr:rowOff>69283</xdr:rowOff>
    </xdr:to>
    <xdr:sp macro="" textlink="">
      <xdr:nvSpPr>
        <xdr:cNvPr id="143" name="円/楕円 142"/>
        <xdr:cNvSpPr/>
      </xdr:nvSpPr>
      <xdr:spPr>
        <a:xfrm>
          <a:off x="1079500" y="9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60410</xdr:rowOff>
    </xdr:from>
    <xdr:ext cx="534377" cy="259045"/>
    <xdr:sp macro="" textlink="">
      <xdr:nvSpPr>
        <xdr:cNvPr id="144" name="テキスト ボックス 143"/>
        <xdr:cNvSpPr txBox="1"/>
      </xdr:nvSpPr>
      <xdr:spPr>
        <a:xfrm>
          <a:off x="863111" y="100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22417</xdr:rowOff>
    </xdr:from>
    <xdr:to>
      <xdr:col>6</xdr:col>
      <xdr:colOff>511175</xdr:colOff>
      <xdr:row>77</xdr:row>
      <xdr:rowOff>79350</xdr:rowOff>
    </xdr:to>
    <xdr:cxnSp macro="">
      <xdr:nvCxnSpPr>
        <xdr:cNvPr id="176" name="直線コネクタ 175"/>
        <xdr:cNvCxnSpPr/>
      </xdr:nvCxnSpPr>
      <xdr:spPr>
        <a:xfrm flipV="1">
          <a:off x="3797300" y="13224067"/>
          <a:ext cx="8382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79350</xdr:rowOff>
    </xdr:from>
    <xdr:to>
      <xdr:col>5</xdr:col>
      <xdr:colOff>358775</xdr:colOff>
      <xdr:row>78</xdr:row>
      <xdr:rowOff>13306</xdr:rowOff>
    </xdr:to>
    <xdr:cxnSp macro="">
      <xdr:nvCxnSpPr>
        <xdr:cNvPr id="179" name="直線コネクタ 178"/>
        <xdr:cNvCxnSpPr/>
      </xdr:nvCxnSpPr>
      <xdr:spPr>
        <a:xfrm flipV="1">
          <a:off x="2908300" y="13281000"/>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13306</xdr:rowOff>
    </xdr:from>
    <xdr:to>
      <xdr:col>4</xdr:col>
      <xdr:colOff>155575</xdr:colOff>
      <xdr:row>78</xdr:row>
      <xdr:rowOff>60060</xdr:rowOff>
    </xdr:to>
    <xdr:cxnSp macro="">
      <xdr:nvCxnSpPr>
        <xdr:cNvPr id="182" name="直線コネクタ 181"/>
        <xdr:cNvCxnSpPr/>
      </xdr:nvCxnSpPr>
      <xdr:spPr>
        <a:xfrm flipV="1">
          <a:off x="2019300" y="13386406"/>
          <a:ext cx="889000" cy="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34065</xdr:rowOff>
    </xdr:from>
    <xdr:to>
      <xdr:col>2</xdr:col>
      <xdr:colOff>638175</xdr:colOff>
      <xdr:row>78</xdr:row>
      <xdr:rowOff>60060</xdr:rowOff>
    </xdr:to>
    <xdr:cxnSp macro="">
      <xdr:nvCxnSpPr>
        <xdr:cNvPr id="185" name="直線コネクタ 184"/>
        <xdr:cNvCxnSpPr/>
      </xdr:nvCxnSpPr>
      <xdr:spPr>
        <a:xfrm>
          <a:off x="1130300" y="13407165"/>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143067</xdr:rowOff>
    </xdr:from>
    <xdr:to>
      <xdr:col>6</xdr:col>
      <xdr:colOff>561975</xdr:colOff>
      <xdr:row>77</xdr:row>
      <xdr:rowOff>73217</xdr:rowOff>
    </xdr:to>
    <xdr:sp macro="" textlink="">
      <xdr:nvSpPr>
        <xdr:cNvPr id="195" name="円/楕円 194"/>
        <xdr:cNvSpPr/>
      </xdr:nvSpPr>
      <xdr:spPr>
        <a:xfrm>
          <a:off x="4584700" y="131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121494</xdr:rowOff>
    </xdr:from>
    <xdr:ext cx="599010" cy="259045"/>
    <xdr:sp macro="" textlink="">
      <xdr:nvSpPr>
        <xdr:cNvPr id="196" name="民生費該当値テキスト"/>
        <xdr:cNvSpPr txBox="1"/>
      </xdr:nvSpPr>
      <xdr:spPr>
        <a:xfrm>
          <a:off x="4686300" y="1315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28550</xdr:rowOff>
    </xdr:from>
    <xdr:to>
      <xdr:col>5</xdr:col>
      <xdr:colOff>409575</xdr:colOff>
      <xdr:row>77</xdr:row>
      <xdr:rowOff>130150</xdr:rowOff>
    </xdr:to>
    <xdr:sp macro="" textlink="">
      <xdr:nvSpPr>
        <xdr:cNvPr id="197" name="円/楕円 196"/>
        <xdr:cNvSpPr/>
      </xdr:nvSpPr>
      <xdr:spPr>
        <a:xfrm>
          <a:off x="3746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121277</xdr:rowOff>
    </xdr:from>
    <xdr:ext cx="599010" cy="259045"/>
    <xdr:sp macro="" textlink="">
      <xdr:nvSpPr>
        <xdr:cNvPr id="198" name="テキスト ボックス 197"/>
        <xdr:cNvSpPr txBox="1"/>
      </xdr:nvSpPr>
      <xdr:spPr>
        <a:xfrm>
          <a:off x="3497794" y="133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133956</xdr:rowOff>
    </xdr:from>
    <xdr:to>
      <xdr:col>4</xdr:col>
      <xdr:colOff>206375</xdr:colOff>
      <xdr:row>78</xdr:row>
      <xdr:rowOff>64106</xdr:rowOff>
    </xdr:to>
    <xdr:sp macro="" textlink="">
      <xdr:nvSpPr>
        <xdr:cNvPr id="199" name="円/楕円 198"/>
        <xdr:cNvSpPr/>
      </xdr:nvSpPr>
      <xdr:spPr>
        <a:xfrm>
          <a:off x="2857500" y="133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55233</xdr:rowOff>
    </xdr:from>
    <xdr:ext cx="599010" cy="259045"/>
    <xdr:sp macro="" textlink="">
      <xdr:nvSpPr>
        <xdr:cNvPr id="200" name="テキスト ボックス 199"/>
        <xdr:cNvSpPr txBox="1"/>
      </xdr:nvSpPr>
      <xdr:spPr>
        <a:xfrm>
          <a:off x="2608794" y="134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9260</xdr:rowOff>
    </xdr:from>
    <xdr:to>
      <xdr:col>3</xdr:col>
      <xdr:colOff>3175</xdr:colOff>
      <xdr:row>78</xdr:row>
      <xdr:rowOff>110860</xdr:rowOff>
    </xdr:to>
    <xdr:sp macro="" textlink="">
      <xdr:nvSpPr>
        <xdr:cNvPr id="201" name="円/楕円 200"/>
        <xdr:cNvSpPr/>
      </xdr:nvSpPr>
      <xdr:spPr>
        <a:xfrm>
          <a:off x="1968500" y="13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101987</xdr:rowOff>
    </xdr:from>
    <xdr:ext cx="599010" cy="259045"/>
    <xdr:sp macro="" textlink="">
      <xdr:nvSpPr>
        <xdr:cNvPr id="202" name="テキスト ボックス 201"/>
        <xdr:cNvSpPr txBox="1"/>
      </xdr:nvSpPr>
      <xdr:spPr>
        <a:xfrm>
          <a:off x="1719794" y="1347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154715</xdr:rowOff>
    </xdr:from>
    <xdr:to>
      <xdr:col>1</xdr:col>
      <xdr:colOff>485775</xdr:colOff>
      <xdr:row>78</xdr:row>
      <xdr:rowOff>84865</xdr:rowOff>
    </xdr:to>
    <xdr:sp macro="" textlink="">
      <xdr:nvSpPr>
        <xdr:cNvPr id="203" name="円/楕円 202"/>
        <xdr:cNvSpPr/>
      </xdr:nvSpPr>
      <xdr:spPr>
        <a:xfrm>
          <a:off x="1079500" y="133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75992</xdr:rowOff>
    </xdr:from>
    <xdr:ext cx="599010" cy="259045"/>
    <xdr:sp macro="" textlink="">
      <xdr:nvSpPr>
        <xdr:cNvPr id="204" name="テキスト ボックス 203"/>
        <xdr:cNvSpPr txBox="1"/>
      </xdr:nvSpPr>
      <xdr:spPr>
        <a:xfrm>
          <a:off x="830794" y="1344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70686</xdr:rowOff>
    </xdr:from>
    <xdr:to>
      <xdr:col>6</xdr:col>
      <xdr:colOff>511175</xdr:colOff>
      <xdr:row>97</xdr:row>
      <xdr:rowOff>85384</xdr:rowOff>
    </xdr:to>
    <xdr:cxnSp macro="">
      <xdr:nvCxnSpPr>
        <xdr:cNvPr id="232" name="直線コネクタ 231"/>
        <xdr:cNvCxnSpPr/>
      </xdr:nvCxnSpPr>
      <xdr:spPr>
        <a:xfrm flipV="1">
          <a:off x="3797300" y="16701336"/>
          <a:ext cx="8382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85384</xdr:rowOff>
    </xdr:from>
    <xdr:to>
      <xdr:col>5</xdr:col>
      <xdr:colOff>358775</xdr:colOff>
      <xdr:row>97</xdr:row>
      <xdr:rowOff>126442</xdr:rowOff>
    </xdr:to>
    <xdr:cxnSp macro="">
      <xdr:nvCxnSpPr>
        <xdr:cNvPr id="235" name="直線コネクタ 234"/>
        <xdr:cNvCxnSpPr/>
      </xdr:nvCxnSpPr>
      <xdr:spPr>
        <a:xfrm flipV="1">
          <a:off x="2908300" y="16716034"/>
          <a:ext cx="8890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126442</xdr:rowOff>
    </xdr:from>
    <xdr:to>
      <xdr:col>4</xdr:col>
      <xdr:colOff>155575</xdr:colOff>
      <xdr:row>97</xdr:row>
      <xdr:rowOff>130099</xdr:rowOff>
    </xdr:to>
    <xdr:cxnSp macro="">
      <xdr:nvCxnSpPr>
        <xdr:cNvPr id="238" name="直線コネクタ 237"/>
        <xdr:cNvCxnSpPr/>
      </xdr:nvCxnSpPr>
      <xdr:spPr>
        <a:xfrm flipV="1">
          <a:off x="2019300" y="167570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59987</xdr:rowOff>
    </xdr:from>
    <xdr:to>
      <xdr:col>2</xdr:col>
      <xdr:colOff>638175</xdr:colOff>
      <xdr:row>97</xdr:row>
      <xdr:rowOff>130099</xdr:rowOff>
    </xdr:to>
    <xdr:cxnSp macro="">
      <xdr:nvCxnSpPr>
        <xdr:cNvPr id="241" name="直線コネクタ 240"/>
        <xdr:cNvCxnSpPr/>
      </xdr:nvCxnSpPr>
      <xdr:spPr>
        <a:xfrm>
          <a:off x="1130300" y="16690637"/>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19886</xdr:rowOff>
    </xdr:from>
    <xdr:to>
      <xdr:col>6</xdr:col>
      <xdr:colOff>561975</xdr:colOff>
      <xdr:row>97</xdr:row>
      <xdr:rowOff>121486</xdr:rowOff>
    </xdr:to>
    <xdr:sp macro="" textlink="">
      <xdr:nvSpPr>
        <xdr:cNvPr id="251" name="円/楕円 250"/>
        <xdr:cNvSpPr/>
      </xdr:nvSpPr>
      <xdr:spPr>
        <a:xfrm>
          <a:off x="4584700" y="166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169763</xdr:rowOff>
    </xdr:from>
    <xdr:ext cx="534377" cy="259045"/>
    <xdr:sp macro="" textlink="">
      <xdr:nvSpPr>
        <xdr:cNvPr id="252" name="衛生費該当値テキスト"/>
        <xdr:cNvSpPr txBox="1"/>
      </xdr:nvSpPr>
      <xdr:spPr>
        <a:xfrm>
          <a:off x="4686300" y="166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34584</xdr:rowOff>
    </xdr:from>
    <xdr:to>
      <xdr:col>5</xdr:col>
      <xdr:colOff>409575</xdr:colOff>
      <xdr:row>97</xdr:row>
      <xdr:rowOff>136184</xdr:rowOff>
    </xdr:to>
    <xdr:sp macro="" textlink="">
      <xdr:nvSpPr>
        <xdr:cNvPr id="253" name="円/楕円 252"/>
        <xdr:cNvSpPr/>
      </xdr:nvSpPr>
      <xdr:spPr>
        <a:xfrm>
          <a:off x="3746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127311</xdr:rowOff>
    </xdr:from>
    <xdr:ext cx="534377" cy="259045"/>
    <xdr:sp macro="" textlink="">
      <xdr:nvSpPr>
        <xdr:cNvPr id="254" name="テキスト ボックス 253"/>
        <xdr:cNvSpPr txBox="1"/>
      </xdr:nvSpPr>
      <xdr:spPr>
        <a:xfrm>
          <a:off x="3530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75642</xdr:rowOff>
    </xdr:from>
    <xdr:to>
      <xdr:col>4</xdr:col>
      <xdr:colOff>206375</xdr:colOff>
      <xdr:row>98</xdr:row>
      <xdr:rowOff>5792</xdr:rowOff>
    </xdr:to>
    <xdr:sp macro="" textlink="">
      <xdr:nvSpPr>
        <xdr:cNvPr id="255" name="円/楕円 254"/>
        <xdr:cNvSpPr/>
      </xdr:nvSpPr>
      <xdr:spPr>
        <a:xfrm>
          <a:off x="2857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168369</xdr:rowOff>
    </xdr:from>
    <xdr:ext cx="534377" cy="259045"/>
    <xdr:sp macro="" textlink="">
      <xdr:nvSpPr>
        <xdr:cNvPr id="256" name="テキスト ボックス 255"/>
        <xdr:cNvSpPr txBox="1"/>
      </xdr:nvSpPr>
      <xdr:spPr>
        <a:xfrm>
          <a:off x="2641111"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79299</xdr:rowOff>
    </xdr:from>
    <xdr:to>
      <xdr:col>3</xdr:col>
      <xdr:colOff>3175</xdr:colOff>
      <xdr:row>98</xdr:row>
      <xdr:rowOff>9449</xdr:rowOff>
    </xdr:to>
    <xdr:sp macro="" textlink="">
      <xdr:nvSpPr>
        <xdr:cNvPr id="257" name="円/楕円 256"/>
        <xdr:cNvSpPr/>
      </xdr:nvSpPr>
      <xdr:spPr>
        <a:xfrm>
          <a:off x="1968500" y="167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576</xdr:rowOff>
    </xdr:from>
    <xdr:ext cx="534377" cy="259045"/>
    <xdr:sp macro="" textlink="">
      <xdr:nvSpPr>
        <xdr:cNvPr id="258" name="テキスト ボックス 257"/>
        <xdr:cNvSpPr txBox="1"/>
      </xdr:nvSpPr>
      <xdr:spPr>
        <a:xfrm>
          <a:off x="1752111" y="168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9187</xdr:rowOff>
    </xdr:from>
    <xdr:to>
      <xdr:col>1</xdr:col>
      <xdr:colOff>485775</xdr:colOff>
      <xdr:row>97</xdr:row>
      <xdr:rowOff>110787</xdr:rowOff>
    </xdr:to>
    <xdr:sp macro="" textlink="">
      <xdr:nvSpPr>
        <xdr:cNvPr id="259" name="円/楕円 258"/>
        <xdr:cNvSpPr/>
      </xdr:nvSpPr>
      <xdr:spPr>
        <a:xfrm>
          <a:off x="1079500" y="16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101914</xdr:rowOff>
    </xdr:from>
    <xdr:ext cx="534377" cy="259045"/>
    <xdr:sp macro="" textlink="">
      <xdr:nvSpPr>
        <xdr:cNvPr id="260" name="テキスト ボックス 259"/>
        <xdr:cNvSpPr txBox="1"/>
      </xdr:nvSpPr>
      <xdr:spPr>
        <a:xfrm>
          <a:off x="863111" y="167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36144</xdr:rowOff>
    </xdr:from>
    <xdr:to>
      <xdr:col>15</xdr:col>
      <xdr:colOff>180975</xdr:colOff>
      <xdr:row>38</xdr:row>
      <xdr:rowOff>42545</xdr:rowOff>
    </xdr:to>
    <xdr:cxnSp macro="">
      <xdr:nvCxnSpPr>
        <xdr:cNvPr id="287" name="直線コネクタ 286"/>
        <xdr:cNvCxnSpPr/>
      </xdr:nvCxnSpPr>
      <xdr:spPr>
        <a:xfrm flipV="1">
          <a:off x="9639300" y="655124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42545</xdr:rowOff>
    </xdr:from>
    <xdr:to>
      <xdr:col>14</xdr:col>
      <xdr:colOff>28575</xdr:colOff>
      <xdr:row>38</xdr:row>
      <xdr:rowOff>59919</xdr:rowOff>
    </xdr:to>
    <xdr:cxnSp macro="">
      <xdr:nvCxnSpPr>
        <xdr:cNvPr id="290" name="直線コネクタ 289"/>
        <xdr:cNvCxnSpPr/>
      </xdr:nvCxnSpPr>
      <xdr:spPr>
        <a:xfrm flipV="1">
          <a:off x="8750300" y="6557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29743</xdr:rowOff>
    </xdr:from>
    <xdr:to>
      <xdr:col>12</xdr:col>
      <xdr:colOff>511175</xdr:colOff>
      <xdr:row>38</xdr:row>
      <xdr:rowOff>59919</xdr:rowOff>
    </xdr:to>
    <xdr:cxnSp macro="">
      <xdr:nvCxnSpPr>
        <xdr:cNvPr id="293" name="直線コネクタ 292"/>
        <xdr:cNvCxnSpPr/>
      </xdr:nvCxnSpPr>
      <xdr:spPr>
        <a:xfrm>
          <a:off x="7861300" y="6544843"/>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84379</xdr:rowOff>
    </xdr:from>
    <xdr:to>
      <xdr:col>11</xdr:col>
      <xdr:colOff>307975</xdr:colOff>
      <xdr:row>38</xdr:row>
      <xdr:rowOff>29743</xdr:rowOff>
    </xdr:to>
    <xdr:cxnSp macro="">
      <xdr:nvCxnSpPr>
        <xdr:cNvPr id="296" name="直線コネクタ 295"/>
        <xdr:cNvCxnSpPr/>
      </xdr:nvCxnSpPr>
      <xdr:spPr>
        <a:xfrm>
          <a:off x="6972300" y="6428029"/>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156794</xdr:rowOff>
    </xdr:from>
    <xdr:to>
      <xdr:col>15</xdr:col>
      <xdr:colOff>231775</xdr:colOff>
      <xdr:row>38</xdr:row>
      <xdr:rowOff>86944</xdr:rowOff>
    </xdr:to>
    <xdr:sp macro="" textlink="">
      <xdr:nvSpPr>
        <xdr:cNvPr id="306" name="円/楕円 305"/>
        <xdr:cNvSpPr/>
      </xdr:nvSpPr>
      <xdr:spPr>
        <a:xfrm>
          <a:off x="104267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71721</xdr:rowOff>
    </xdr:from>
    <xdr:ext cx="378565" cy="259045"/>
    <xdr:sp macro="" textlink="">
      <xdr:nvSpPr>
        <xdr:cNvPr id="307" name="労働費該当値テキスト"/>
        <xdr:cNvSpPr txBox="1"/>
      </xdr:nvSpPr>
      <xdr:spPr>
        <a:xfrm>
          <a:off x="10528300" y="64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163195</xdr:rowOff>
    </xdr:from>
    <xdr:to>
      <xdr:col>14</xdr:col>
      <xdr:colOff>79375</xdr:colOff>
      <xdr:row>38</xdr:row>
      <xdr:rowOff>93345</xdr:rowOff>
    </xdr:to>
    <xdr:sp macro="" textlink="">
      <xdr:nvSpPr>
        <xdr:cNvPr id="308" name="円/楕円 307"/>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84472</xdr:rowOff>
    </xdr:from>
    <xdr:ext cx="378565" cy="259045"/>
    <xdr:sp macro="" textlink="">
      <xdr:nvSpPr>
        <xdr:cNvPr id="309" name="テキスト ボックス 308"/>
        <xdr:cNvSpPr txBox="1"/>
      </xdr:nvSpPr>
      <xdr:spPr>
        <a:xfrm>
          <a:off x="9450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9119</xdr:rowOff>
    </xdr:from>
    <xdr:to>
      <xdr:col>12</xdr:col>
      <xdr:colOff>561975</xdr:colOff>
      <xdr:row>38</xdr:row>
      <xdr:rowOff>110719</xdr:rowOff>
    </xdr:to>
    <xdr:sp macro="" textlink="">
      <xdr:nvSpPr>
        <xdr:cNvPr id="310" name="円/楕円 309"/>
        <xdr:cNvSpPr/>
      </xdr:nvSpPr>
      <xdr:spPr>
        <a:xfrm>
          <a:off x="8699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101846</xdr:rowOff>
    </xdr:from>
    <xdr:ext cx="378565" cy="259045"/>
    <xdr:sp macro="" textlink="">
      <xdr:nvSpPr>
        <xdr:cNvPr id="311" name="テキスト ボックス 310"/>
        <xdr:cNvSpPr txBox="1"/>
      </xdr:nvSpPr>
      <xdr:spPr>
        <a:xfrm>
          <a:off x="8561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150394</xdr:rowOff>
    </xdr:from>
    <xdr:to>
      <xdr:col>11</xdr:col>
      <xdr:colOff>358775</xdr:colOff>
      <xdr:row>38</xdr:row>
      <xdr:rowOff>80544</xdr:rowOff>
    </xdr:to>
    <xdr:sp macro="" textlink="">
      <xdr:nvSpPr>
        <xdr:cNvPr id="312" name="円/楕円 311"/>
        <xdr:cNvSpPr/>
      </xdr:nvSpPr>
      <xdr:spPr>
        <a:xfrm>
          <a:off x="7810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71670</xdr:rowOff>
    </xdr:from>
    <xdr:ext cx="378565" cy="259045"/>
    <xdr:sp macro="" textlink="">
      <xdr:nvSpPr>
        <xdr:cNvPr id="313" name="テキスト ボックス 312"/>
        <xdr:cNvSpPr txBox="1"/>
      </xdr:nvSpPr>
      <xdr:spPr>
        <a:xfrm>
          <a:off x="7672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33579</xdr:rowOff>
    </xdr:from>
    <xdr:to>
      <xdr:col>10</xdr:col>
      <xdr:colOff>155575</xdr:colOff>
      <xdr:row>37</xdr:row>
      <xdr:rowOff>135179</xdr:rowOff>
    </xdr:to>
    <xdr:sp macro="" textlink="">
      <xdr:nvSpPr>
        <xdr:cNvPr id="314" name="円/楕円 313"/>
        <xdr:cNvSpPr/>
      </xdr:nvSpPr>
      <xdr:spPr>
        <a:xfrm>
          <a:off x="6921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126306</xdr:rowOff>
    </xdr:from>
    <xdr:ext cx="378565" cy="259045"/>
    <xdr:sp macro="" textlink="">
      <xdr:nvSpPr>
        <xdr:cNvPr id="315" name="テキスト ボックス 314"/>
        <xdr:cNvSpPr txBox="1"/>
      </xdr:nvSpPr>
      <xdr:spPr>
        <a:xfrm>
          <a:off x="6783017" y="646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132515</xdr:rowOff>
    </xdr:from>
    <xdr:to>
      <xdr:col>15</xdr:col>
      <xdr:colOff>180975</xdr:colOff>
      <xdr:row>58</xdr:row>
      <xdr:rowOff>84292</xdr:rowOff>
    </xdr:to>
    <xdr:cxnSp macro="">
      <xdr:nvCxnSpPr>
        <xdr:cNvPr id="346" name="直線コネクタ 345"/>
        <xdr:cNvCxnSpPr/>
      </xdr:nvCxnSpPr>
      <xdr:spPr>
        <a:xfrm flipV="1">
          <a:off x="9639300" y="9905165"/>
          <a:ext cx="838200" cy="1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84292</xdr:rowOff>
    </xdr:from>
    <xdr:to>
      <xdr:col>14</xdr:col>
      <xdr:colOff>28575</xdr:colOff>
      <xdr:row>58</xdr:row>
      <xdr:rowOff>100185</xdr:rowOff>
    </xdr:to>
    <xdr:cxnSp macro="">
      <xdr:nvCxnSpPr>
        <xdr:cNvPr id="349" name="直線コネクタ 348"/>
        <xdr:cNvCxnSpPr/>
      </xdr:nvCxnSpPr>
      <xdr:spPr>
        <a:xfrm flipV="1">
          <a:off x="8750300" y="10028392"/>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100185</xdr:rowOff>
    </xdr:from>
    <xdr:to>
      <xdr:col>12</xdr:col>
      <xdr:colOff>511175</xdr:colOff>
      <xdr:row>58</xdr:row>
      <xdr:rowOff>104322</xdr:rowOff>
    </xdr:to>
    <xdr:cxnSp macro="">
      <xdr:nvCxnSpPr>
        <xdr:cNvPr id="352" name="直線コネクタ 351"/>
        <xdr:cNvCxnSpPr/>
      </xdr:nvCxnSpPr>
      <xdr:spPr>
        <a:xfrm flipV="1">
          <a:off x="7861300" y="10044285"/>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78087</xdr:rowOff>
    </xdr:from>
    <xdr:to>
      <xdr:col>11</xdr:col>
      <xdr:colOff>307975</xdr:colOff>
      <xdr:row>58</xdr:row>
      <xdr:rowOff>104322</xdr:rowOff>
    </xdr:to>
    <xdr:cxnSp macro="">
      <xdr:nvCxnSpPr>
        <xdr:cNvPr id="355" name="直線コネクタ 354"/>
        <xdr:cNvCxnSpPr/>
      </xdr:nvCxnSpPr>
      <xdr:spPr>
        <a:xfrm>
          <a:off x="6972300" y="10022187"/>
          <a:ext cx="8890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81715</xdr:rowOff>
    </xdr:from>
    <xdr:to>
      <xdr:col>15</xdr:col>
      <xdr:colOff>231775</xdr:colOff>
      <xdr:row>58</xdr:row>
      <xdr:rowOff>11865</xdr:rowOff>
    </xdr:to>
    <xdr:sp macro="" textlink="">
      <xdr:nvSpPr>
        <xdr:cNvPr id="365" name="円/楕円 364"/>
        <xdr:cNvSpPr/>
      </xdr:nvSpPr>
      <xdr:spPr>
        <a:xfrm>
          <a:off x="10426700" y="9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60142</xdr:rowOff>
    </xdr:from>
    <xdr:ext cx="469744" cy="259045"/>
    <xdr:sp macro="" textlink="">
      <xdr:nvSpPr>
        <xdr:cNvPr id="366" name="農林水産業費該当値テキスト"/>
        <xdr:cNvSpPr txBox="1"/>
      </xdr:nvSpPr>
      <xdr:spPr>
        <a:xfrm>
          <a:off x="10528300" y="98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33492</xdr:rowOff>
    </xdr:from>
    <xdr:to>
      <xdr:col>14</xdr:col>
      <xdr:colOff>79375</xdr:colOff>
      <xdr:row>58</xdr:row>
      <xdr:rowOff>135092</xdr:rowOff>
    </xdr:to>
    <xdr:sp macro="" textlink="">
      <xdr:nvSpPr>
        <xdr:cNvPr id="367" name="円/楕円 366"/>
        <xdr:cNvSpPr/>
      </xdr:nvSpPr>
      <xdr:spPr>
        <a:xfrm>
          <a:off x="9588500" y="9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126219</xdr:rowOff>
    </xdr:from>
    <xdr:ext cx="469744" cy="259045"/>
    <xdr:sp macro="" textlink="">
      <xdr:nvSpPr>
        <xdr:cNvPr id="368" name="テキスト ボックス 367"/>
        <xdr:cNvSpPr txBox="1"/>
      </xdr:nvSpPr>
      <xdr:spPr>
        <a:xfrm>
          <a:off x="9404427" y="100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49385</xdr:rowOff>
    </xdr:from>
    <xdr:to>
      <xdr:col>12</xdr:col>
      <xdr:colOff>561975</xdr:colOff>
      <xdr:row>58</xdr:row>
      <xdr:rowOff>150985</xdr:rowOff>
    </xdr:to>
    <xdr:sp macro="" textlink="">
      <xdr:nvSpPr>
        <xdr:cNvPr id="369" name="円/楕円 368"/>
        <xdr:cNvSpPr/>
      </xdr:nvSpPr>
      <xdr:spPr>
        <a:xfrm>
          <a:off x="8699500" y="99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142112</xdr:rowOff>
    </xdr:from>
    <xdr:ext cx="469744" cy="259045"/>
    <xdr:sp macro="" textlink="">
      <xdr:nvSpPr>
        <xdr:cNvPr id="370" name="テキスト ボックス 369"/>
        <xdr:cNvSpPr txBox="1"/>
      </xdr:nvSpPr>
      <xdr:spPr>
        <a:xfrm>
          <a:off x="8515427" y="100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53522</xdr:rowOff>
    </xdr:from>
    <xdr:to>
      <xdr:col>11</xdr:col>
      <xdr:colOff>358775</xdr:colOff>
      <xdr:row>58</xdr:row>
      <xdr:rowOff>155122</xdr:rowOff>
    </xdr:to>
    <xdr:sp macro="" textlink="">
      <xdr:nvSpPr>
        <xdr:cNvPr id="371" name="円/楕円 370"/>
        <xdr:cNvSpPr/>
      </xdr:nvSpPr>
      <xdr:spPr>
        <a:xfrm>
          <a:off x="7810500" y="99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146249</xdr:rowOff>
    </xdr:from>
    <xdr:ext cx="469744" cy="259045"/>
    <xdr:sp macro="" textlink="">
      <xdr:nvSpPr>
        <xdr:cNvPr id="372" name="テキスト ボックス 371"/>
        <xdr:cNvSpPr txBox="1"/>
      </xdr:nvSpPr>
      <xdr:spPr>
        <a:xfrm>
          <a:off x="7626427" y="100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27287</xdr:rowOff>
    </xdr:from>
    <xdr:to>
      <xdr:col>10</xdr:col>
      <xdr:colOff>155575</xdr:colOff>
      <xdr:row>58</xdr:row>
      <xdr:rowOff>128887</xdr:rowOff>
    </xdr:to>
    <xdr:sp macro="" textlink="">
      <xdr:nvSpPr>
        <xdr:cNvPr id="373" name="円/楕円 372"/>
        <xdr:cNvSpPr/>
      </xdr:nvSpPr>
      <xdr:spPr>
        <a:xfrm>
          <a:off x="6921500" y="9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120014</xdr:rowOff>
    </xdr:from>
    <xdr:ext cx="469744" cy="259045"/>
    <xdr:sp macro="" textlink="">
      <xdr:nvSpPr>
        <xdr:cNvPr id="374" name="テキスト ボックス 373"/>
        <xdr:cNvSpPr txBox="1"/>
      </xdr:nvSpPr>
      <xdr:spPr>
        <a:xfrm>
          <a:off x="6737427" y="100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63062</xdr:rowOff>
    </xdr:from>
    <xdr:to>
      <xdr:col>15</xdr:col>
      <xdr:colOff>180975</xdr:colOff>
      <xdr:row>75</xdr:row>
      <xdr:rowOff>18656</xdr:rowOff>
    </xdr:to>
    <xdr:cxnSp macro="">
      <xdr:nvCxnSpPr>
        <xdr:cNvPr id="399" name="直線コネクタ 398"/>
        <xdr:cNvCxnSpPr/>
      </xdr:nvCxnSpPr>
      <xdr:spPr>
        <a:xfrm flipV="1">
          <a:off x="9639300" y="12750362"/>
          <a:ext cx="838200" cy="1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18656</xdr:rowOff>
    </xdr:from>
    <xdr:to>
      <xdr:col>14</xdr:col>
      <xdr:colOff>28575</xdr:colOff>
      <xdr:row>75</xdr:row>
      <xdr:rowOff>19514</xdr:rowOff>
    </xdr:to>
    <xdr:cxnSp macro="">
      <xdr:nvCxnSpPr>
        <xdr:cNvPr id="402" name="直線コネクタ 401"/>
        <xdr:cNvCxnSpPr/>
      </xdr:nvCxnSpPr>
      <xdr:spPr>
        <a:xfrm flipV="1">
          <a:off x="8750300" y="1287740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19514</xdr:rowOff>
    </xdr:from>
    <xdr:to>
      <xdr:col>12</xdr:col>
      <xdr:colOff>511175</xdr:colOff>
      <xdr:row>75</xdr:row>
      <xdr:rowOff>42145</xdr:rowOff>
    </xdr:to>
    <xdr:cxnSp macro="">
      <xdr:nvCxnSpPr>
        <xdr:cNvPr id="405" name="直線コネクタ 404"/>
        <xdr:cNvCxnSpPr/>
      </xdr:nvCxnSpPr>
      <xdr:spPr>
        <a:xfrm flipV="1">
          <a:off x="7861300" y="1287826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89902</xdr:rowOff>
    </xdr:from>
    <xdr:ext cx="469744" cy="259045"/>
    <xdr:sp macro="" textlink="">
      <xdr:nvSpPr>
        <xdr:cNvPr id="407" name="テキスト ボックス 406"/>
        <xdr:cNvSpPr txBox="1"/>
      </xdr:nvSpPr>
      <xdr:spPr>
        <a:xfrm>
          <a:off x="8515427" y="129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42145</xdr:rowOff>
    </xdr:from>
    <xdr:to>
      <xdr:col>11</xdr:col>
      <xdr:colOff>307975</xdr:colOff>
      <xdr:row>75</xdr:row>
      <xdr:rowOff>44088</xdr:rowOff>
    </xdr:to>
    <xdr:cxnSp macro="">
      <xdr:nvCxnSpPr>
        <xdr:cNvPr id="408" name="直線コネクタ 407"/>
        <xdr:cNvCxnSpPr/>
      </xdr:nvCxnSpPr>
      <xdr:spPr>
        <a:xfrm flipV="1">
          <a:off x="6972300" y="1290089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115161</xdr:rowOff>
    </xdr:from>
    <xdr:ext cx="469744" cy="259045"/>
    <xdr:sp macro="" textlink="">
      <xdr:nvSpPr>
        <xdr:cNvPr id="412" name="テキスト ボックス 411"/>
        <xdr:cNvSpPr txBox="1"/>
      </xdr:nvSpPr>
      <xdr:spPr>
        <a:xfrm>
          <a:off x="6737427" y="129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12262</xdr:rowOff>
    </xdr:from>
    <xdr:to>
      <xdr:col>15</xdr:col>
      <xdr:colOff>231775</xdr:colOff>
      <xdr:row>74</xdr:row>
      <xdr:rowOff>113862</xdr:rowOff>
    </xdr:to>
    <xdr:sp macro="" textlink="">
      <xdr:nvSpPr>
        <xdr:cNvPr id="418" name="円/楕円 417"/>
        <xdr:cNvSpPr/>
      </xdr:nvSpPr>
      <xdr:spPr>
        <a:xfrm>
          <a:off x="10426700" y="126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35139</xdr:rowOff>
    </xdr:from>
    <xdr:ext cx="534377" cy="259045"/>
    <xdr:sp macro="" textlink="">
      <xdr:nvSpPr>
        <xdr:cNvPr id="419" name="商工費該当値テキスト"/>
        <xdr:cNvSpPr txBox="1"/>
      </xdr:nvSpPr>
      <xdr:spPr>
        <a:xfrm>
          <a:off x="10528300" y="125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139306</xdr:rowOff>
    </xdr:from>
    <xdr:to>
      <xdr:col>14</xdr:col>
      <xdr:colOff>79375</xdr:colOff>
      <xdr:row>75</xdr:row>
      <xdr:rowOff>69456</xdr:rowOff>
    </xdr:to>
    <xdr:sp macro="" textlink="">
      <xdr:nvSpPr>
        <xdr:cNvPr id="420" name="円/楕円 419"/>
        <xdr:cNvSpPr/>
      </xdr:nvSpPr>
      <xdr:spPr>
        <a:xfrm>
          <a:off x="9588500" y="128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85983</xdr:rowOff>
    </xdr:from>
    <xdr:ext cx="469744" cy="259045"/>
    <xdr:sp macro="" textlink="">
      <xdr:nvSpPr>
        <xdr:cNvPr id="421" name="テキスト ボックス 420"/>
        <xdr:cNvSpPr txBox="1"/>
      </xdr:nvSpPr>
      <xdr:spPr>
        <a:xfrm>
          <a:off x="9404427" y="126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140164</xdr:rowOff>
    </xdr:from>
    <xdr:to>
      <xdr:col>12</xdr:col>
      <xdr:colOff>561975</xdr:colOff>
      <xdr:row>75</xdr:row>
      <xdr:rowOff>70314</xdr:rowOff>
    </xdr:to>
    <xdr:sp macro="" textlink="">
      <xdr:nvSpPr>
        <xdr:cNvPr id="422" name="円/楕円 421"/>
        <xdr:cNvSpPr/>
      </xdr:nvSpPr>
      <xdr:spPr>
        <a:xfrm>
          <a:off x="8699500" y="128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86841</xdr:rowOff>
    </xdr:from>
    <xdr:ext cx="469744" cy="259045"/>
    <xdr:sp macro="" textlink="">
      <xdr:nvSpPr>
        <xdr:cNvPr id="423" name="テキスト ボックス 422"/>
        <xdr:cNvSpPr txBox="1"/>
      </xdr:nvSpPr>
      <xdr:spPr>
        <a:xfrm>
          <a:off x="8515427" y="126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162795</xdr:rowOff>
    </xdr:from>
    <xdr:to>
      <xdr:col>11</xdr:col>
      <xdr:colOff>358775</xdr:colOff>
      <xdr:row>75</xdr:row>
      <xdr:rowOff>92945</xdr:rowOff>
    </xdr:to>
    <xdr:sp macro="" textlink="">
      <xdr:nvSpPr>
        <xdr:cNvPr id="424" name="円/楕円 423"/>
        <xdr:cNvSpPr/>
      </xdr:nvSpPr>
      <xdr:spPr>
        <a:xfrm>
          <a:off x="7810500" y="128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109472</xdr:rowOff>
    </xdr:from>
    <xdr:ext cx="469744" cy="259045"/>
    <xdr:sp macro="" textlink="">
      <xdr:nvSpPr>
        <xdr:cNvPr id="425" name="テキスト ボックス 424"/>
        <xdr:cNvSpPr txBox="1"/>
      </xdr:nvSpPr>
      <xdr:spPr>
        <a:xfrm>
          <a:off x="7626427" y="1262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164738</xdr:rowOff>
    </xdr:from>
    <xdr:to>
      <xdr:col>10</xdr:col>
      <xdr:colOff>155575</xdr:colOff>
      <xdr:row>75</xdr:row>
      <xdr:rowOff>94888</xdr:rowOff>
    </xdr:to>
    <xdr:sp macro="" textlink="">
      <xdr:nvSpPr>
        <xdr:cNvPr id="426" name="円/楕円 425"/>
        <xdr:cNvSpPr/>
      </xdr:nvSpPr>
      <xdr:spPr>
        <a:xfrm>
          <a:off x="6921500" y="128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111415</xdr:rowOff>
    </xdr:from>
    <xdr:ext cx="469744" cy="259045"/>
    <xdr:sp macro="" textlink="">
      <xdr:nvSpPr>
        <xdr:cNvPr id="427" name="テキスト ボックス 426"/>
        <xdr:cNvSpPr txBox="1"/>
      </xdr:nvSpPr>
      <xdr:spPr>
        <a:xfrm>
          <a:off x="6737427" y="126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45027</xdr:rowOff>
    </xdr:from>
    <xdr:to>
      <xdr:col>15</xdr:col>
      <xdr:colOff>180975</xdr:colOff>
      <xdr:row>97</xdr:row>
      <xdr:rowOff>103614</xdr:rowOff>
    </xdr:to>
    <xdr:cxnSp macro="">
      <xdr:nvCxnSpPr>
        <xdr:cNvPr id="459" name="直線コネクタ 458"/>
        <xdr:cNvCxnSpPr/>
      </xdr:nvCxnSpPr>
      <xdr:spPr>
        <a:xfrm flipV="1">
          <a:off x="9639300" y="16504227"/>
          <a:ext cx="838200" cy="2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103614</xdr:rowOff>
    </xdr:from>
    <xdr:to>
      <xdr:col>14</xdr:col>
      <xdr:colOff>28575</xdr:colOff>
      <xdr:row>97</xdr:row>
      <xdr:rowOff>136990</xdr:rowOff>
    </xdr:to>
    <xdr:cxnSp macro="">
      <xdr:nvCxnSpPr>
        <xdr:cNvPr id="462" name="直線コネクタ 461"/>
        <xdr:cNvCxnSpPr/>
      </xdr:nvCxnSpPr>
      <xdr:spPr>
        <a:xfrm flipV="1">
          <a:off x="8750300" y="16734264"/>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136990</xdr:rowOff>
    </xdr:from>
    <xdr:to>
      <xdr:col>12</xdr:col>
      <xdr:colOff>511175</xdr:colOff>
      <xdr:row>98</xdr:row>
      <xdr:rowOff>16321</xdr:rowOff>
    </xdr:to>
    <xdr:cxnSp macro="">
      <xdr:nvCxnSpPr>
        <xdr:cNvPr id="465" name="直線コネクタ 464"/>
        <xdr:cNvCxnSpPr/>
      </xdr:nvCxnSpPr>
      <xdr:spPr>
        <a:xfrm flipV="1">
          <a:off x="7861300" y="16767640"/>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137578</xdr:rowOff>
    </xdr:from>
    <xdr:to>
      <xdr:col>11</xdr:col>
      <xdr:colOff>307975</xdr:colOff>
      <xdr:row>98</xdr:row>
      <xdr:rowOff>16321</xdr:rowOff>
    </xdr:to>
    <xdr:cxnSp macro="">
      <xdr:nvCxnSpPr>
        <xdr:cNvPr id="468" name="直線コネクタ 467"/>
        <xdr:cNvCxnSpPr/>
      </xdr:nvCxnSpPr>
      <xdr:spPr>
        <a:xfrm>
          <a:off x="6972300" y="16596778"/>
          <a:ext cx="889000" cy="2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165677</xdr:rowOff>
    </xdr:from>
    <xdr:to>
      <xdr:col>15</xdr:col>
      <xdr:colOff>231775</xdr:colOff>
      <xdr:row>96</xdr:row>
      <xdr:rowOff>95827</xdr:rowOff>
    </xdr:to>
    <xdr:sp macro="" textlink="">
      <xdr:nvSpPr>
        <xdr:cNvPr id="478" name="円/楕円 477"/>
        <xdr:cNvSpPr/>
      </xdr:nvSpPr>
      <xdr:spPr>
        <a:xfrm>
          <a:off x="10426700" y="16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17104</xdr:rowOff>
    </xdr:from>
    <xdr:ext cx="534377" cy="259045"/>
    <xdr:sp macro="" textlink="">
      <xdr:nvSpPr>
        <xdr:cNvPr id="479" name="土木費該当値テキスト"/>
        <xdr:cNvSpPr txBox="1"/>
      </xdr:nvSpPr>
      <xdr:spPr>
        <a:xfrm>
          <a:off x="10528300" y="163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52814</xdr:rowOff>
    </xdr:from>
    <xdr:to>
      <xdr:col>14</xdr:col>
      <xdr:colOff>79375</xdr:colOff>
      <xdr:row>97</xdr:row>
      <xdr:rowOff>154414</xdr:rowOff>
    </xdr:to>
    <xdr:sp macro="" textlink="">
      <xdr:nvSpPr>
        <xdr:cNvPr id="480" name="円/楕円 479"/>
        <xdr:cNvSpPr/>
      </xdr:nvSpPr>
      <xdr:spPr>
        <a:xfrm>
          <a:off x="95885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145541</xdr:rowOff>
    </xdr:from>
    <xdr:ext cx="534377" cy="259045"/>
    <xdr:sp macro="" textlink="">
      <xdr:nvSpPr>
        <xdr:cNvPr id="481" name="テキスト ボックス 480"/>
        <xdr:cNvSpPr txBox="1"/>
      </xdr:nvSpPr>
      <xdr:spPr>
        <a:xfrm>
          <a:off x="9372111" y="167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86190</xdr:rowOff>
    </xdr:from>
    <xdr:to>
      <xdr:col>12</xdr:col>
      <xdr:colOff>561975</xdr:colOff>
      <xdr:row>98</xdr:row>
      <xdr:rowOff>16340</xdr:rowOff>
    </xdr:to>
    <xdr:sp macro="" textlink="">
      <xdr:nvSpPr>
        <xdr:cNvPr id="482" name="円/楕円 481"/>
        <xdr:cNvSpPr/>
      </xdr:nvSpPr>
      <xdr:spPr>
        <a:xfrm>
          <a:off x="8699500" y="167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7467</xdr:rowOff>
    </xdr:from>
    <xdr:ext cx="534377" cy="259045"/>
    <xdr:sp macro="" textlink="">
      <xdr:nvSpPr>
        <xdr:cNvPr id="483" name="テキスト ボックス 482"/>
        <xdr:cNvSpPr txBox="1"/>
      </xdr:nvSpPr>
      <xdr:spPr>
        <a:xfrm>
          <a:off x="8483111" y="168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136971</xdr:rowOff>
    </xdr:from>
    <xdr:to>
      <xdr:col>11</xdr:col>
      <xdr:colOff>358775</xdr:colOff>
      <xdr:row>98</xdr:row>
      <xdr:rowOff>67121</xdr:rowOff>
    </xdr:to>
    <xdr:sp macro="" textlink="">
      <xdr:nvSpPr>
        <xdr:cNvPr id="484" name="円/楕円 483"/>
        <xdr:cNvSpPr/>
      </xdr:nvSpPr>
      <xdr:spPr>
        <a:xfrm>
          <a:off x="7810500" y="167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58248</xdr:rowOff>
    </xdr:from>
    <xdr:ext cx="534377" cy="259045"/>
    <xdr:sp macro="" textlink="">
      <xdr:nvSpPr>
        <xdr:cNvPr id="485" name="テキスト ボックス 484"/>
        <xdr:cNvSpPr txBox="1"/>
      </xdr:nvSpPr>
      <xdr:spPr>
        <a:xfrm>
          <a:off x="7594111" y="168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86778</xdr:rowOff>
    </xdr:from>
    <xdr:to>
      <xdr:col>10</xdr:col>
      <xdr:colOff>155575</xdr:colOff>
      <xdr:row>97</xdr:row>
      <xdr:rowOff>16928</xdr:rowOff>
    </xdr:to>
    <xdr:sp macro="" textlink="">
      <xdr:nvSpPr>
        <xdr:cNvPr id="486" name="円/楕円 485"/>
        <xdr:cNvSpPr/>
      </xdr:nvSpPr>
      <xdr:spPr>
        <a:xfrm>
          <a:off x="6921500" y="165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8055</xdr:rowOff>
    </xdr:from>
    <xdr:ext cx="534377" cy="259045"/>
    <xdr:sp macro="" textlink="">
      <xdr:nvSpPr>
        <xdr:cNvPr id="487" name="テキスト ボックス 486"/>
        <xdr:cNvSpPr txBox="1"/>
      </xdr:nvSpPr>
      <xdr:spPr>
        <a:xfrm>
          <a:off x="6705111" y="166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94300</xdr:rowOff>
    </xdr:from>
    <xdr:to>
      <xdr:col>23</xdr:col>
      <xdr:colOff>517525</xdr:colOff>
      <xdr:row>38</xdr:row>
      <xdr:rowOff>112223</xdr:rowOff>
    </xdr:to>
    <xdr:cxnSp macro="">
      <xdr:nvCxnSpPr>
        <xdr:cNvPr id="515" name="直線コネクタ 514"/>
        <xdr:cNvCxnSpPr/>
      </xdr:nvCxnSpPr>
      <xdr:spPr>
        <a:xfrm flipV="1">
          <a:off x="15481300" y="6609400"/>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155839</xdr:rowOff>
    </xdr:from>
    <xdr:to>
      <xdr:col>22</xdr:col>
      <xdr:colOff>365125</xdr:colOff>
      <xdr:row>38</xdr:row>
      <xdr:rowOff>112223</xdr:rowOff>
    </xdr:to>
    <xdr:cxnSp macro="">
      <xdr:nvCxnSpPr>
        <xdr:cNvPr id="518" name="直線コネクタ 517"/>
        <xdr:cNvCxnSpPr/>
      </xdr:nvCxnSpPr>
      <xdr:spPr>
        <a:xfrm>
          <a:off x="14592300" y="6499489"/>
          <a:ext cx="889000" cy="1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155839</xdr:rowOff>
    </xdr:from>
    <xdr:to>
      <xdr:col>21</xdr:col>
      <xdr:colOff>161925</xdr:colOff>
      <xdr:row>38</xdr:row>
      <xdr:rowOff>1991</xdr:rowOff>
    </xdr:to>
    <xdr:cxnSp macro="">
      <xdr:nvCxnSpPr>
        <xdr:cNvPr id="521" name="直線コネクタ 520"/>
        <xdr:cNvCxnSpPr/>
      </xdr:nvCxnSpPr>
      <xdr:spPr>
        <a:xfrm flipV="1">
          <a:off x="13703300" y="649948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1991</xdr:rowOff>
    </xdr:from>
    <xdr:to>
      <xdr:col>19</xdr:col>
      <xdr:colOff>644525</xdr:colOff>
      <xdr:row>38</xdr:row>
      <xdr:rowOff>69245</xdr:rowOff>
    </xdr:to>
    <xdr:cxnSp macro="">
      <xdr:nvCxnSpPr>
        <xdr:cNvPr id="524" name="直線コネクタ 523"/>
        <xdr:cNvCxnSpPr/>
      </xdr:nvCxnSpPr>
      <xdr:spPr>
        <a:xfrm flipV="1">
          <a:off x="12814300" y="651709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43500</xdr:rowOff>
    </xdr:from>
    <xdr:to>
      <xdr:col>23</xdr:col>
      <xdr:colOff>568325</xdr:colOff>
      <xdr:row>38</xdr:row>
      <xdr:rowOff>145100</xdr:rowOff>
    </xdr:to>
    <xdr:sp macro="" textlink="">
      <xdr:nvSpPr>
        <xdr:cNvPr id="534" name="円/楕円 533"/>
        <xdr:cNvSpPr/>
      </xdr:nvSpPr>
      <xdr:spPr>
        <a:xfrm>
          <a:off x="162687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129877</xdr:rowOff>
    </xdr:from>
    <xdr:ext cx="534377" cy="259045"/>
    <xdr:sp macro="" textlink="">
      <xdr:nvSpPr>
        <xdr:cNvPr id="535" name="消防費該当値テキスト"/>
        <xdr:cNvSpPr txBox="1"/>
      </xdr:nvSpPr>
      <xdr:spPr>
        <a:xfrm>
          <a:off x="16370300" y="64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61423</xdr:rowOff>
    </xdr:from>
    <xdr:to>
      <xdr:col>22</xdr:col>
      <xdr:colOff>415925</xdr:colOff>
      <xdr:row>38</xdr:row>
      <xdr:rowOff>163023</xdr:rowOff>
    </xdr:to>
    <xdr:sp macro="" textlink="">
      <xdr:nvSpPr>
        <xdr:cNvPr id="536" name="円/楕円 535"/>
        <xdr:cNvSpPr/>
      </xdr:nvSpPr>
      <xdr:spPr>
        <a:xfrm>
          <a:off x="154305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154150</xdr:rowOff>
    </xdr:from>
    <xdr:ext cx="534377" cy="259045"/>
    <xdr:sp macro="" textlink="">
      <xdr:nvSpPr>
        <xdr:cNvPr id="537" name="テキスト ボックス 536"/>
        <xdr:cNvSpPr txBox="1"/>
      </xdr:nvSpPr>
      <xdr:spPr>
        <a:xfrm>
          <a:off x="15214111" y="66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105039</xdr:rowOff>
    </xdr:from>
    <xdr:to>
      <xdr:col>21</xdr:col>
      <xdr:colOff>212725</xdr:colOff>
      <xdr:row>38</xdr:row>
      <xdr:rowOff>35189</xdr:rowOff>
    </xdr:to>
    <xdr:sp macro="" textlink="">
      <xdr:nvSpPr>
        <xdr:cNvPr id="538" name="円/楕円 537"/>
        <xdr:cNvSpPr/>
      </xdr:nvSpPr>
      <xdr:spPr>
        <a:xfrm>
          <a:off x="14541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26316</xdr:rowOff>
    </xdr:from>
    <xdr:ext cx="534377" cy="259045"/>
    <xdr:sp macro="" textlink="">
      <xdr:nvSpPr>
        <xdr:cNvPr id="539" name="テキスト ボックス 538"/>
        <xdr:cNvSpPr txBox="1"/>
      </xdr:nvSpPr>
      <xdr:spPr>
        <a:xfrm>
          <a:off x="14325111" y="65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122641</xdr:rowOff>
    </xdr:from>
    <xdr:to>
      <xdr:col>20</xdr:col>
      <xdr:colOff>9525</xdr:colOff>
      <xdr:row>38</xdr:row>
      <xdr:rowOff>52791</xdr:rowOff>
    </xdr:to>
    <xdr:sp macro="" textlink="">
      <xdr:nvSpPr>
        <xdr:cNvPr id="540" name="円/楕円 539"/>
        <xdr:cNvSpPr/>
      </xdr:nvSpPr>
      <xdr:spPr>
        <a:xfrm>
          <a:off x="13652500" y="64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43918</xdr:rowOff>
    </xdr:from>
    <xdr:ext cx="534377" cy="259045"/>
    <xdr:sp macro="" textlink="">
      <xdr:nvSpPr>
        <xdr:cNvPr id="541" name="テキスト ボックス 540"/>
        <xdr:cNvSpPr txBox="1"/>
      </xdr:nvSpPr>
      <xdr:spPr>
        <a:xfrm>
          <a:off x="13436111" y="65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18445</xdr:rowOff>
    </xdr:from>
    <xdr:to>
      <xdr:col>18</xdr:col>
      <xdr:colOff>492125</xdr:colOff>
      <xdr:row>38</xdr:row>
      <xdr:rowOff>120045</xdr:rowOff>
    </xdr:to>
    <xdr:sp macro="" textlink="">
      <xdr:nvSpPr>
        <xdr:cNvPr id="542" name="円/楕円 541"/>
        <xdr:cNvSpPr/>
      </xdr:nvSpPr>
      <xdr:spPr>
        <a:xfrm>
          <a:off x="12763500" y="6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111172</xdr:rowOff>
    </xdr:from>
    <xdr:ext cx="534377" cy="259045"/>
    <xdr:sp macro="" textlink="">
      <xdr:nvSpPr>
        <xdr:cNvPr id="543" name="テキスト ボックス 542"/>
        <xdr:cNvSpPr txBox="1"/>
      </xdr:nvSpPr>
      <xdr:spPr>
        <a:xfrm>
          <a:off x="12547111" y="66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61222</xdr:rowOff>
    </xdr:from>
    <xdr:to>
      <xdr:col>23</xdr:col>
      <xdr:colOff>517525</xdr:colOff>
      <xdr:row>57</xdr:row>
      <xdr:rowOff>128979</xdr:rowOff>
    </xdr:to>
    <xdr:cxnSp macro="">
      <xdr:nvCxnSpPr>
        <xdr:cNvPr id="571" name="直線コネクタ 570"/>
        <xdr:cNvCxnSpPr/>
      </xdr:nvCxnSpPr>
      <xdr:spPr>
        <a:xfrm flipV="1">
          <a:off x="15481300" y="9833872"/>
          <a:ext cx="8382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154491</xdr:rowOff>
    </xdr:from>
    <xdr:to>
      <xdr:col>22</xdr:col>
      <xdr:colOff>365125</xdr:colOff>
      <xdr:row>57</xdr:row>
      <xdr:rowOff>128979</xdr:rowOff>
    </xdr:to>
    <xdr:cxnSp macro="">
      <xdr:nvCxnSpPr>
        <xdr:cNvPr id="574" name="直線コネクタ 573"/>
        <xdr:cNvCxnSpPr/>
      </xdr:nvCxnSpPr>
      <xdr:spPr>
        <a:xfrm>
          <a:off x="14592300" y="975569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154491</xdr:rowOff>
    </xdr:from>
    <xdr:to>
      <xdr:col>21</xdr:col>
      <xdr:colOff>161925</xdr:colOff>
      <xdr:row>57</xdr:row>
      <xdr:rowOff>44122</xdr:rowOff>
    </xdr:to>
    <xdr:cxnSp macro="">
      <xdr:nvCxnSpPr>
        <xdr:cNvPr id="577" name="直線コネクタ 576"/>
        <xdr:cNvCxnSpPr/>
      </xdr:nvCxnSpPr>
      <xdr:spPr>
        <a:xfrm flipV="1">
          <a:off x="13703300" y="9755691"/>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125275</xdr:rowOff>
    </xdr:from>
    <xdr:to>
      <xdr:col>19</xdr:col>
      <xdr:colOff>644525</xdr:colOff>
      <xdr:row>57</xdr:row>
      <xdr:rowOff>44122</xdr:rowOff>
    </xdr:to>
    <xdr:cxnSp macro="">
      <xdr:nvCxnSpPr>
        <xdr:cNvPr id="580" name="直線コネクタ 579"/>
        <xdr:cNvCxnSpPr/>
      </xdr:nvCxnSpPr>
      <xdr:spPr>
        <a:xfrm>
          <a:off x="12814300" y="972647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10422</xdr:rowOff>
    </xdr:from>
    <xdr:to>
      <xdr:col>23</xdr:col>
      <xdr:colOff>568325</xdr:colOff>
      <xdr:row>57</xdr:row>
      <xdr:rowOff>112022</xdr:rowOff>
    </xdr:to>
    <xdr:sp macro="" textlink="">
      <xdr:nvSpPr>
        <xdr:cNvPr id="590" name="円/楕円 589"/>
        <xdr:cNvSpPr/>
      </xdr:nvSpPr>
      <xdr:spPr>
        <a:xfrm>
          <a:off x="16268700" y="9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160299</xdr:rowOff>
    </xdr:from>
    <xdr:ext cx="534377" cy="259045"/>
    <xdr:sp macro="" textlink="">
      <xdr:nvSpPr>
        <xdr:cNvPr id="591" name="教育費該当値テキスト"/>
        <xdr:cNvSpPr txBox="1"/>
      </xdr:nvSpPr>
      <xdr:spPr>
        <a:xfrm>
          <a:off x="16370300" y="97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78179</xdr:rowOff>
    </xdr:from>
    <xdr:to>
      <xdr:col>22</xdr:col>
      <xdr:colOff>415925</xdr:colOff>
      <xdr:row>58</xdr:row>
      <xdr:rowOff>8329</xdr:rowOff>
    </xdr:to>
    <xdr:sp macro="" textlink="">
      <xdr:nvSpPr>
        <xdr:cNvPr id="592" name="円/楕円 591"/>
        <xdr:cNvSpPr/>
      </xdr:nvSpPr>
      <xdr:spPr>
        <a:xfrm>
          <a:off x="15430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170906</xdr:rowOff>
    </xdr:from>
    <xdr:ext cx="534377" cy="259045"/>
    <xdr:sp macro="" textlink="">
      <xdr:nvSpPr>
        <xdr:cNvPr id="593" name="テキスト ボックス 592"/>
        <xdr:cNvSpPr txBox="1"/>
      </xdr:nvSpPr>
      <xdr:spPr>
        <a:xfrm>
          <a:off x="15214111"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103691</xdr:rowOff>
    </xdr:from>
    <xdr:to>
      <xdr:col>21</xdr:col>
      <xdr:colOff>212725</xdr:colOff>
      <xdr:row>57</xdr:row>
      <xdr:rowOff>33841</xdr:rowOff>
    </xdr:to>
    <xdr:sp macro="" textlink="">
      <xdr:nvSpPr>
        <xdr:cNvPr id="594" name="円/楕円 593"/>
        <xdr:cNvSpPr/>
      </xdr:nvSpPr>
      <xdr:spPr>
        <a:xfrm>
          <a:off x="14541500" y="97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24968</xdr:rowOff>
    </xdr:from>
    <xdr:ext cx="534377" cy="259045"/>
    <xdr:sp macro="" textlink="">
      <xdr:nvSpPr>
        <xdr:cNvPr id="595" name="テキスト ボックス 594"/>
        <xdr:cNvSpPr txBox="1"/>
      </xdr:nvSpPr>
      <xdr:spPr>
        <a:xfrm>
          <a:off x="14325111" y="97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164772</xdr:rowOff>
    </xdr:from>
    <xdr:to>
      <xdr:col>20</xdr:col>
      <xdr:colOff>9525</xdr:colOff>
      <xdr:row>57</xdr:row>
      <xdr:rowOff>94922</xdr:rowOff>
    </xdr:to>
    <xdr:sp macro="" textlink="">
      <xdr:nvSpPr>
        <xdr:cNvPr id="596" name="円/楕円 595"/>
        <xdr:cNvSpPr/>
      </xdr:nvSpPr>
      <xdr:spPr>
        <a:xfrm>
          <a:off x="13652500" y="9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86049</xdr:rowOff>
    </xdr:from>
    <xdr:ext cx="534377" cy="259045"/>
    <xdr:sp macro="" textlink="">
      <xdr:nvSpPr>
        <xdr:cNvPr id="597" name="テキスト ボックス 596"/>
        <xdr:cNvSpPr txBox="1"/>
      </xdr:nvSpPr>
      <xdr:spPr>
        <a:xfrm>
          <a:off x="13436111" y="9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74475</xdr:rowOff>
    </xdr:from>
    <xdr:to>
      <xdr:col>18</xdr:col>
      <xdr:colOff>492125</xdr:colOff>
      <xdr:row>57</xdr:row>
      <xdr:rowOff>4625</xdr:rowOff>
    </xdr:to>
    <xdr:sp macro="" textlink="">
      <xdr:nvSpPr>
        <xdr:cNvPr id="598" name="円/楕円 597"/>
        <xdr:cNvSpPr/>
      </xdr:nvSpPr>
      <xdr:spPr>
        <a:xfrm>
          <a:off x="12763500" y="96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167202</xdr:rowOff>
    </xdr:from>
    <xdr:ext cx="534377" cy="259045"/>
    <xdr:sp macro="" textlink="">
      <xdr:nvSpPr>
        <xdr:cNvPr id="599" name="テキスト ボックス 598"/>
        <xdr:cNvSpPr txBox="1"/>
      </xdr:nvSpPr>
      <xdr:spPr>
        <a:xfrm>
          <a:off x="12547111" y="97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114832</xdr:rowOff>
    </xdr:from>
    <xdr:to>
      <xdr:col>23</xdr:col>
      <xdr:colOff>517525</xdr:colOff>
      <xdr:row>96</xdr:row>
      <xdr:rowOff>22673</xdr:rowOff>
    </xdr:to>
    <xdr:cxnSp macro="">
      <xdr:nvCxnSpPr>
        <xdr:cNvPr id="687" name="直線コネクタ 686"/>
        <xdr:cNvCxnSpPr/>
      </xdr:nvCxnSpPr>
      <xdr:spPr>
        <a:xfrm>
          <a:off x="15481300" y="16402582"/>
          <a:ext cx="8382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114832</xdr:rowOff>
    </xdr:from>
    <xdr:to>
      <xdr:col>22</xdr:col>
      <xdr:colOff>365125</xdr:colOff>
      <xdr:row>95</xdr:row>
      <xdr:rowOff>124940</xdr:rowOff>
    </xdr:to>
    <xdr:cxnSp macro="">
      <xdr:nvCxnSpPr>
        <xdr:cNvPr id="690" name="直線コネクタ 689"/>
        <xdr:cNvCxnSpPr/>
      </xdr:nvCxnSpPr>
      <xdr:spPr>
        <a:xfrm flipV="1">
          <a:off x="14592300" y="16402582"/>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109640</xdr:rowOff>
    </xdr:from>
    <xdr:to>
      <xdr:col>21</xdr:col>
      <xdr:colOff>161925</xdr:colOff>
      <xdr:row>95</xdr:row>
      <xdr:rowOff>124940</xdr:rowOff>
    </xdr:to>
    <xdr:cxnSp macro="">
      <xdr:nvCxnSpPr>
        <xdr:cNvPr id="693" name="直線コネクタ 692"/>
        <xdr:cNvCxnSpPr/>
      </xdr:nvCxnSpPr>
      <xdr:spPr>
        <a:xfrm>
          <a:off x="13703300" y="16397390"/>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95988</xdr:rowOff>
    </xdr:from>
    <xdr:to>
      <xdr:col>19</xdr:col>
      <xdr:colOff>644525</xdr:colOff>
      <xdr:row>95</xdr:row>
      <xdr:rowOff>109640</xdr:rowOff>
    </xdr:to>
    <xdr:cxnSp macro="">
      <xdr:nvCxnSpPr>
        <xdr:cNvPr id="696" name="直線コネクタ 695"/>
        <xdr:cNvCxnSpPr/>
      </xdr:nvCxnSpPr>
      <xdr:spPr>
        <a:xfrm>
          <a:off x="12814300" y="1638373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143323</xdr:rowOff>
    </xdr:from>
    <xdr:to>
      <xdr:col>23</xdr:col>
      <xdr:colOff>568325</xdr:colOff>
      <xdr:row>96</xdr:row>
      <xdr:rowOff>73473</xdr:rowOff>
    </xdr:to>
    <xdr:sp macro="" textlink="">
      <xdr:nvSpPr>
        <xdr:cNvPr id="706" name="円/楕円 705"/>
        <xdr:cNvSpPr/>
      </xdr:nvSpPr>
      <xdr:spPr>
        <a:xfrm>
          <a:off x="16268700" y="16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166200</xdr:rowOff>
    </xdr:from>
    <xdr:ext cx="534377" cy="259045"/>
    <xdr:sp macro="" textlink="">
      <xdr:nvSpPr>
        <xdr:cNvPr id="707" name="公債費該当値テキスト"/>
        <xdr:cNvSpPr txBox="1"/>
      </xdr:nvSpPr>
      <xdr:spPr>
        <a:xfrm>
          <a:off x="16370300" y="162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64032</xdr:rowOff>
    </xdr:from>
    <xdr:to>
      <xdr:col>22</xdr:col>
      <xdr:colOff>415925</xdr:colOff>
      <xdr:row>95</xdr:row>
      <xdr:rowOff>165632</xdr:rowOff>
    </xdr:to>
    <xdr:sp macro="" textlink="">
      <xdr:nvSpPr>
        <xdr:cNvPr id="708" name="円/楕円 707"/>
        <xdr:cNvSpPr/>
      </xdr:nvSpPr>
      <xdr:spPr>
        <a:xfrm>
          <a:off x="15430500" y="163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10709</xdr:rowOff>
    </xdr:from>
    <xdr:ext cx="534377" cy="259045"/>
    <xdr:sp macro="" textlink="">
      <xdr:nvSpPr>
        <xdr:cNvPr id="709" name="テキスト ボックス 708"/>
        <xdr:cNvSpPr txBox="1"/>
      </xdr:nvSpPr>
      <xdr:spPr>
        <a:xfrm>
          <a:off x="15214111" y="161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74140</xdr:rowOff>
    </xdr:from>
    <xdr:to>
      <xdr:col>21</xdr:col>
      <xdr:colOff>212725</xdr:colOff>
      <xdr:row>96</xdr:row>
      <xdr:rowOff>4290</xdr:rowOff>
    </xdr:to>
    <xdr:sp macro="" textlink="">
      <xdr:nvSpPr>
        <xdr:cNvPr id="710" name="円/楕円 709"/>
        <xdr:cNvSpPr/>
      </xdr:nvSpPr>
      <xdr:spPr>
        <a:xfrm>
          <a:off x="14541500" y="163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20817</xdr:rowOff>
    </xdr:from>
    <xdr:ext cx="534377" cy="259045"/>
    <xdr:sp macro="" textlink="">
      <xdr:nvSpPr>
        <xdr:cNvPr id="711" name="テキスト ボックス 710"/>
        <xdr:cNvSpPr txBox="1"/>
      </xdr:nvSpPr>
      <xdr:spPr>
        <a:xfrm>
          <a:off x="14325111" y="1613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58840</xdr:rowOff>
    </xdr:from>
    <xdr:to>
      <xdr:col>20</xdr:col>
      <xdr:colOff>9525</xdr:colOff>
      <xdr:row>95</xdr:row>
      <xdr:rowOff>160440</xdr:rowOff>
    </xdr:to>
    <xdr:sp macro="" textlink="">
      <xdr:nvSpPr>
        <xdr:cNvPr id="712" name="円/楕円 711"/>
        <xdr:cNvSpPr/>
      </xdr:nvSpPr>
      <xdr:spPr>
        <a:xfrm>
          <a:off x="13652500" y="163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5517</xdr:rowOff>
    </xdr:from>
    <xdr:ext cx="534377" cy="259045"/>
    <xdr:sp macro="" textlink="">
      <xdr:nvSpPr>
        <xdr:cNvPr id="713" name="テキスト ボックス 712"/>
        <xdr:cNvSpPr txBox="1"/>
      </xdr:nvSpPr>
      <xdr:spPr>
        <a:xfrm>
          <a:off x="13436111" y="161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45188</xdr:rowOff>
    </xdr:from>
    <xdr:to>
      <xdr:col>18</xdr:col>
      <xdr:colOff>492125</xdr:colOff>
      <xdr:row>95</xdr:row>
      <xdr:rowOff>146788</xdr:rowOff>
    </xdr:to>
    <xdr:sp macro="" textlink="">
      <xdr:nvSpPr>
        <xdr:cNvPr id="714" name="円/楕円 713"/>
        <xdr:cNvSpPr/>
      </xdr:nvSpPr>
      <xdr:spPr>
        <a:xfrm>
          <a:off x="12763500" y="163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163315</xdr:rowOff>
    </xdr:from>
    <xdr:ext cx="534377" cy="259045"/>
    <xdr:sp macro="" textlink="">
      <xdr:nvSpPr>
        <xdr:cNvPr id="715" name="テキスト ボックス 714"/>
        <xdr:cNvSpPr txBox="1"/>
      </xdr:nvSpPr>
      <xdr:spPr>
        <a:xfrm>
          <a:off x="12547111" y="161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民生費がいちばんコストが高く、住民一人当たり</a:t>
          </a:r>
          <a:r>
            <a:rPr kumimoji="1" lang="en-US" altLang="ja-JP" sz="1300">
              <a:latin typeface="ＭＳ Ｐゴシック"/>
            </a:rPr>
            <a:t>128,524</a:t>
          </a:r>
          <a:r>
            <a:rPr kumimoji="1" lang="ja-JP" altLang="en-US" sz="1300">
              <a:latin typeface="ＭＳ Ｐゴシック"/>
            </a:rPr>
            <a:t>円で決算全体のうち</a:t>
          </a:r>
          <a:r>
            <a:rPr kumimoji="1" lang="en-US" altLang="ja-JP" sz="1300">
              <a:latin typeface="ＭＳ Ｐゴシック"/>
            </a:rPr>
            <a:t>37.9</a:t>
          </a:r>
          <a:r>
            <a:rPr kumimoji="1" lang="ja-JP" altLang="en-US" sz="1300">
              <a:latin typeface="ＭＳ Ｐゴシック"/>
            </a:rPr>
            <a:t>％を占めている。前年度比では</a:t>
          </a:r>
          <a:r>
            <a:rPr kumimoji="1" lang="en-US" altLang="ja-JP" sz="1300">
              <a:latin typeface="ＭＳ Ｐゴシック"/>
            </a:rPr>
            <a:t>5,230</a:t>
          </a:r>
          <a:r>
            <a:rPr kumimoji="1" lang="ja-JP" altLang="en-US" sz="1300">
              <a:latin typeface="ＭＳ Ｐゴシック"/>
            </a:rPr>
            <a:t>円の増加となっており、生活保護費、国民健康保険特別会計繰出金、障害児支援事業費などの増加が要因となっている。前年度から最も増加したのは土木費で</a:t>
          </a:r>
          <a:r>
            <a:rPr kumimoji="1" lang="en-US" altLang="ja-JP" sz="1300">
              <a:latin typeface="ＭＳ Ｐゴシック"/>
            </a:rPr>
            <a:t>7,044</a:t>
          </a:r>
          <a:r>
            <a:rPr kumimoji="1" lang="ja-JP" altLang="en-US" sz="1300">
              <a:latin typeface="ＭＳ Ｐゴシック"/>
            </a:rPr>
            <a:t>円の増加となっている。これは、新沢千塚古墳群公園整備を進めていることが要因である。一方、前年度から最も下がったのは公債費で</a:t>
          </a:r>
          <a:r>
            <a:rPr kumimoji="1" lang="en-US" altLang="ja-JP" sz="1300">
              <a:latin typeface="ＭＳ Ｐゴシック"/>
            </a:rPr>
            <a:t>4,856</a:t>
          </a:r>
          <a:r>
            <a:rPr kumimoji="1" lang="ja-JP" altLang="en-US" sz="1300">
              <a:latin typeface="ＭＳ Ｐゴシック"/>
            </a:rPr>
            <a:t>円の減少となっている。これは大型投資事業の取捨選択により地方債発行を抑制し地方債残高を減少させてきたことや、市場金利を反映した地方債借入を行い、元利償還金の抑制に努めたことによる。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年度から経常経費・投資的経費の一律削減を行い、それ以降も継続して歳出の見直しを実施した。（平成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年度は削減なし）</a:t>
          </a: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年度では当初予算において経常経費の一部で</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％、投資的経費で</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の削減を見込んだ。その結果、財政調整基金の積立の実施や実質収支比率の高さにつながった。しかし、標準財政規模には臨時財政対策債発行可能額が含まれており、地方債でまかなうことになるため、今後も歳出の見直し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年度においても概ね黒字となっており、黒字額は増加している。</a:t>
          </a:r>
        </a:p>
        <a:p>
          <a:r>
            <a:rPr kumimoji="1" lang="ja-JP" altLang="en-US" sz="1400">
              <a:latin typeface="ＭＳ ゴシック" pitchFamily="49" charset="-128"/>
              <a:ea typeface="ＭＳ ゴシック" pitchFamily="49" charset="-128"/>
            </a:rPr>
            <a:t>住宅新築資金等貸付事業特別会計においては、平成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年度に地方債の借換を実施し、利子償還額の圧縮を図った。しかし、貸付金元利徴収金収入が伸び悩み、収支の改善にはつながらなかった。また、公共下水道事業特別会計は、平成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年度から地方公営企業法を全部適用し、公営企業会計へ移行するため平成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日で打ち切り決算をしたことにより、赤字となった。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年度から実施している一律削減により、改善につながっている。ただし、一律削減に頼るのではなく、各事業の見直しや取捨選択を念頭に置き、今後も経費削減に努める。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44416183</v>
      </c>
      <c r="BO4" s="409"/>
      <c r="BP4" s="409"/>
      <c r="BQ4" s="409"/>
      <c r="BR4" s="409"/>
      <c r="BS4" s="409"/>
      <c r="BT4" s="409"/>
      <c r="BU4" s="410"/>
      <c r="BV4" s="408">
        <v>42176639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6.5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42084196</v>
      </c>
      <c r="BO5" s="414"/>
      <c r="BP5" s="414"/>
      <c r="BQ5" s="414"/>
      <c r="BR5" s="414"/>
      <c r="BS5" s="414"/>
      <c r="BT5" s="414"/>
      <c r="BU5" s="415"/>
      <c r="BV5" s="413">
        <v>40374644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94.5</v>
      </c>
      <c r="CU5" s="384"/>
      <c r="CV5" s="384"/>
      <c r="CW5" s="384"/>
      <c r="CX5" s="384"/>
      <c r="CY5" s="384"/>
      <c r="CZ5" s="384"/>
      <c r="DA5" s="385"/>
      <c r="DB5" s="383">
        <v>95.9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2331987</v>
      </c>
      <c r="BO6" s="414"/>
      <c r="BP6" s="414"/>
      <c r="BQ6" s="414"/>
      <c r="BR6" s="414"/>
      <c r="BS6" s="414"/>
      <c r="BT6" s="414"/>
      <c r="BU6" s="415"/>
      <c r="BV6" s="413">
        <v>1801995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102.3</v>
      </c>
      <c r="CU6" s="560"/>
      <c r="CV6" s="560"/>
      <c r="CW6" s="560"/>
      <c r="CX6" s="560"/>
      <c r="CY6" s="560"/>
      <c r="CZ6" s="560"/>
      <c r="DA6" s="561"/>
      <c r="DB6" s="559">
        <v>105.1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954648</v>
      </c>
      <c r="BO7" s="414"/>
      <c r="BP7" s="414"/>
      <c r="BQ7" s="414"/>
      <c r="BR7" s="414"/>
      <c r="BS7" s="414"/>
      <c r="BT7" s="414"/>
      <c r="BU7" s="415"/>
      <c r="BV7" s="413">
        <v>264469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23643058</v>
      </c>
      <c r="CU7" s="414"/>
      <c r="CV7" s="414"/>
      <c r="CW7" s="414"/>
      <c r="CX7" s="414"/>
      <c r="CY7" s="414"/>
      <c r="CZ7" s="414"/>
      <c r="DA7" s="415"/>
      <c r="DB7" s="413">
        <v>23492780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1377339</v>
      </c>
      <c r="BO8" s="414"/>
      <c r="BP8" s="414"/>
      <c r="BQ8" s="414"/>
      <c r="BR8" s="414"/>
      <c r="BS8" s="414"/>
      <c r="BT8" s="414"/>
      <c r="BU8" s="415"/>
      <c r="BV8" s="413">
        <v>1537526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0.69</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124111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-160187</v>
      </c>
      <c r="BO9" s="414"/>
      <c r="BP9" s="414"/>
      <c r="BQ9" s="414"/>
      <c r="BR9" s="414"/>
      <c r="BS9" s="414"/>
      <c r="BT9" s="414"/>
      <c r="BU9" s="415"/>
      <c r="BV9" s="413">
        <v>-171923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14.7</v>
      </c>
      <c r="CU9" s="384"/>
      <c r="CV9" s="384"/>
      <c r="CW9" s="384"/>
      <c r="CX9" s="384"/>
      <c r="CY9" s="384"/>
      <c r="CZ9" s="384"/>
      <c r="DA9" s="385"/>
      <c r="DB9" s="383">
        <v>17.100000000000001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125605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504064</v>
      </c>
      <c r="BO10" s="414"/>
      <c r="BP10" s="414"/>
      <c r="BQ10" s="414"/>
      <c r="BR10" s="414"/>
      <c r="BS10" s="414"/>
      <c r="BT10" s="414"/>
      <c r="BU10" s="415"/>
      <c r="BV10" s="413">
        <v>502311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124113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123125</v>
      </c>
      <c r="S13" s="515"/>
      <c r="T13" s="515"/>
      <c r="U13" s="515"/>
      <c r="V13" s="516"/>
      <c r="W13" s="502" t="s">
        <v>120</v>
      </c>
      <c r="X13" s="426"/>
      <c r="Y13" s="426"/>
      <c r="Z13" s="426"/>
      <c r="AA13" s="426"/>
      <c r="AB13" s="427"/>
      <c r="AC13" s="389">
        <v>686</v>
      </c>
      <c r="AD13" s="390"/>
      <c r="AE13" s="390"/>
      <c r="AF13" s="390"/>
      <c r="AG13" s="391"/>
      <c r="AH13" s="389">
        <v>757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343877</v>
      </c>
      <c r="BO13" s="414"/>
      <c r="BP13" s="414"/>
      <c r="BQ13" s="414"/>
      <c r="BR13" s="414"/>
      <c r="BS13" s="414"/>
      <c r="BT13" s="414"/>
      <c r="BU13" s="415"/>
      <c r="BV13" s="413">
        <v>330388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8.9</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124779</v>
      </c>
      <c r="S14" s="515"/>
      <c r="T14" s="515"/>
      <c r="U14" s="515"/>
      <c r="V14" s="516"/>
      <c r="W14" s="517"/>
      <c r="X14" s="429"/>
      <c r="Y14" s="429"/>
      <c r="Z14" s="429"/>
      <c r="AA14" s="429"/>
      <c r="AB14" s="430"/>
      <c r="AC14" s="507">
        <v>1.4</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75.900000000000006</v>
      </c>
      <c r="CU14" s="486"/>
      <c r="CV14" s="486"/>
      <c r="CW14" s="486"/>
      <c r="CX14" s="486"/>
      <c r="CY14" s="486"/>
      <c r="CZ14" s="486"/>
      <c r="DA14" s="487"/>
      <c r="DB14" s="518">
        <v>84.5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123705</v>
      </c>
      <c r="S15" s="515"/>
      <c r="T15" s="515"/>
      <c r="U15" s="515"/>
      <c r="V15" s="516"/>
      <c r="W15" s="502" t="s">
        <v>127</v>
      </c>
      <c r="X15" s="426"/>
      <c r="Y15" s="426"/>
      <c r="Z15" s="426"/>
      <c r="AA15" s="426"/>
      <c r="AB15" s="427"/>
      <c r="AC15" s="389">
        <v>12046</v>
      </c>
      <c r="AD15" s="390"/>
      <c r="AE15" s="390"/>
      <c r="AF15" s="390"/>
      <c r="AG15" s="391"/>
      <c r="AH15" s="389">
        <v>14620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12716171</v>
      </c>
      <c r="BO15" s="409"/>
      <c r="BP15" s="409"/>
      <c r="BQ15" s="409"/>
      <c r="BR15" s="409"/>
      <c r="BS15" s="409"/>
      <c r="BT15" s="409"/>
      <c r="BU15" s="410"/>
      <c r="BV15" s="408">
        <v>12306993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24.5</v>
      </c>
      <c r="AD16" s="508"/>
      <c r="AE16" s="508"/>
      <c r="AF16" s="508"/>
      <c r="AG16" s="509"/>
      <c r="AH16" s="507">
        <v>26.4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18245761</v>
      </c>
      <c r="BO16" s="414"/>
      <c r="BP16" s="414"/>
      <c r="BQ16" s="414"/>
      <c r="BR16" s="414"/>
      <c r="BS16" s="414"/>
      <c r="BT16" s="414"/>
      <c r="BU16" s="415"/>
      <c r="BV16" s="413">
        <v>17778075</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7.1</v>
      </c>
      <c r="CU16" s="384"/>
      <c r="CV16" s="384"/>
      <c r="CW16" s="384"/>
      <c r="CX16" s="384"/>
      <c r="CY16" s="384"/>
      <c r="CZ16" s="384"/>
      <c r="DA16" s="385"/>
      <c r="DB16" s="383" t="s">
        <v>117</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36412</v>
      </c>
      <c r="AD17" s="390"/>
      <c r="AE17" s="390"/>
      <c r="AF17" s="390"/>
      <c r="AG17" s="391"/>
      <c r="AH17" s="389">
        <v>38130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16238815</v>
      </c>
      <c r="BO17" s="414"/>
      <c r="BP17" s="414"/>
      <c r="BQ17" s="414"/>
      <c r="BR17" s="414"/>
      <c r="BS17" s="414"/>
      <c r="BT17" s="414"/>
      <c r="BU17" s="415"/>
      <c r="BV17" s="413">
        <v>15924273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39.56</v>
      </c>
      <c r="M18" s="478"/>
      <c r="N18" s="478"/>
      <c r="O18" s="478"/>
      <c r="P18" s="478"/>
      <c r="Q18" s="478"/>
      <c r="R18" s="479"/>
      <c r="S18" s="479"/>
      <c r="T18" s="479"/>
      <c r="U18" s="479"/>
      <c r="V18" s="480"/>
      <c r="W18" s="494"/>
      <c r="X18" s="495"/>
      <c r="Y18" s="495"/>
      <c r="Z18" s="495"/>
      <c r="AA18" s="495"/>
      <c r="AB18" s="503"/>
      <c r="AC18" s="377">
        <v>74.099999999999994</v>
      </c>
      <c r="AD18" s="378"/>
      <c r="AE18" s="378"/>
      <c r="AF18" s="378"/>
      <c r="AG18" s="481"/>
      <c r="AH18" s="377">
        <v>68.8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23373903</v>
      </c>
      <c r="BO18" s="414"/>
      <c r="BP18" s="414"/>
      <c r="BQ18" s="414"/>
      <c r="BR18" s="414"/>
      <c r="BS18" s="414"/>
      <c r="BT18" s="414"/>
      <c r="BU18" s="415"/>
      <c r="BV18" s="413">
        <v>23040411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3137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30105207</v>
      </c>
      <c r="BO19" s="414"/>
      <c r="BP19" s="414"/>
      <c r="BQ19" s="414"/>
      <c r="BR19" s="414"/>
      <c r="BS19" s="414"/>
      <c r="BT19" s="414"/>
      <c r="BU19" s="415"/>
      <c r="BV19" s="413">
        <v>28934166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49923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38644981</v>
      </c>
      <c r="BO23" s="414"/>
      <c r="BP23" s="414"/>
      <c r="BQ23" s="414"/>
      <c r="BR23" s="414"/>
      <c r="BS23" s="414"/>
      <c r="BT23" s="414"/>
      <c r="BU23" s="415"/>
      <c r="BV23" s="413">
        <v>39441974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9063</v>
      </c>
      <c r="R24" s="390"/>
      <c r="S24" s="390"/>
      <c r="T24" s="390"/>
      <c r="U24" s="390"/>
      <c r="V24" s="391"/>
      <c r="W24" s="455"/>
      <c r="X24" s="446"/>
      <c r="Y24" s="447"/>
      <c r="Z24" s="386" t="s">
        <v>151</v>
      </c>
      <c r="AA24" s="387"/>
      <c r="AB24" s="387"/>
      <c r="AC24" s="387"/>
      <c r="AD24" s="387"/>
      <c r="AE24" s="387"/>
      <c r="AF24" s="387"/>
      <c r="AG24" s="388"/>
      <c r="AH24" s="389">
        <v>787</v>
      </c>
      <c r="AI24" s="390"/>
      <c r="AJ24" s="390"/>
      <c r="AK24" s="390"/>
      <c r="AL24" s="391"/>
      <c r="AM24" s="389">
        <v>2364148</v>
      </c>
      <c r="AN24" s="390"/>
      <c r="AO24" s="390"/>
      <c r="AP24" s="390"/>
      <c r="AQ24" s="390"/>
      <c r="AR24" s="391"/>
      <c r="AS24" s="389">
        <v>3004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32324524</v>
      </c>
      <c r="BO24" s="414"/>
      <c r="BP24" s="414"/>
      <c r="BQ24" s="414"/>
      <c r="BR24" s="414"/>
      <c r="BS24" s="414"/>
      <c r="BT24" s="414"/>
      <c r="BU24" s="415"/>
      <c r="BV24" s="413">
        <v>33998824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7363</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18442310</v>
      </c>
      <c r="BO25" s="409"/>
      <c r="BP25" s="409"/>
      <c r="BQ25" s="409"/>
      <c r="BR25" s="409"/>
      <c r="BS25" s="409"/>
      <c r="BT25" s="409"/>
      <c r="BU25" s="410"/>
      <c r="BV25" s="408">
        <v>20923566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6707</v>
      </c>
      <c r="R26" s="390"/>
      <c r="S26" s="390"/>
      <c r="T26" s="390"/>
      <c r="U26" s="390"/>
      <c r="V26" s="391"/>
      <c r="W26" s="455"/>
      <c r="X26" s="446"/>
      <c r="Y26" s="447"/>
      <c r="Z26" s="386" t="s">
        <v>157</v>
      </c>
      <c r="AA26" s="468"/>
      <c r="AB26" s="468"/>
      <c r="AC26" s="468"/>
      <c r="AD26" s="468"/>
      <c r="AE26" s="468"/>
      <c r="AF26" s="468"/>
      <c r="AG26" s="469"/>
      <c r="AH26" s="389">
        <v>100</v>
      </c>
      <c r="AI26" s="390"/>
      <c r="AJ26" s="390"/>
      <c r="AK26" s="390"/>
      <c r="AL26" s="391"/>
      <c r="AM26" s="389">
        <v>325100</v>
      </c>
      <c r="AN26" s="390"/>
      <c r="AO26" s="390"/>
      <c r="AP26" s="390"/>
      <c r="AQ26" s="390"/>
      <c r="AR26" s="391"/>
      <c r="AS26" s="389">
        <v>3251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6220</v>
      </c>
      <c r="R27" s="390"/>
      <c r="S27" s="390"/>
      <c r="T27" s="390"/>
      <c r="U27" s="390"/>
      <c r="V27" s="391"/>
      <c r="W27" s="455"/>
      <c r="X27" s="446"/>
      <c r="Y27" s="447"/>
      <c r="Z27" s="386" t="s">
        <v>160</v>
      </c>
      <c r="AA27" s="387"/>
      <c r="AB27" s="387"/>
      <c r="AC27" s="387"/>
      <c r="AD27" s="387"/>
      <c r="AE27" s="387"/>
      <c r="AF27" s="387"/>
      <c r="AG27" s="388"/>
      <c r="AH27" s="389">
        <v>46</v>
      </c>
      <c r="AI27" s="390"/>
      <c r="AJ27" s="390"/>
      <c r="AK27" s="390"/>
      <c r="AL27" s="391"/>
      <c r="AM27" s="389">
        <v>133876</v>
      </c>
      <c r="AN27" s="390"/>
      <c r="AO27" s="390"/>
      <c r="AP27" s="390"/>
      <c r="AQ27" s="390"/>
      <c r="AR27" s="391"/>
      <c r="AS27" s="389">
        <v>2910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451280</v>
      </c>
      <c r="BO27" s="417"/>
      <c r="BP27" s="417"/>
      <c r="BQ27" s="417"/>
      <c r="BR27" s="417"/>
      <c r="BS27" s="417"/>
      <c r="BT27" s="417"/>
      <c r="BU27" s="418"/>
      <c r="BV27" s="416">
        <v>450920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5560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2108803</v>
      </c>
      <c r="BO28" s="409"/>
      <c r="BP28" s="409"/>
      <c r="BQ28" s="409"/>
      <c r="BR28" s="409"/>
      <c r="BS28" s="409"/>
      <c r="BT28" s="409"/>
      <c r="BU28" s="410"/>
      <c r="BV28" s="408">
        <v>1604739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22</v>
      </c>
      <c r="M29" s="390"/>
      <c r="N29" s="390"/>
      <c r="O29" s="390"/>
      <c r="P29" s="391"/>
      <c r="Q29" s="389">
        <v>5090</v>
      </c>
      <c r="R29" s="390"/>
      <c r="S29" s="390"/>
      <c r="T29" s="390"/>
      <c r="U29" s="390"/>
      <c r="V29" s="391"/>
      <c r="W29" s="456"/>
      <c r="X29" s="457"/>
      <c r="Y29" s="458"/>
      <c r="Z29" s="386" t="s">
        <v>167</v>
      </c>
      <c r="AA29" s="387"/>
      <c r="AB29" s="387"/>
      <c r="AC29" s="387"/>
      <c r="AD29" s="387"/>
      <c r="AE29" s="387"/>
      <c r="AF29" s="387"/>
      <c r="AG29" s="388"/>
      <c r="AH29" s="389">
        <v>833</v>
      </c>
      <c r="AI29" s="390"/>
      <c r="AJ29" s="390"/>
      <c r="AK29" s="390"/>
      <c r="AL29" s="391"/>
      <c r="AM29" s="389">
        <v>2498024</v>
      </c>
      <c r="AN29" s="390"/>
      <c r="AO29" s="390"/>
      <c r="AP29" s="390"/>
      <c r="AQ29" s="390"/>
      <c r="AR29" s="391"/>
      <c r="AS29" s="389">
        <v>2999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182532</v>
      </c>
      <c r="BO29" s="414"/>
      <c r="BP29" s="414"/>
      <c r="BQ29" s="414"/>
      <c r="BR29" s="414"/>
      <c r="BS29" s="414"/>
      <c r="BT29" s="414"/>
      <c r="BU29" s="415"/>
      <c r="BV29" s="413">
        <v>300289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3542342</v>
      </c>
      <c r="BO30" s="417"/>
      <c r="BP30" s="417"/>
      <c r="BQ30" s="417"/>
      <c r="BR30" s="417"/>
      <c r="BS30" s="417"/>
      <c r="BT30" s="417"/>
      <c r="BU30" s="418"/>
      <c r="BV30" s="416">
        <v>3163910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上水道事業</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公共下水道事業</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橿原市土地開発公社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奈良広域水質検査センター組合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墓園事業</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飛鳥広域行政事務組合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奈良県住宅新築資金等貸付金回収管理組合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奈良県後期高齢者医療広域連合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0</v>
      </c>
      <c r="G34" s="33">
        <v>0</v>
      </c>
      <c r="H34" s="33">
        <v>0</v>
      </c>
      <c r="I34" s="33">
        <v>0</v>
      </c>
      <c r="J34" s="34" t="s">
        <v>525</v>
      </c>
      <c r="K34" s="22"/>
      <c r="L34" s="22"/>
      <c r="M34" s="22"/>
      <c r="N34" s="22"/>
      <c r="O34" s="22"/>
      <c r="P34" s="22"/>
    </row>
    <row r="35" spans="1:16" ht="39" customHeight="1">
      <c r="A35" s="22"/>
      <c r="B35" s="35"/>
      <c r="C35" s="1175" t="s">
        <v>526</v>
      </c>
      <c r="D35" s="1176"/>
      <c r="E35" s="1177"/>
      <c r="F35" s="36" t="s">
        <v>527</v>
      </c>
      <c r="G35" s="37" t="s">
        <v>528</v>
      </c>
      <c r="H35" s="37" t="s">
        <v>529</v>
      </c>
      <c r="I35" s="37" t="s">
        <v>530</v>
      </c>
      <c r="J35" s="38" t="s">
        <v>531</v>
      </c>
      <c r="K35" s="22"/>
      <c r="L35" s="22"/>
      <c r="M35" s="22"/>
      <c r="N35" s="22"/>
      <c r="O35" s="22"/>
      <c r="P35" s="22"/>
    </row>
    <row r="36" spans="1:16" ht="39" customHeight="1">
      <c r="A36" s="22"/>
      <c r="B36" s="35"/>
      <c r="C36" s="1175" t="s">
        <v>532</v>
      </c>
      <c r="D36" s="1176"/>
      <c r="E36" s="1177"/>
      <c r="F36" s="36">
        <v>5.71</v>
      </c>
      <c r="G36" s="37">
        <v>7.29</v>
      </c>
      <c r="H36" s="37">
        <v>9.58</v>
      </c>
      <c r="I36" s="37">
        <v>10.8</v>
      </c>
      <c r="J36" s="38">
        <v>12.31</v>
      </c>
      <c r="K36" s="22"/>
      <c r="L36" s="22"/>
      <c r="M36" s="22"/>
      <c r="N36" s="22"/>
      <c r="O36" s="22"/>
      <c r="P36" s="22"/>
    </row>
    <row r="37" spans="1:16" ht="39" customHeight="1">
      <c r="A37" s="22"/>
      <c r="B37" s="35"/>
      <c r="C37" s="1175" t="s">
        <v>533</v>
      </c>
      <c r="D37" s="1176"/>
      <c r="E37" s="1177"/>
      <c r="F37" s="36">
        <v>3.06</v>
      </c>
      <c r="G37" s="37">
        <v>3.23</v>
      </c>
      <c r="H37" s="37">
        <v>7.36</v>
      </c>
      <c r="I37" s="37">
        <v>6.62</v>
      </c>
      <c r="J37" s="38">
        <v>5.98</v>
      </c>
      <c r="K37" s="22"/>
      <c r="L37" s="22"/>
      <c r="M37" s="22"/>
      <c r="N37" s="22"/>
      <c r="O37" s="22"/>
      <c r="P37" s="22"/>
    </row>
    <row r="38" spans="1:16" ht="39" customHeight="1">
      <c r="A38" s="22"/>
      <c r="B38" s="35"/>
      <c r="C38" s="1175" t="s">
        <v>534</v>
      </c>
      <c r="D38" s="1176"/>
      <c r="E38" s="1177"/>
      <c r="F38" s="36">
        <v>0.32</v>
      </c>
      <c r="G38" s="37">
        <v>0.15</v>
      </c>
      <c r="H38" s="37">
        <v>0.21</v>
      </c>
      <c r="I38" s="37">
        <v>0.76</v>
      </c>
      <c r="J38" s="38">
        <v>1.49</v>
      </c>
      <c r="K38" s="22"/>
      <c r="L38" s="22"/>
      <c r="M38" s="22"/>
      <c r="N38" s="22"/>
      <c r="O38" s="22"/>
      <c r="P38" s="22"/>
    </row>
    <row r="39" spans="1:16" ht="39" customHeight="1">
      <c r="A39" s="22"/>
      <c r="B39" s="35"/>
      <c r="C39" s="1175" t="s">
        <v>535</v>
      </c>
      <c r="D39" s="1176"/>
      <c r="E39" s="1177"/>
      <c r="F39" s="36">
        <v>1.18</v>
      </c>
      <c r="G39" s="37">
        <v>1.7</v>
      </c>
      <c r="H39" s="37">
        <v>0.84</v>
      </c>
      <c r="I39" s="37">
        <v>0.8</v>
      </c>
      <c r="J39" s="38">
        <v>0.48</v>
      </c>
      <c r="K39" s="22"/>
      <c r="L39" s="22"/>
      <c r="M39" s="22"/>
      <c r="N39" s="22"/>
      <c r="O39" s="22"/>
      <c r="P39" s="22"/>
    </row>
    <row r="40" spans="1:16" ht="39" customHeight="1">
      <c r="A40" s="22"/>
      <c r="B40" s="35"/>
      <c r="C40" s="1175" t="s">
        <v>536</v>
      </c>
      <c r="D40" s="1176"/>
      <c r="E40" s="1177"/>
      <c r="F40" s="36">
        <v>0</v>
      </c>
      <c r="G40" s="37">
        <v>0.05</v>
      </c>
      <c r="H40" s="37">
        <v>0.04</v>
      </c>
      <c r="I40" s="37">
        <v>0.04</v>
      </c>
      <c r="J40" s="38">
        <v>0.04</v>
      </c>
      <c r="K40" s="22"/>
      <c r="L40" s="22"/>
      <c r="M40" s="22"/>
      <c r="N40" s="22"/>
      <c r="O40" s="22"/>
      <c r="P40" s="22"/>
    </row>
    <row r="41" spans="1:16" ht="39" customHeight="1">
      <c r="A41" s="22"/>
      <c r="B41" s="35"/>
      <c r="C41" s="1175" t="s">
        <v>537</v>
      </c>
      <c r="D41" s="1176"/>
      <c r="E41" s="1177"/>
      <c r="F41" s="36">
        <v>0.1</v>
      </c>
      <c r="G41" s="37">
        <v>0.1</v>
      </c>
      <c r="H41" s="37">
        <v>0.05</v>
      </c>
      <c r="I41" s="37">
        <v>0.05</v>
      </c>
      <c r="J41" s="38">
        <v>0.01</v>
      </c>
      <c r="K41" s="22"/>
      <c r="L41" s="22"/>
      <c r="M41" s="22"/>
      <c r="N41" s="22"/>
      <c r="O41" s="22"/>
      <c r="P41" s="22"/>
    </row>
    <row r="42" spans="1:16" ht="39" customHeight="1">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539</v>
      </c>
      <c r="D43" s="1179"/>
      <c r="E43" s="1180"/>
      <c r="F43" s="41">
        <v>0.01</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5117</v>
      </c>
      <c r="L45" s="60">
        <v>5102</v>
      </c>
      <c r="M45" s="60">
        <v>5054</v>
      </c>
      <c r="N45" s="60">
        <v>5040</v>
      </c>
      <c r="O45" s="61">
        <v>4489</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670</v>
      </c>
      <c r="L48" s="64">
        <v>659</v>
      </c>
      <c r="M48" s="64">
        <v>665</v>
      </c>
      <c r="N48" s="64">
        <v>704</v>
      </c>
      <c r="O48" s="65">
        <v>718</v>
      </c>
      <c r="P48" s="48"/>
      <c r="Q48" s="48"/>
      <c r="R48" s="48"/>
      <c r="S48" s="48"/>
      <c r="T48" s="48"/>
      <c r="U48" s="48"/>
    </row>
    <row r="49" spans="1:21" ht="30.75" customHeight="1">
      <c r="A49" s="48"/>
      <c r="B49" s="1193"/>
      <c r="C49" s="1194"/>
      <c r="D49" s="62"/>
      <c r="E49" s="1185" t="s">
        <v>15</v>
      </c>
      <c r="F49" s="1185"/>
      <c r="G49" s="1185"/>
      <c r="H49" s="1185"/>
      <c r="I49" s="1185"/>
      <c r="J49" s="1186"/>
      <c r="K49" s="63">
        <v>60</v>
      </c>
      <c r="L49" s="64">
        <v>57</v>
      </c>
      <c r="M49" s="64">
        <v>56</v>
      </c>
      <c r="N49" s="64">
        <v>48</v>
      </c>
      <c r="O49" s="65">
        <v>39</v>
      </c>
      <c r="P49" s="48"/>
      <c r="Q49" s="48"/>
      <c r="R49" s="48"/>
      <c r="S49" s="48"/>
      <c r="T49" s="48"/>
      <c r="U49" s="48"/>
    </row>
    <row r="50" spans="1:21" ht="30.75" customHeight="1">
      <c r="A50" s="48"/>
      <c r="B50" s="1193"/>
      <c r="C50" s="1194"/>
      <c r="D50" s="62"/>
      <c r="E50" s="1185" t="s">
        <v>16</v>
      </c>
      <c r="F50" s="1185"/>
      <c r="G50" s="1185"/>
      <c r="H50" s="1185"/>
      <c r="I50" s="1185"/>
      <c r="J50" s="1186"/>
      <c r="K50" s="63">
        <v>400</v>
      </c>
      <c r="L50" s="64">
        <v>400</v>
      </c>
      <c r="M50" s="64">
        <v>400</v>
      </c>
      <c r="N50" s="64">
        <v>400</v>
      </c>
      <c r="O50" s="65">
        <v>400</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4409</v>
      </c>
      <c r="L52" s="64">
        <v>4372</v>
      </c>
      <c r="M52" s="64">
        <v>4356</v>
      </c>
      <c r="N52" s="64">
        <v>4414</v>
      </c>
      <c r="O52" s="65">
        <v>3863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1838</v>
      </c>
      <c r="L53" s="69">
        <v>1846</v>
      </c>
      <c r="M53" s="69">
        <v>1819</v>
      </c>
      <c r="N53" s="69">
        <v>1778</v>
      </c>
      <c r="O53" s="70">
        <v>1783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43596</v>
      </c>
      <c r="J41" s="83">
        <v>42143</v>
      </c>
      <c r="K41" s="83">
        <v>41044</v>
      </c>
      <c r="L41" s="83">
        <v>39442</v>
      </c>
      <c r="M41" s="84">
        <v>38645</v>
      </c>
    </row>
    <row r="42" spans="2:13" ht="27.75" customHeight="1">
      <c r="B42" s="1201"/>
      <c r="C42" s="1202"/>
      <c r="D42" s="85"/>
      <c r="E42" s="1205" t="s">
        <v>25</v>
      </c>
      <c r="F42" s="1205"/>
      <c r="G42" s="1205"/>
      <c r="H42" s="1206"/>
      <c r="I42" s="86">
        <v>3969</v>
      </c>
      <c r="J42" s="87">
        <v>3134</v>
      </c>
      <c r="K42" s="87">
        <v>2484</v>
      </c>
      <c r="L42" s="87">
        <v>1997</v>
      </c>
      <c r="M42" s="88">
        <v>1482</v>
      </c>
    </row>
    <row r="43" spans="2:13" ht="27.75" customHeight="1">
      <c r="B43" s="1201"/>
      <c r="C43" s="1202"/>
      <c r="D43" s="85"/>
      <c r="E43" s="1205" t="s">
        <v>26</v>
      </c>
      <c r="F43" s="1205"/>
      <c r="G43" s="1205"/>
      <c r="H43" s="1206"/>
      <c r="I43" s="86">
        <v>12356</v>
      </c>
      <c r="J43" s="87">
        <v>12678</v>
      </c>
      <c r="K43" s="87">
        <v>12834</v>
      </c>
      <c r="L43" s="87">
        <v>12939</v>
      </c>
      <c r="M43" s="88">
        <v>12995</v>
      </c>
    </row>
    <row r="44" spans="2:13" ht="27.75" customHeight="1">
      <c r="B44" s="1201"/>
      <c r="C44" s="1202"/>
      <c r="D44" s="85"/>
      <c r="E44" s="1205" t="s">
        <v>27</v>
      </c>
      <c r="F44" s="1205"/>
      <c r="G44" s="1205"/>
      <c r="H44" s="1206"/>
      <c r="I44" s="86">
        <v>227</v>
      </c>
      <c r="J44" s="87">
        <v>195</v>
      </c>
      <c r="K44" s="87">
        <v>173</v>
      </c>
      <c r="L44" s="87">
        <v>260</v>
      </c>
      <c r="M44" s="88">
        <v>463</v>
      </c>
    </row>
    <row r="45" spans="2:13" ht="27.75" customHeight="1">
      <c r="B45" s="1201"/>
      <c r="C45" s="1202"/>
      <c r="D45" s="85"/>
      <c r="E45" s="1205" t="s">
        <v>28</v>
      </c>
      <c r="F45" s="1205"/>
      <c r="G45" s="1205"/>
      <c r="H45" s="1206"/>
      <c r="I45" s="86">
        <v>6994</v>
      </c>
      <c r="J45" s="87">
        <v>6675</v>
      </c>
      <c r="K45" s="87">
        <v>6317</v>
      </c>
      <c r="L45" s="87">
        <v>5384</v>
      </c>
      <c r="M45" s="88">
        <v>4892</v>
      </c>
    </row>
    <row r="46" spans="2:13" ht="27.75" customHeight="1">
      <c r="B46" s="1201"/>
      <c r="C46" s="1202"/>
      <c r="D46" s="85"/>
      <c r="E46" s="1205" t="s">
        <v>29</v>
      </c>
      <c r="F46" s="1205"/>
      <c r="G46" s="1205"/>
      <c r="H46" s="1206"/>
      <c r="I46" s="86">
        <v>4126</v>
      </c>
      <c r="J46" s="87">
        <v>4145</v>
      </c>
      <c r="K46" s="87">
        <v>4057</v>
      </c>
      <c r="L46" s="87">
        <v>3938</v>
      </c>
      <c r="M46" s="88">
        <v>3811</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3011</v>
      </c>
      <c r="J49" s="87">
        <v>4044</v>
      </c>
      <c r="K49" s="87">
        <v>4406</v>
      </c>
      <c r="L49" s="87">
        <v>5073</v>
      </c>
      <c r="M49" s="88">
        <v>5839</v>
      </c>
    </row>
    <row r="50" spans="2:13" ht="27.75" customHeight="1">
      <c r="B50" s="1201"/>
      <c r="C50" s="1202"/>
      <c r="D50" s="85"/>
      <c r="E50" s="1205" t="s">
        <v>34</v>
      </c>
      <c r="F50" s="1205"/>
      <c r="G50" s="1205"/>
      <c r="H50" s="1206"/>
      <c r="I50" s="86">
        <v>8948</v>
      </c>
      <c r="J50" s="87">
        <v>7606</v>
      </c>
      <c r="K50" s="87">
        <v>5759</v>
      </c>
      <c r="L50" s="87">
        <v>4706</v>
      </c>
      <c r="M50" s="88">
        <v>3636</v>
      </c>
    </row>
    <row r="51" spans="2:13" ht="27.75" customHeight="1">
      <c r="B51" s="1203"/>
      <c r="C51" s="1204"/>
      <c r="D51" s="85"/>
      <c r="E51" s="1205" t="s">
        <v>35</v>
      </c>
      <c r="F51" s="1205"/>
      <c r="G51" s="1205"/>
      <c r="H51" s="1206"/>
      <c r="I51" s="86">
        <v>38747</v>
      </c>
      <c r="J51" s="87">
        <v>38546</v>
      </c>
      <c r="K51" s="87">
        <v>38054</v>
      </c>
      <c r="L51" s="87">
        <v>37444</v>
      </c>
      <c r="M51" s="88">
        <v>37344</v>
      </c>
    </row>
    <row r="52" spans="2:13" ht="27.75" customHeight="1" thickBot="1">
      <c r="B52" s="1207" t="s">
        <v>36</v>
      </c>
      <c r="C52" s="1208"/>
      <c r="D52" s="90"/>
      <c r="E52" s="1209" t="s">
        <v>37</v>
      </c>
      <c r="F52" s="1209"/>
      <c r="G52" s="1209"/>
      <c r="H52" s="1210"/>
      <c r="I52" s="91">
        <v>20563</v>
      </c>
      <c r="J52" s="92">
        <v>18773</v>
      </c>
      <c r="K52" s="92">
        <v>18691</v>
      </c>
      <c r="L52" s="92">
        <v>16736</v>
      </c>
      <c r="M52" s="93">
        <v>15469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t="s">
        <v>559</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551</v>
      </c>
      <c r="H51" s="1240"/>
      <c r="I51" s="1245" t="s">
        <v>552</v>
      </c>
      <c r="J51" s="1245"/>
      <c r="K51" s="1249"/>
      <c r="L51" s="1249"/>
      <c r="M51" s="1249"/>
      <c r="N51" s="1249"/>
      <c r="O51" s="1215">
        <v>75.900000000000006</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47">
        <v>57.8</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15">
        <v>17.8</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553</v>
      </c>
      <c r="J57" s="1217"/>
      <c r="K57" s="1250"/>
      <c r="L57" s="1250"/>
      <c r="M57" s="1250"/>
      <c r="N57" s="1250"/>
      <c r="O57" s="1247">
        <v>59.9</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551</v>
      </c>
      <c r="H73" s="1240"/>
      <c r="I73" s="1245" t="s">
        <v>552</v>
      </c>
      <c r="J73" s="1245"/>
      <c r="K73" s="1226">
        <v>105.5</v>
      </c>
      <c r="L73" s="1226">
        <v>96.5</v>
      </c>
      <c r="M73" s="1215">
        <v>94.2</v>
      </c>
      <c r="N73" s="1215">
        <v>84.5</v>
      </c>
      <c r="O73" s="1215">
        <v>75.900000000000006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10</v>
      </c>
      <c r="L75" s="1247">
        <v>9.6999999999999993</v>
      </c>
      <c r="M75" s="1247">
        <v>9.3000000000000007</v>
      </c>
      <c r="N75" s="1247">
        <v>9.1999999999999993</v>
      </c>
      <c r="O75" s="1247">
        <v>8.9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55.5</v>
      </c>
      <c r="L77" s="1226">
        <v>46.1</v>
      </c>
      <c r="M77" s="1215">
        <v>37.6</v>
      </c>
      <c r="N77" s="1215">
        <v>33.799999999999997</v>
      </c>
      <c r="O77" s="1215">
        <v>17.8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9.3000000000000007</v>
      </c>
      <c r="L79" s="1218">
        <v>8.5</v>
      </c>
      <c r="M79" s="1218">
        <v>7.9</v>
      </c>
      <c r="N79" s="1218">
        <v>7.1</v>
      </c>
      <c r="O79" s="1218">
        <v>5.3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37197</v>
      </c>
      <c r="E3" s="116"/>
      <c r="F3" s="117">
        <v>41433</v>
      </c>
      <c r="G3" s="118"/>
      <c r="H3" s="119"/>
    </row>
    <row r="4" spans="1:8">
      <c r="A4" s="120"/>
      <c r="B4" s="121"/>
      <c r="C4" s="122"/>
      <c r="D4" s="123">
        <v>24387</v>
      </c>
      <c r="E4" s="124"/>
      <c r="F4" s="125">
        <v>22351</v>
      </c>
      <c r="G4" s="126"/>
      <c r="H4" s="127"/>
    </row>
    <row r="5" spans="1:8">
      <c r="A5" s="108" t="s">
        <v>513</v>
      </c>
      <c r="B5" s="113"/>
      <c r="C5" s="114"/>
      <c r="D5" s="115">
        <v>27322</v>
      </c>
      <c r="E5" s="116"/>
      <c r="F5" s="117">
        <v>43493</v>
      </c>
      <c r="G5" s="118"/>
      <c r="H5" s="119"/>
    </row>
    <row r="6" spans="1:8">
      <c r="A6" s="120"/>
      <c r="B6" s="121"/>
      <c r="C6" s="122"/>
      <c r="D6" s="123">
        <v>20130</v>
      </c>
      <c r="E6" s="124"/>
      <c r="F6" s="125">
        <v>23254</v>
      </c>
      <c r="G6" s="126"/>
      <c r="H6" s="127"/>
    </row>
    <row r="7" spans="1:8">
      <c r="A7" s="108" t="s">
        <v>514</v>
      </c>
      <c r="B7" s="113"/>
      <c r="C7" s="114"/>
      <c r="D7" s="115">
        <v>36637</v>
      </c>
      <c r="E7" s="116"/>
      <c r="F7" s="117">
        <v>50840</v>
      </c>
      <c r="G7" s="118"/>
      <c r="H7" s="119"/>
    </row>
    <row r="8" spans="1:8">
      <c r="A8" s="120"/>
      <c r="B8" s="121"/>
      <c r="C8" s="122"/>
      <c r="D8" s="123">
        <v>25914</v>
      </c>
      <c r="E8" s="124"/>
      <c r="F8" s="125">
        <v>25367</v>
      </c>
      <c r="G8" s="126"/>
      <c r="H8" s="127"/>
    </row>
    <row r="9" spans="1:8">
      <c r="A9" s="108" t="s">
        <v>515</v>
      </c>
      <c r="B9" s="113"/>
      <c r="C9" s="114"/>
      <c r="D9" s="115">
        <v>24891</v>
      </c>
      <c r="E9" s="116"/>
      <c r="F9" s="117">
        <v>53605</v>
      </c>
      <c r="G9" s="118"/>
      <c r="H9" s="119"/>
    </row>
    <row r="10" spans="1:8">
      <c r="A10" s="120"/>
      <c r="B10" s="121"/>
      <c r="C10" s="122"/>
      <c r="D10" s="123">
        <v>14738</v>
      </c>
      <c r="E10" s="124"/>
      <c r="F10" s="125">
        <v>28343</v>
      </c>
      <c r="G10" s="126"/>
      <c r="H10" s="127"/>
    </row>
    <row r="11" spans="1:8">
      <c r="A11" s="108" t="s">
        <v>516</v>
      </c>
      <c r="B11" s="113"/>
      <c r="C11" s="114"/>
      <c r="D11" s="115">
        <v>31974</v>
      </c>
      <c r="E11" s="116"/>
      <c r="F11" s="117">
        <v>44267</v>
      </c>
      <c r="G11" s="118"/>
      <c r="H11" s="119"/>
    </row>
    <row r="12" spans="1:8">
      <c r="A12" s="120"/>
      <c r="B12" s="121"/>
      <c r="C12" s="128"/>
      <c r="D12" s="123">
        <v>19533</v>
      </c>
      <c r="E12" s="124"/>
      <c r="F12" s="125">
        <v>26161</v>
      </c>
      <c r="G12" s="126"/>
      <c r="H12" s="127"/>
    </row>
    <row r="13" spans="1:8">
      <c r="A13" s="108"/>
      <c r="B13" s="113"/>
      <c r="C13" s="129"/>
      <c r="D13" s="130">
        <v>31604</v>
      </c>
      <c r="E13" s="131"/>
      <c r="F13" s="132">
        <v>46728</v>
      </c>
      <c r="G13" s="133"/>
      <c r="H13" s="119"/>
    </row>
    <row r="14" spans="1:8">
      <c r="A14" s="120"/>
      <c r="B14" s="121"/>
      <c r="C14" s="122"/>
      <c r="D14" s="123">
        <v>20940</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3.13</v>
      </c>
      <c r="C19" s="134">
        <f>ROUND(VALUE(SUBSTITUTE(実質収支比率等に係る経年分析!G$48,"▲","-")),2)</f>
        <v>3.24</v>
      </c>
      <c r="D19" s="134">
        <f>ROUND(VALUE(SUBSTITUTE(実質収支比率等に係る経年分析!H$48,"▲","-")),2)</f>
        <v>7.3</v>
      </c>
      <c r="E19" s="134">
        <f>ROUND(VALUE(SUBSTITUTE(実質収支比率等に係る経年分析!I$48,"▲","-")),2)</f>
        <v>6.54</v>
      </c>
      <c r="F19" s="134">
        <f>ROUND(VALUE(SUBSTITUTE(実質収支比率等に係る経年分析!J$48,"▲","-")),2)</f>
        <v>5.83</v>
      </c>
    </row>
    <row r="20" spans="1:11">
      <c r="A20" s="134" t="s">
        <v>42</v>
      </c>
      <c r="B20" s="134">
        <f>ROUND(VALUE(SUBSTITUTE(実質収支比率等に係る経年分析!F$47,"▲","-")),2)</f>
        <v>4.33</v>
      </c>
      <c r="C20" s="134">
        <f>ROUND(VALUE(SUBSTITUTE(実質収支比率等に係る経年分析!G$47,"▲","-")),2)</f>
        <v>4.7699999999999996</v>
      </c>
      <c r="D20" s="134">
        <f>ROUND(VALUE(SUBSTITUTE(実質収支比率等に係る経年分析!H$47,"▲","-")),2)</f>
        <v>4.71</v>
      </c>
      <c r="E20" s="134">
        <f>ROUND(VALUE(SUBSTITUTE(実質収支比率等に係る経年分析!I$47,"▲","-")),2)</f>
        <v>6.83</v>
      </c>
      <c r="F20" s="134">
        <f>ROUND(VALUE(SUBSTITUTE(実質収支比率等に係る経年分析!J$47,"▲","-")),2)</f>
        <v>8.92</v>
      </c>
    </row>
    <row r="21" spans="1:11">
      <c r="A21" s="134" t="s">
        <v>43</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4.1100000000000003</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1.45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墓園事業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5.98</v>
      </c>
    </row>
    <row r="34" spans="1:16">
      <c r="A34" s="135" t="str">
        <f>IF(連結実質赤字比率に係る赤字・黒字の構成分析!C$36="",NA(),連結実質赤字比率に係る赤字・黒字の構成分析!C$36)</f>
        <v>上水道事業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12.31</v>
      </c>
    </row>
    <row r="35" spans="1:16">
      <c r="A35" s="135" t="str">
        <f>IF(連結実質赤字比率に係る赤字・黒字の構成分析!C$35="",NA(),連結実質赤字比率に係る赤字・黒字の構成分析!C$35)</f>
        <v>住宅新築資金等貸付事業</v>
      </c>
      <c r="B35" s="135">
        <f>IF(ROUND(VALUE(SUBSTITUTE(連結実質赤字比率に係る赤字・黒字の構成分析!F$35,"▲", "-")), 2) &lt; 0, ABS(ROUND(VALUE(SUBSTITUTE(連結実質赤字比率に係る赤字・黒字の構成分析!F$35,"▲", "-")), 2)), NA())</f>
        <v>0.04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0.09</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0.13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公共下水道事業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0.42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4409</v>
      </c>
      <c r="E42" s="136"/>
      <c r="F42" s="136"/>
      <c r="G42" s="136">
        <f>'実質公債費比率（分子）の構造'!L$52</f>
        <v>4372</v>
      </c>
      <c r="H42" s="136"/>
      <c r="I42" s="136"/>
      <c r="J42" s="136">
        <f>'実質公債費比率（分子）の構造'!M$52</f>
        <v>4356</v>
      </c>
      <c r="K42" s="136"/>
      <c r="L42" s="136"/>
      <c r="M42" s="136">
        <f>'実質公債費比率（分子）の構造'!N$52</f>
        <v>4414</v>
      </c>
      <c r="N42" s="136"/>
      <c r="O42" s="136"/>
      <c r="P42" s="136">
        <f>'実質公債費比率（分子）の構造'!O$52</f>
        <v>3863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400</v>
      </c>
      <c r="C44" s="136"/>
      <c r="D44" s="136"/>
      <c r="E44" s="136">
        <f>'実質公債費比率（分子）の構造'!L$50</f>
        <v>400</v>
      </c>
      <c r="F44" s="136"/>
      <c r="G44" s="136"/>
      <c r="H44" s="136">
        <f>'実質公債費比率（分子）の構造'!M$50</f>
        <v>400</v>
      </c>
      <c r="I44" s="136"/>
      <c r="J44" s="136"/>
      <c r="K44" s="136">
        <f>'実質公債費比率（分子）の構造'!N$50</f>
        <v>400</v>
      </c>
      <c r="L44" s="136"/>
      <c r="M44" s="136"/>
      <c r="N44" s="136">
        <f>'実質公債費比率（分子）の構造'!O$50</f>
        <v>400</v>
      </c>
      <c r="O44" s="136"/>
      <c r="P44" s="136"/>
    </row>
    <row r="45" spans="1:16">
      <c r="A45" s="136" t="s">
        <v>53</v>
      </c>
      <c r="B45" s="136">
        <f>'実質公債費比率（分子）の構造'!K$49</f>
        <v>60</v>
      </c>
      <c r="C45" s="136"/>
      <c r="D45" s="136"/>
      <c r="E45" s="136">
        <f>'実質公債費比率（分子）の構造'!L$49</f>
        <v>57</v>
      </c>
      <c r="F45" s="136"/>
      <c r="G45" s="136"/>
      <c r="H45" s="136">
        <f>'実質公債費比率（分子）の構造'!M$49</f>
        <v>56</v>
      </c>
      <c r="I45" s="136"/>
      <c r="J45" s="136"/>
      <c r="K45" s="136">
        <f>'実質公債費比率（分子）の構造'!N$49</f>
        <v>48</v>
      </c>
      <c r="L45" s="136"/>
      <c r="M45" s="136"/>
      <c r="N45" s="136">
        <f>'実質公債費比率（分子）の構造'!O$49</f>
        <v>39</v>
      </c>
      <c r="O45" s="136"/>
      <c r="P45" s="136"/>
    </row>
    <row r="46" spans="1:16">
      <c r="A46" s="136" t="s">
        <v>54</v>
      </c>
      <c r="B46" s="136">
        <f>'実質公債費比率（分子）の構造'!K$48</f>
        <v>670</v>
      </c>
      <c r="C46" s="136"/>
      <c r="D46" s="136"/>
      <c r="E46" s="136">
        <f>'実質公債費比率（分子）の構造'!L$48</f>
        <v>659</v>
      </c>
      <c r="F46" s="136"/>
      <c r="G46" s="136"/>
      <c r="H46" s="136">
        <f>'実質公債費比率（分子）の構造'!M$48</f>
        <v>665</v>
      </c>
      <c r="I46" s="136"/>
      <c r="J46" s="136"/>
      <c r="K46" s="136">
        <f>'実質公債費比率（分子）の構造'!N$48</f>
        <v>704</v>
      </c>
      <c r="L46" s="136"/>
      <c r="M46" s="136"/>
      <c r="N46" s="136">
        <f>'実質公債費比率（分子）の構造'!O$48</f>
        <v>718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5117</v>
      </c>
      <c r="C49" s="136"/>
      <c r="D49" s="136"/>
      <c r="E49" s="136">
        <f>'実質公債費比率（分子）の構造'!L$45</f>
        <v>5102</v>
      </c>
      <c r="F49" s="136"/>
      <c r="G49" s="136"/>
      <c r="H49" s="136">
        <f>'実質公債費比率（分子）の構造'!M$45</f>
        <v>5054</v>
      </c>
      <c r="I49" s="136"/>
      <c r="J49" s="136"/>
      <c r="K49" s="136">
        <f>'実質公債費比率（分子）の構造'!N$45</f>
        <v>5040</v>
      </c>
      <c r="L49" s="136"/>
      <c r="M49" s="136"/>
      <c r="N49" s="136">
        <f>'実質公債費比率（分子）の構造'!O$45</f>
        <v>4489</v>
      </c>
      <c r="O49" s="136"/>
      <c r="P49" s="136"/>
    </row>
    <row r="50" spans="1:16">
      <c r="A50" s="136" t="s">
        <v>58</v>
      </c>
      <c r="B50" s="136" t="e">
        <f>NA()</f>
        <v>#N/A</v>
      </c>
      <c r="C50" s="136">
        <f>IF(ISNUMBER('実質公債費比率（分子）の構造'!K$53),'実質公債費比率（分子）の構造'!K$53,NA())</f>
        <v>1838</v>
      </c>
      <c r="D50" s="136" t="e">
        <f>NA()</f>
        <v>#N/A</v>
      </c>
      <c r="E50" s="136" t="e">
        <f>NA()</f>
        <v>#N/A</v>
      </c>
      <c r="F50" s="136">
        <f>IF(ISNUMBER('実質公債費比率（分子）の構造'!L$53),'実質公債費比率（分子）の構造'!L$53,NA())</f>
        <v>1846</v>
      </c>
      <c r="G50" s="136" t="e">
        <f>NA()</f>
        <v>#N/A</v>
      </c>
      <c r="H50" s="136" t="e">
        <f>NA()</f>
        <v>#N/A</v>
      </c>
      <c r="I50" s="136">
        <f>IF(ISNUMBER('実質公債費比率（分子）の構造'!M$53),'実質公債費比率（分子）の構造'!M$53,NA())</f>
        <v>1819</v>
      </c>
      <c r="J50" s="136" t="e">
        <f>NA()</f>
        <v>#N/A</v>
      </c>
      <c r="K50" s="136" t="e">
        <f>NA()</f>
        <v>#N/A</v>
      </c>
      <c r="L50" s="136">
        <f>IF(ISNUMBER('実質公債費比率（分子）の構造'!N$53),'実質公債費比率（分子）の構造'!N$53,NA())</f>
        <v>1778</v>
      </c>
      <c r="M50" s="136" t="e">
        <f>NA()</f>
        <v>#N/A</v>
      </c>
      <c r="N50" s="136" t="e">
        <f>NA()</f>
        <v>#N/A</v>
      </c>
      <c r="O50" s="136">
        <f>IF(ISNUMBER('実質公債費比率（分子）の構造'!O$53),'実質公債費比率（分子）の構造'!O$53,NA())</f>
        <v>1783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38747</v>
      </c>
      <c r="E56" s="135"/>
      <c r="F56" s="135"/>
      <c r="G56" s="135">
        <f>'将来負担比率（分子）の構造'!J$51</f>
        <v>38546</v>
      </c>
      <c r="H56" s="135"/>
      <c r="I56" s="135"/>
      <c r="J56" s="135">
        <f>'将来負担比率（分子）の構造'!K$51</f>
        <v>38054</v>
      </c>
      <c r="K56" s="135"/>
      <c r="L56" s="135"/>
      <c r="M56" s="135">
        <f>'将来負担比率（分子）の構造'!L$51</f>
        <v>37444</v>
      </c>
      <c r="N56" s="135"/>
      <c r="O56" s="135"/>
      <c r="P56" s="135">
        <f>'将来負担比率（分子）の構造'!M$51</f>
        <v>37344</v>
      </c>
    </row>
    <row r="57" spans="1:16">
      <c r="A57" s="135" t="s">
        <v>34</v>
      </c>
      <c r="B57" s="135"/>
      <c r="C57" s="135"/>
      <c r="D57" s="135">
        <f>'将来負担比率（分子）の構造'!I$50</f>
        <v>8948</v>
      </c>
      <c r="E57" s="135"/>
      <c r="F57" s="135"/>
      <c r="G57" s="135">
        <f>'将来負担比率（分子）の構造'!J$50</f>
        <v>7606</v>
      </c>
      <c r="H57" s="135"/>
      <c r="I57" s="135"/>
      <c r="J57" s="135">
        <f>'将来負担比率（分子）の構造'!K$50</f>
        <v>5759</v>
      </c>
      <c r="K57" s="135"/>
      <c r="L57" s="135"/>
      <c r="M57" s="135">
        <f>'将来負担比率（分子）の構造'!L$50</f>
        <v>4706</v>
      </c>
      <c r="N57" s="135"/>
      <c r="O57" s="135"/>
      <c r="P57" s="135">
        <f>'将来負担比率（分子）の構造'!M$50</f>
        <v>3636</v>
      </c>
    </row>
    <row r="58" spans="1:16">
      <c r="A58" s="135" t="s">
        <v>33</v>
      </c>
      <c r="B58" s="135"/>
      <c r="C58" s="135"/>
      <c r="D58" s="135">
        <f>'将来負担比率（分子）の構造'!I$49</f>
        <v>3011</v>
      </c>
      <c r="E58" s="135"/>
      <c r="F58" s="135"/>
      <c r="G58" s="135">
        <f>'将来負担比率（分子）の構造'!J$49</f>
        <v>4044</v>
      </c>
      <c r="H58" s="135"/>
      <c r="I58" s="135"/>
      <c r="J58" s="135">
        <f>'将来負担比率（分子）の構造'!K$49</f>
        <v>4406</v>
      </c>
      <c r="K58" s="135"/>
      <c r="L58" s="135"/>
      <c r="M58" s="135">
        <f>'将来負担比率（分子）の構造'!L$49</f>
        <v>5073</v>
      </c>
      <c r="N58" s="135"/>
      <c r="O58" s="135"/>
      <c r="P58" s="135">
        <f>'将来負担比率（分子）の構造'!M$49</f>
        <v>5839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4126</v>
      </c>
      <c r="C61" s="135"/>
      <c r="D61" s="135"/>
      <c r="E61" s="135">
        <f>'将来負担比率（分子）の構造'!J$46</f>
        <v>4145</v>
      </c>
      <c r="F61" s="135"/>
      <c r="G61" s="135"/>
      <c r="H61" s="135">
        <f>'将来負担比率（分子）の構造'!K$46</f>
        <v>4057</v>
      </c>
      <c r="I61" s="135"/>
      <c r="J61" s="135"/>
      <c r="K61" s="135">
        <f>'将来負担比率（分子）の構造'!L$46</f>
        <v>3938</v>
      </c>
      <c r="L61" s="135"/>
      <c r="M61" s="135"/>
      <c r="N61" s="135">
        <f>'将来負担比率（分子）の構造'!M$46</f>
        <v>3811</v>
      </c>
      <c r="O61" s="135"/>
      <c r="P61" s="135"/>
    </row>
    <row r="62" spans="1:16">
      <c r="A62" s="135" t="s">
        <v>28</v>
      </c>
      <c r="B62" s="135">
        <f>'将来負担比率（分子）の構造'!I$45</f>
        <v>6994</v>
      </c>
      <c r="C62" s="135"/>
      <c r="D62" s="135"/>
      <c r="E62" s="135">
        <f>'将来負担比率（分子）の構造'!J$45</f>
        <v>6675</v>
      </c>
      <c r="F62" s="135"/>
      <c r="G62" s="135"/>
      <c r="H62" s="135">
        <f>'将来負担比率（分子）の構造'!K$45</f>
        <v>6317</v>
      </c>
      <c r="I62" s="135"/>
      <c r="J62" s="135"/>
      <c r="K62" s="135">
        <f>'将来負担比率（分子）の構造'!L$45</f>
        <v>5384</v>
      </c>
      <c r="L62" s="135"/>
      <c r="M62" s="135"/>
      <c r="N62" s="135">
        <f>'将来負担比率（分子）の構造'!M$45</f>
        <v>4892</v>
      </c>
      <c r="O62" s="135"/>
      <c r="P62" s="135"/>
    </row>
    <row r="63" spans="1:16">
      <c r="A63" s="135" t="s">
        <v>27</v>
      </c>
      <c r="B63" s="135">
        <f>'将来負担比率（分子）の構造'!I$44</f>
        <v>227</v>
      </c>
      <c r="C63" s="135"/>
      <c r="D63" s="135"/>
      <c r="E63" s="135">
        <f>'将来負担比率（分子）の構造'!J$44</f>
        <v>195</v>
      </c>
      <c r="F63" s="135"/>
      <c r="G63" s="135"/>
      <c r="H63" s="135">
        <f>'将来負担比率（分子）の構造'!K$44</f>
        <v>173</v>
      </c>
      <c r="I63" s="135"/>
      <c r="J63" s="135"/>
      <c r="K63" s="135">
        <f>'将来負担比率（分子）の構造'!L$44</f>
        <v>260</v>
      </c>
      <c r="L63" s="135"/>
      <c r="M63" s="135"/>
      <c r="N63" s="135">
        <f>'将来負担比率（分子）の構造'!M$44</f>
        <v>463</v>
      </c>
      <c r="O63" s="135"/>
      <c r="P63" s="135"/>
    </row>
    <row r="64" spans="1:16">
      <c r="A64" s="135" t="s">
        <v>26</v>
      </c>
      <c r="B64" s="135">
        <f>'将来負担比率（分子）の構造'!I$43</f>
        <v>12356</v>
      </c>
      <c r="C64" s="135"/>
      <c r="D64" s="135"/>
      <c r="E64" s="135">
        <f>'将来負担比率（分子）の構造'!J$43</f>
        <v>12678</v>
      </c>
      <c r="F64" s="135"/>
      <c r="G64" s="135"/>
      <c r="H64" s="135">
        <f>'将来負担比率（分子）の構造'!K$43</f>
        <v>12834</v>
      </c>
      <c r="I64" s="135"/>
      <c r="J64" s="135"/>
      <c r="K64" s="135">
        <f>'将来負担比率（分子）の構造'!L$43</f>
        <v>12939</v>
      </c>
      <c r="L64" s="135"/>
      <c r="M64" s="135"/>
      <c r="N64" s="135">
        <f>'将来負担比率（分子）の構造'!M$43</f>
        <v>12995</v>
      </c>
      <c r="O64" s="135"/>
      <c r="P64" s="135"/>
    </row>
    <row r="65" spans="1:16">
      <c r="A65" s="135" t="s">
        <v>25</v>
      </c>
      <c r="B65" s="135">
        <f>'将来負担比率（分子）の構造'!I$42</f>
        <v>3969</v>
      </c>
      <c r="C65" s="135"/>
      <c r="D65" s="135"/>
      <c r="E65" s="135">
        <f>'将来負担比率（分子）の構造'!J$42</f>
        <v>3134</v>
      </c>
      <c r="F65" s="135"/>
      <c r="G65" s="135"/>
      <c r="H65" s="135">
        <f>'将来負担比率（分子）の構造'!K$42</f>
        <v>2484</v>
      </c>
      <c r="I65" s="135"/>
      <c r="J65" s="135"/>
      <c r="K65" s="135">
        <f>'将来負担比率（分子）の構造'!L$42</f>
        <v>1997</v>
      </c>
      <c r="L65" s="135"/>
      <c r="M65" s="135"/>
      <c r="N65" s="135">
        <f>'将来負担比率（分子）の構造'!M$42</f>
        <v>1482</v>
      </c>
      <c r="O65" s="135"/>
      <c r="P65" s="135"/>
    </row>
    <row r="66" spans="1:16">
      <c r="A66" s="135" t="s">
        <v>24</v>
      </c>
      <c r="B66" s="135">
        <f>'将来負担比率（分子）の構造'!I$41</f>
        <v>43596</v>
      </c>
      <c r="C66" s="135"/>
      <c r="D66" s="135"/>
      <c r="E66" s="135">
        <f>'将来負担比率（分子）の構造'!J$41</f>
        <v>42143</v>
      </c>
      <c r="F66" s="135"/>
      <c r="G66" s="135"/>
      <c r="H66" s="135">
        <f>'将来負担比率（分子）の構造'!K$41</f>
        <v>41044</v>
      </c>
      <c r="I66" s="135"/>
      <c r="J66" s="135"/>
      <c r="K66" s="135">
        <f>'将来負担比率（分子）の構造'!L$41</f>
        <v>39442</v>
      </c>
      <c r="L66" s="135"/>
      <c r="M66" s="135"/>
      <c r="N66" s="135">
        <f>'将来負担比率（分子）の構造'!M$41</f>
        <v>38645</v>
      </c>
      <c r="O66" s="135"/>
      <c r="P66" s="135"/>
    </row>
    <row r="67" spans="1:16">
      <c r="A67" s="135" t="s">
        <v>62</v>
      </c>
      <c r="B67" s="135" t="e">
        <f>NA()</f>
        <v>#N/A</v>
      </c>
      <c r="C67" s="135">
        <f>IF(ISNUMBER('将来負担比率（分子）の構造'!I$52), IF('将来負担比率（分子）の構造'!I$52 &lt; 0, 0, '将来負担比率（分子）の構造'!I$52), NA())</f>
        <v>20563</v>
      </c>
      <c r="D67" s="135" t="e">
        <f>NA()</f>
        <v>#N/A</v>
      </c>
      <c r="E67" s="135" t="e">
        <f>NA()</f>
        <v>#N/A</v>
      </c>
      <c r="F67" s="135">
        <f>IF(ISNUMBER('将来負担比率（分子）の構造'!J$52), IF('将来負担比率（分子）の構造'!J$52 &lt; 0, 0, '将来負担比率（分子）の構造'!J$52), NA())</f>
        <v>18773</v>
      </c>
      <c r="G67" s="135" t="e">
        <f>NA()</f>
        <v>#N/A</v>
      </c>
      <c r="H67" s="135" t="e">
        <f>NA()</f>
        <v>#N/A</v>
      </c>
      <c r="I67" s="135">
        <f>IF(ISNUMBER('将来負担比率（分子）の構造'!K$52), IF('将来負担比率（分子）の構造'!K$52 &lt; 0, 0, '将来負担比率（分子）の構造'!K$52), NA())</f>
        <v>18691</v>
      </c>
      <c r="J67" s="135" t="e">
        <f>NA()</f>
        <v>#N/A</v>
      </c>
      <c r="K67" s="135" t="e">
        <f>NA()</f>
        <v>#N/A</v>
      </c>
      <c r="L67" s="135">
        <f>IF(ISNUMBER('将来負担比率（分子）の構造'!L$52), IF('将来負担比率（分子）の構造'!L$52 &lt; 0, 0, '将来負担比率（分子）の構造'!L$52), NA())</f>
        <v>16736</v>
      </c>
      <c r="M67" s="135" t="e">
        <f>NA()</f>
        <v>#N/A</v>
      </c>
      <c r="N67" s="135" t="e">
        <f>NA()</f>
        <v>#N/A</v>
      </c>
      <c r="O67" s="135">
        <f>IF(ISNUMBER('将来負担比率（分子）の構造'!M$52), IF('将来負担比率（分子）の構造'!M$52 &lt; 0, 0, '将来負担比率（分子）の構造'!M$52), NA())</f>
        <v>15469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15563762</v>
      </c>
      <c r="S5" s="669"/>
      <c r="T5" s="669"/>
      <c r="U5" s="669"/>
      <c r="V5" s="669"/>
      <c r="W5" s="669"/>
      <c r="X5" s="669"/>
      <c r="Y5" s="716"/>
      <c r="Z5" s="729">
        <v>35</v>
      </c>
      <c r="AA5" s="729"/>
      <c r="AB5" s="729"/>
      <c r="AC5" s="729"/>
      <c r="AD5" s="730">
        <v>14334874</v>
      </c>
      <c r="AE5" s="730"/>
      <c r="AF5" s="730"/>
      <c r="AG5" s="730"/>
      <c r="AH5" s="730"/>
      <c r="AI5" s="730"/>
      <c r="AJ5" s="730"/>
      <c r="AK5" s="730"/>
      <c r="AL5" s="717">
        <v>62.7</v>
      </c>
      <c r="AM5" s="686"/>
      <c r="AN5" s="686"/>
      <c r="AO5" s="718"/>
      <c r="AP5" s="705" t="s">
        <v>206</v>
      </c>
      <c r="AQ5" s="706"/>
      <c r="AR5" s="706"/>
      <c r="AS5" s="706"/>
      <c r="AT5" s="706"/>
      <c r="AU5" s="706"/>
      <c r="AV5" s="706"/>
      <c r="AW5" s="706"/>
      <c r="AX5" s="706"/>
      <c r="AY5" s="706"/>
      <c r="AZ5" s="706"/>
      <c r="BA5" s="706"/>
      <c r="BB5" s="706"/>
      <c r="BC5" s="706"/>
      <c r="BD5" s="706"/>
      <c r="BE5" s="706"/>
      <c r="BF5" s="707"/>
      <c r="BG5" s="618">
        <v>14319726</v>
      </c>
      <c r="BH5" s="619"/>
      <c r="BI5" s="619"/>
      <c r="BJ5" s="619"/>
      <c r="BK5" s="619"/>
      <c r="BL5" s="619"/>
      <c r="BM5" s="619"/>
      <c r="BN5" s="620"/>
      <c r="BO5" s="671">
        <v>92</v>
      </c>
      <c r="BP5" s="671"/>
      <c r="BQ5" s="671"/>
      <c r="BR5" s="671"/>
      <c r="BS5" s="672">
        <v>120458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249979</v>
      </c>
      <c r="S6" s="619"/>
      <c r="T6" s="619"/>
      <c r="U6" s="619"/>
      <c r="V6" s="619"/>
      <c r="W6" s="619"/>
      <c r="X6" s="619"/>
      <c r="Y6" s="620"/>
      <c r="Z6" s="671">
        <v>0.6</v>
      </c>
      <c r="AA6" s="671"/>
      <c r="AB6" s="671"/>
      <c r="AC6" s="671"/>
      <c r="AD6" s="672">
        <v>249979</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14319726</v>
      </c>
      <c r="BH6" s="619"/>
      <c r="BI6" s="619"/>
      <c r="BJ6" s="619"/>
      <c r="BK6" s="619"/>
      <c r="BL6" s="619"/>
      <c r="BM6" s="619"/>
      <c r="BN6" s="620"/>
      <c r="BO6" s="671">
        <v>92</v>
      </c>
      <c r="BP6" s="671"/>
      <c r="BQ6" s="671"/>
      <c r="BR6" s="671"/>
      <c r="BS6" s="672">
        <v>120458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381486</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381467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39466</v>
      </c>
      <c r="S7" s="619"/>
      <c r="T7" s="619"/>
      <c r="U7" s="619"/>
      <c r="V7" s="619"/>
      <c r="W7" s="619"/>
      <c r="X7" s="619"/>
      <c r="Y7" s="620"/>
      <c r="Z7" s="671">
        <v>0.1</v>
      </c>
      <c r="AA7" s="671"/>
      <c r="AB7" s="671"/>
      <c r="AC7" s="671"/>
      <c r="AD7" s="672">
        <v>39466</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7100244</v>
      </c>
      <c r="BH7" s="619"/>
      <c r="BI7" s="619"/>
      <c r="BJ7" s="619"/>
      <c r="BK7" s="619"/>
      <c r="BL7" s="619"/>
      <c r="BM7" s="619"/>
      <c r="BN7" s="620"/>
      <c r="BO7" s="671">
        <v>45.6</v>
      </c>
      <c r="BP7" s="671"/>
      <c r="BQ7" s="671"/>
      <c r="BR7" s="671"/>
      <c r="BS7" s="672">
        <v>120458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5812888</v>
      </c>
      <c r="CS7" s="619"/>
      <c r="CT7" s="619"/>
      <c r="CU7" s="619"/>
      <c r="CV7" s="619"/>
      <c r="CW7" s="619"/>
      <c r="CX7" s="619"/>
      <c r="CY7" s="620"/>
      <c r="CZ7" s="671">
        <v>13.8</v>
      </c>
      <c r="DA7" s="671"/>
      <c r="DB7" s="671"/>
      <c r="DC7" s="671"/>
      <c r="DD7" s="624">
        <v>648919</v>
      </c>
      <c r="DE7" s="619"/>
      <c r="DF7" s="619"/>
      <c r="DG7" s="619"/>
      <c r="DH7" s="619"/>
      <c r="DI7" s="619"/>
      <c r="DJ7" s="619"/>
      <c r="DK7" s="619"/>
      <c r="DL7" s="619"/>
      <c r="DM7" s="619"/>
      <c r="DN7" s="619"/>
      <c r="DO7" s="619"/>
      <c r="DP7" s="620"/>
      <c r="DQ7" s="624">
        <v>5129647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165887</v>
      </c>
      <c r="S8" s="619"/>
      <c r="T8" s="619"/>
      <c r="U8" s="619"/>
      <c r="V8" s="619"/>
      <c r="W8" s="619"/>
      <c r="X8" s="619"/>
      <c r="Y8" s="620"/>
      <c r="Z8" s="671">
        <v>0.4</v>
      </c>
      <c r="AA8" s="671"/>
      <c r="AB8" s="671"/>
      <c r="AC8" s="671"/>
      <c r="AD8" s="672">
        <v>165887</v>
      </c>
      <c r="AE8" s="672"/>
      <c r="AF8" s="672"/>
      <c r="AG8" s="672"/>
      <c r="AH8" s="672"/>
      <c r="AI8" s="672"/>
      <c r="AJ8" s="672"/>
      <c r="AK8" s="672"/>
      <c r="AL8" s="641">
        <v>0.7</v>
      </c>
      <c r="AM8" s="673"/>
      <c r="AN8" s="673"/>
      <c r="AO8" s="674"/>
      <c r="AP8" s="615" t="s">
        <v>218</v>
      </c>
      <c r="AQ8" s="616"/>
      <c r="AR8" s="616"/>
      <c r="AS8" s="616"/>
      <c r="AT8" s="616"/>
      <c r="AU8" s="616"/>
      <c r="AV8" s="616"/>
      <c r="AW8" s="616"/>
      <c r="AX8" s="616"/>
      <c r="AY8" s="616"/>
      <c r="AZ8" s="616"/>
      <c r="BA8" s="616"/>
      <c r="BB8" s="616"/>
      <c r="BC8" s="616"/>
      <c r="BD8" s="616"/>
      <c r="BE8" s="616"/>
      <c r="BF8" s="617"/>
      <c r="BG8" s="618">
        <v>188928</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15951533</v>
      </c>
      <c r="CS8" s="619"/>
      <c r="CT8" s="619"/>
      <c r="CU8" s="619"/>
      <c r="CV8" s="619"/>
      <c r="CW8" s="619"/>
      <c r="CX8" s="619"/>
      <c r="CY8" s="620"/>
      <c r="CZ8" s="671">
        <v>37.9</v>
      </c>
      <c r="DA8" s="671"/>
      <c r="DB8" s="671"/>
      <c r="DC8" s="671"/>
      <c r="DD8" s="624">
        <v>98128</v>
      </c>
      <c r="DE8" s="619"/>
      <c r="DF8" s="619"/>
      <c r="DG8" s="619"/>
      <c r="DH8" s="619"/>
      <c r="DI8" s="619"/>
      <c r="DJ8" s="619"/>
      <c r="DK8" s="619"/>
      <c r="DL8" s="619"/>
      <c r="DM8" s="619"/>
      <c r="DN8" s="619"/>
      <c r="DO8" s="619"/>
      <c r="DP8" s="620"/>
      <c r="DQ8" s="624">
        <v>7608706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156373</v>
      </c>
      <c r="S9" s="619"/>
      <c r="T9" s="619"/>
      <c r="U9" s="619"/>
      <c r="V9" s="619"/>
      <c r="W9" s="619"/>
      <c r="X9" s="619"/>
      <c r="Y9" s="620"/>
      <c r="Z9" s="671">
        <v>0.4</v>
      </c>
      <c r="AA9" s="671"/>
      <c r="AB9" s="671"/>
      <c r="AC9" s="671"/>
      <c r="AD9" s="672">
        <v>156373</v>
      </c>
      <c r="AE9" s="672"/>
      <c r="AF9" s="672"/>
      <c r="AG9" s="672"/>
      <c r="AH9" s="672"/>
      <c r="AI9" s="672"/>
      <c r="AJ9" s="672"/>
      <c r="AK9" s="672"/>
      <c r="AL9" s="641">
        <v>0.7</v>
      </c>
      <c r="AM9" s="673"/>
      <c r="AN9" s="673"/>
      <c r="AO9" s="674"/>
      <c r="AP9" s="615" t="s">
        <v>221</v>
      </c>
      <c r="AQ9" s="616"/>
      <c r="AR9" s="616"/>
      <c r="AS9" s="616"/>
      <c r="AT9" s="616"/>
      <c r="AU9" s="616"/>
      <c r="AV9" s="616"/>
      <c r="AW9" s="616"/>
      <c r="AX9" s="616"/>
      <c r="AY9" s="616"/>
      <c r="AZ9" s="616"/>
      <c r="BA9" s="616"/>
      <c r="BB9" s="616"/>
      <c r="BC9" s="616"/>
      <c r="BD9" s="616"/>
      <c r="BE9" s="616"/>
      <c r="BF9" s="617"/>
      <c r="BG9" s="618">
        <v>5923806</v>
      </c>
      <c r="BH9" s="619"/>
      <c r="BI9" s="619"/>
      <c r="BJ9" s="619"/>
      <c r="BK9" s="619"/>
      <c r="BL9" s="619"/>
      <c r="BM9" s="619"/>
      <c r="BN9" s="620"/>
      <c r="BO9" s="671">
        <v>38.1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3787766</v>
      </c>
      <c r="CS9" s="619"/>
      <c r="CT9" s="619"/>
      <c r="CU9" s="619"/>
      <c r="CV9" s="619"/>
      <c r="CW9" s="619"/>
      <c r="CX9" s="619"/>
      <c r="CY9" s="620"/>
      <c r="CZ9" s="671">
        <v>9</v>
      </c>
      <c r="DA9" s="671"/>
      <c r="DB9" s="671"/>
      <c r="DC9" s="671"/>
      <c r="DD9" s="624">
        <v>68016</v>
      </c>
      <c r="DE9" s="619"/>
      <c r="DF9" s="619"/>
      <c r="DG9" s="619"/>
      <c r="DH9" s="619"/>
      <c r="DI9" s="619"/>
      <c r="DJ9" s="619"/>
      <c r="DK9" s="619"/>
      <c r="DL9" s="619"/>
      <c r="DM9" s="619"/>
      <c r="DN9" s="619"/>
      <c r="DO9" s="619"/>
      <c r="DP9" s="620"/>
      <c r="DQ9" s="624">
        <v>2513409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2057153</v>
      </c>
      <c r="S10" s="619"/>
      <c r="T10" s="619"/>
      <c r="U10" s="619"/>
      <c r="V10" s="619"/>
      <c r="W10" s="619"/>
      <c r="X10" s="619"/>
      <c r="Y10" s="620"/>
      <c r="Z10" s="671">
        <v>4.5999999999999996</v>
      </c>
      <c r="AA10" s="671"/>
      <c r="AB10" s="671"/>
      <c r="AC10" s="671"/>
      <c r="AD10" s="672">
        <v>2057153</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301118</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56195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56195</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686392</v>
      </c>
      <c r="BH11" s="619"/>
      <c r="BI11" s="619"/>
      <c r="BJ11" s="619"/>
      <c r="BK11" s="619"/>
      <c r="BL11" s="619"/>
      <c r="BM11" s="619"/>
      <c r="BN11" s="620"/>
      <c r="BO11" s="671">
        <v>4.4000000000000004</v>
      </c>
      <c r="BP11" s="671"/>
      <c r="BQ11" s="671"/>
      <c r="BR11" s="671"/>
      <c r="BS11" s="624">
        <v>120458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352563</v>
      </c>
      <c r="CS11" s="619"/>
      <c r="CT11" s="619"/>
      <c r="CU11" s="619"/>
      <c r="CV11" s="619"/>
      <c r="CW11" s="619"/>
      <c r="CX11" s="619"/>
      <c r="CY11" s="620"/>
      <c r="CZ11" s="671">
        <v>0.8</v>
      </c>
      <c r="DA11" s="671"/>
      <c r="DB11" s="671"/>
      <c r="DC11" s="671"/>
      <c r="DD11" s="624">
        <v>138113</v>
      </c>
      <c r="DE11" s="619"/>
      <c r="DF11" s="619"/>
      <c r="DG11" s="619"/>
      <c r="DH11" s="619"/>
      <c r="DI11" s="619"/>
      <c r="DJ11" s="619"/>
      <c r="DK11" s="619"/>
      <c r="DL11" s="619"/>
      <c r="DM11" s="619"/>
      <c r="DN11" s="619"/>
      <c r="DO11" s="619"/>
      <c r="DP11" s="620"/>
      <c r="DQ11" s="624">
        <v>234804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6173322</v>
      </c>
      <c r="BH12" s="619"/>
      <c r="BI12" s="619"/>
      <c r="BJ12" s="619"/>
      <c r="BK12" s="619"/>
      <c r="BL12" s="619"/>
      <c r="BM12" s="619"/>
      <c r="BN12" s="620"/>
      <c r="BO12" s="671">
        <v>39.700000000000003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1407569</v>
      </c>
      <c r="CS12" s="619"/>
      <c r="CT12" s="619"/>
      <c r="CU12" s="619"/>
      <c r="CV12" s="619"/>
      <c r="CW12" s="619"/>
      <c r="CX12" s="619"/>
      <c r="CY12" s="620"/>
      <c r="CZ12" s="671">
        <v>3.3</v>
      </c>
      <c r="DA12" s="671"/>
      <c r="DB12" s="671"/>
      <c r="DC12" s="671"/>
      <c r="DD12" s="624" t="s">
        <v>108</v>
      </c>
      <c r="DE12" s="619"/>
      <c r="DF12" s="619"/>
      <c r="DG12" s="619"/>
      <c r="DH12" s="619"/>
      <c r="DI12" s="619"/>
      <c r="DJ12" s="619"/>
      <c r="DK12" s="619"/>
      <c r="DL12" s="619"/>
      <c r="DM12" s="619"/>
      <c r="DN12" s="619"/>
      <c r="DO12" s="619"/>
      <c r="DP12" s="620"/>
      <c r="DQ12" s="624">
        <v>552776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57347</v>
      </c>
      <c r="S13" s="619"/>
      <c r="T13" s="619"/>
      <c r="U13" s="619"/>
      <c r="V13" s="619"/>
      <c r="W13" s="619"/>
      <c r="X13" s="619"/>
      <c r="Y13" s="620"/>
      <c r="Z13" s="671">
        <v>0.1</v>
      </c>
      <c r="AA13" s="671"/>
      <c r="AB13" s="671"/>
      <c r="AC13" s="671"/>
      <c r="AD13" s="672">
        <v>57347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6112087</v>
      </c>
      <c r="BH13" s="619"/>
      <c r="BI13" s="619"/>
      <c r="BJ13" s="619"/>
      <c r="BK13" s="619"/>
      <c r="BL13" s="619"/>
      <c r="BM13" s="619"/>
      <c r="BN13" s="620"/>
      <c r="BO13" s="671">
        <v>39.299999999999997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4641742</v>
      </c>
      <c r="CS13" s="619"/>
      <c r="CT13" s="619"/>
      <c r="CU13" s="619"/>
      <c r="CV13" s="619"/>
      <c r="CW13" s="619"/>
      <c r="CX13" s="619"/>
      <c r="CY13" s="620"/>
      <c r="CZ13" s="671">
        <v>11</v>
      </c>
      <c r="DA13" s="671"/>
      <c r="DB13" s="671"/>
      <c r="DC13" s="671"/>
      <c r="DD13" s="624">
        <v>2289280</v>
      </c>
      <c r="DE13" s="619"/>
      <c r="DF13" s="619"/>
      <c r="DG13" s="619"/>
      <c r="DH13" s="619"/>
      <c r="DI13" s="619"/>
      <c r="DJ13" s="619"/>
      <c r="DK13" s="619"/>
      <c r="DL13" s="619"/>
      <c r="DM13" s="619"/>
      <c r="DN13" s="619"/>
      <c r="DO13" s="619"/>
      <c r="DP13" s="620"/>
      <c r="DQ13" s="624">
        <v>2475914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202860</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1364421</v>
      </c>
      <c r="CS14" s="619"/>
      <c r="CT14" s="619"/>
      <c r="CU14" s="619"/>
      <c r="CV14" s="619"/>
      <c r="CW14" s="619"/>
      <c r="CX14" s="619"/>
      <c r="CY14" s="620"/>
      <c r="CZ14" s="671">
        <v>3.2</v>
      </c>
      <c r="DA14" s="671"/>
      <c r="DB14" s="671"/>
      <c r="DC14" s="671"/>
      <c r="DD14" s="624">
        <v>34093</v>
      </c>
      <c r="DE14" s="619"/>
      <c r="DF14" s="619"/>
      <c r="DG14" s="619"/>
      <c r="DH14" s="619"/>
      <c r="DI14" s="619"/>
      <c r="DJ14" s="619"/>
      <c r="DK14" s="619"/>
      <c r="DL14" s="619"/>
      <c r="DM14" s="619"/>
      <c r="DN14" s="619"/>
      <c r="DO14" s="619"/>
      <c r="DP14" s="620"/>
      <c r="DQ14" s="624">
        <v>1350176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71070</v>
      </c>
      <c r="S15" s="619"/>
      <c r="T15" s="619"/>
      <c r="U15" s="619"/>
      <c r="V15" s="619"/>
      <c r="W15" s="619"/>
      <c r="X15" s="619"/>
      <c r="Y15" s="620"/>
      <c r="Z15" s="671">
        <v>0.2</v>
      </c>
      <c r="AA15" s="671"/>
      <c r="AB15" s="671"/>
      <c r="AC15" s="671"/>
      <c r="AD15" s="672">
        <v>71070</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843300</v>
      </c>
      <c r="BH15" s="619"/>
      <c r="BI15" s="619"/>
      <c r="BJ15" s="619"/>
      <c r="BK15" s="619"/>
      <c r="BL15" s="619"/>
      <c r="BM15" s="619"/>
      <c r="BN15" s="620"/>
      <c r="BO15" s="671">
        <v>5.4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3839228</v>
      </c>
      <c r="CS15" s="619"/>
      <c r="CT15" s="619"/>
      <c r="CU15" s="619"/>
      <c r="CV15" s="619"/>
      <c r="CW15" s="619"/>
      <c r="CX15" s="619"/>
      <c r="CY15" s="620"/>
      <c r="CZ15" s="671">
        <v>9.1</v>
      </c>
      <c r="DA15" s="671"/>
      <c r="DB15" s="671"/>
      <c r="DC15" s="671"/>
      <c r="DD15" s="624">
        <v>691850</v>
      </c>
      <c r="DE15" s="619"/>
      <c r="DF15" s="619"/>
      <c r="DG15" s="619"/>
      <c r="DH15" s="619"/>
      <c r="DI15" s="619"/>
      <c r="DJ15" s="619"/>
      <c r="DK15" s="619"/>
      <c r="DL15" s="619"/>
      <c r="DM15" s="619"/>
      <c r="DN15" s="619"/>
      <c r="DO15" s="619"/>
      <c r="DP15" s="620"/>
      <c r="DQ15" s="624">
        <v>3038600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6497729</v>
      </c>
      <c r="S16" s="619"/>
      <c r="T16" s="619"/>
      <c r="U16" s="619"/>
      <c r="V16" s="619"/>
      <c r="W16" s="619"/>
      <c r="X16" s="619"/>
      <c r="Y16" s="620"/>
      <c r="Z16" s="671">
        <v>14.6</v>
      </c>
      <c r="AA16" s="671"/>
      <c r="AB16" s="671"/>
      <c r="AC16" s="671"/>
      <c r="AD16" s="672">
        <v>5530145</v>
      </c>
      <c r="AE16" s="672"/>
      <c r="AF16" s="672"/>
      <c r="AG16" s="672"/>
      <c r="AH16" s="672"/>
      <c r="AI16" s="672"/>
      <c r="AJ16" s="672"/>
      <c r="AK16" s="672"/>
      <c r="AL16" s="641">
        <v>24.2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5530145</v>
      </c>
      <c r="S17" s="619"/>
      <c r="T17" s="619"/>
      <c r="U17" s="619"/>
      <c r="V17" s="619"/>
      <c r="W17" s="619"/>
      <c r="X17" s="619"/>
      <c r="Y17" s="620"/>
      <c r="Z17" s="671">
        <v>12.5</v>
      </c>
      <c r="AA17" s="671"/>
      <c r="AB17" s="671"/>
      <c r="AC17" s="671"/>
      <c r="AD17" s="672">
        <v>5530145</v>
      </c>
      <c r="AE17" s="672"/>
      <c r="AF17" s="672"/>
      <c r="AG17" s="672"/>
      <c r="AH17" s="672"/>
      <c r="AI17" s="672"/>
      <c r="AJ17" s="672"/>
      <c r="AK17" s="672"/>
      <c r="AL17" s="641">
        <v>24.2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4488805</v>
      </c>
      <c r="CS17" s="619"/>
      <c r="CT17" s="619"/>
      <c r="CU17" s="619"/>
      <c r="CV17" s="619"/>
      <c r="CW17" s="619"/>
      <c r="CX17" s="619"/>
      <c r="CY17" s="620"/>
      <c r="CZ17" s="671">
        <v>10.7</v>
      </c>
      <c r="DA17" s="671"/>
      <c r="DB17" s="671"/>
      <c r="DC17" s="671"/>
      <c r="DD17" s="624" t="s">
        <v>108</v>
      </c>
      <c r="DE17" s="619"/>
      <c r="DF17" s="619"/>
      <c r="DG17" s="619"/>
      <c r="DH17" s="619"/>
      <c r="DI17" s="619"/>
      <c r="DJ17" s="619"/>
      <c r="DK17" s="619"/>
      <c r="DL17" s="619"/>
      <c r="DM17" s="619"/>
      <c r="DN17" s="619"/>
      <c r="DO17" s="619"/>
      <c r="DP17" s="620"/>
      <c r="DQ17" s="624">
        <v>4431526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967584</v>
      </c>
      <c r="S18" s="619"/>
      <c r="T18" s="619"/>
      <c r="U18" s="619"/>
      <c r="V18" s="619"/>
      <c r="W18" s="619"/>
      <c r="X18" s="619"/>
      <c r="Y18" s="620"/>
      <c r="Z18" s="671">
        <v>2.2000000000000002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1244036</v>
      </c>
      <c r="BH19" s="619"/>
      <c r="BI19" s="619"/>
      <c r="BJ19" s="619"/>
      <c r="BK19" s="619"/>
      <c r="BL19" s="619"/>
      <c r="BM19" s="619"/>
      <c r="BN19" s="620"/>
      <c r="BO19" s="671">
        <v>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24858766</v>
      </c>
      <c r="S20" s="619"/>
      <c r="T20" s="619"/>
      <c r="U20" s="619"/>
      <c r="V20" s="619"/>
      <c r="W20" s="619"/>
      <c r="X20" s="619"/>
      <c r="Y20" s="620"/>
      <c r="Z20" s="671">
        <v>56</v>
      </c>
      <c r="AA20" s="671"/>
      <c r="AB20" s="671"/>
      <c r="AC20" s="671"/>
      <c r="AD20" s="672">
        <v>22662294</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1244036</v>
      </c>
      <c r="BH20" s="619"/>
      <c r="BI20" s="619"/>
      <c r="BJ20" s="619"/>
      <c r="BK20" s="619"/>
      <c r="BL20" s="619"/>
      <c r="BM20" s="619"/>
      <c r="BN20" s="620"/>
      <c r="BO20" s="671">
        <v>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42084196</v>
      </c>
      <c r="CS20" s="619"/>
      <c r="CT20" s="619"/>
      <c r="CU20" s="619"/>
      <c r="CV20" s="619"/>
      <c r="CW20" s="619"/>
      <c r="CX20" s="619"/>
      <c r="CY20" s="620"/>
      <c r="CZ20" s="671">
        <v>100</v>
      </c>
      <c r="DA20" s="671"/>
      <c r="DB20" s="671"/>
      <c r="DC20" s="671"/>
      <c r="DD20" s="624">
        <v>3968399</v>
      </c>
      <c r="DE20" s="619"/>
      <c r="DF20" s="619"/>
      <c r="DG20" s="619"/>
      <c r="DH20" s="619"/>
      <c r="DI20" s="619"/>
      <c r="DJ20" s="619"/>
      <c r="DK20" s="619"/>
      <c r="DL20" s="619"/>
      <c r="DM20" s="619"/>
      <c r="DN20" s="619"/>
      <c r="DO20" s="619"/>
      <c r="DP20" s="620"/>
      <c r="DQ20" s="624">
        <v>27773220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18568</v>
      </c>
      <c r="S21" s="619"/>
      <c r="T21" s="619"/>
      <c r="U21" s="619"/>
      <c r="V21" s="619"/>
      <c r="W21" s="619"/>
      <c r="X21" s="619"/>
      <c r="Y21" s="620"/>
      <c r="Z21" s="671">
        <v>0</v>
      </c>
      <c r="AA21" s="671"/>
      <c r="AB21" s="671"/>
      <c r="AC21" s="671"/>
      <c r="AD21" s="672">
        <v>18568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15148</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412833</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734307</v>
      </c>
      <c r="S23" s="619"/>
      <c r="T23" s="619"/>
      <c r="U23" s="619"/>
      <c r="V23" s="619"/>
      <c r="W23" s="619"/>
      <c r="X23" s="619"/>
      <c r="Y23" s="620"/>
      <c r="Z23" s="671">
        <v>1.7</v>
      </c>
      <c r="AA23" s="671"/>
      <c r="AB23" s="671"/>
      <c r="AC23" s="671"/>
      <c r="AD23" s="672">
        <v>44545</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1228888</v>
      </c>
      <c r="BH23" s="619"/>
      <c r="BI23" s="619"/>
      <c r="BJ23" s="619"/>
      <c r="BK23" s="619"/>
      <c r="BL23" s="619"/>
      <c r="BM23" s="619"/>
      <c r="BN23" s="620"/>
      <c r="BO23" s="671">
        <v>7.9</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463831</v>
      </c>
      <c r="S24" s="619"/>
      <c r="T24" s="619"/>
      <c r="U24" s="619"/>
      <c r="V24" s="619"/>
      <c r="W24" s="619"/>
      <c r="X24" s="619"/>
      <c r="Y24" s="620"/>
      <c r="Z24" s="671">
        <v>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21449578</v>
      </c>
      <c r="CS24" s="669"/>
      <c r="CT24" s="669"/>
      <c r="CU24" s="669"/>
      <c r="CV24" s="669"/>
      <c r="CW24" s="669"/>
      <c r="CX24" s="669"/>
      <c r="CY24" s="716"/>
      <c r="CZ24" s="720">
        <v>51</v>
      </c>
      <c r="DA24" s="721"/>
      <c r="DB24" s="721"/>
      <c r="DC24" s="722"/>
      <c r="DD24" s="715">
        <v>13758892</v>
      </c>
      <c r="DE24" s="669"/>
      <c r="DF24" s="669"/>
      <c r="DG24" s="669"/>
      <c r="DH24" s="669"/>
      <c r="DI24" s="669"/>
      <c r="DJ24" s="669"/>
      <c r="DK24" s="716"/>
      <c r="DL24" s="715">
        <v>13621743</v>
      </c>
      <c r="DM24" s="669"/>
      <c r="DN24" s="669"/>
      <c r="DO24" s="669"/>
      <c r="DP24" s="669"/>
      <c r="DQ24" s="669"/>
      <c r="DR24" s="669"/>
      <c r="DS24" s="669"/>
      <c r="DT24" s="669"/>
      <c r="DU24" s="669"/>
      <c r="DV24" s="716"/>
      <c r="DW24" s="717">
        <v>55.1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7319030</v>
      </c>
      <c r="S25" s="619"/>
      <c r="T25" s="619"/>
      <c r="U25" s="619"/>
      <c r="V25" s="619"/>
      <c r="W25" s="619"/>
      <c r="X25" s="619"/>
      <c r="Y25" s="620"/>
      <c r="Z25" s="671">
        <v>16.5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7021699</v>
      </c>
      <c r="CS25" s="637"/>
      <c r="CT25" s="637"/>
      <c r="CU25" s="637"/>
      <c r="CV25" s="637"/>
      <c r="CW25" s="637"/>
      <c r="CX25" s="637"/>
      <c r="CY25" s="638"/>
      <c r="CZ25" s="621">
        <v>16.7</v>
      </c>
      <c r="DA25" s="639"/>
      <c r="DB25" s="639"/>
      <c r="DC25" s="640"/>
      <c r="DD25" s="624">
        <v>6337642</v>
      </c>
      <c r="DE25" s="637"/>
      <c r="DF25" s="637"/>
      <c r="DG25" s="637"/>
      <c r="DH25" s="637"/>
      <c r="DI25" s="637"/>
      <c r="DJ25" s="637"/>
      <c r="DK25" s="638"/>
      <c r="DL25" s="624">
        <v>6221631</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4753774</v>
      </c>
      <c r="CS26" s="619"/>
      <c r="CT26" s="619"/>
      <c r="CU26" s="619"/>
      <c r="CV26" s="619"/>
      <c r="CW26" s="619"/>
      <c r="CX26" s="619"/>
      <c r="CY26" s="620"/>
      <c r="CZ26" s="621">
        <v>11.3</v>
      </c>
      <c r="DA26" s="639"/>
      <c r="DB26" s="639"/>
      <c r="DC26" s="640"/>
      <c r="DD26" s="624">
        <v>4248385</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2386116</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15563762</v>
      </c>
      <c r="BH27" s="619"/>
      <c r="BI27" s="619"/>
      <c r="BJ27" s="619"/>
      <c r="BK27" s="619"/>
      <c r="BL27" s="619"/>
      <c r="BM27" s="619"/>
      <c r="BN27" s="620"/>
      <c r="BO27" s="671">
        <v>100</v>
      </c>
      <c r="BP27" s="671"/>
      <c r="BQ27" s="671"/>
      <c r="BR27" s="671"/>
      <c r="BS27" s="624">
        <v>120458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9939087</v>
      </c>
      <c r="CS27" s="637"/>
      <c r="CT27" s="637"/>
      <c r="CU27" s="637"/>
      <c r="CV27" s="637"/>
      <c r="CW27" s="637"/>
      <c r="CX27" s="637"/>
      <c r="CY27" s="638"/>
      <c r="CZ27" s="621">
        <v>23.6</v>
      </c>
      <c r="DA27" s="639"/>
      <c r="DB27" s="639"/>
      <c r="DC27" s="640"/>
      <c r="DD27" s="624">
        <v>2989737</v>
      </c>
      <c r="DE27" s="637"/>
      <c r="DF27" s="637"/>
      <c r="DG27" s="637"/>
      <c r="DH27" s="637"/>
      <c r="DI27" s="637"/>
      <c r="DJ27" s="637"/>
      <c r="DK27" s="638"/>
      <c r="DL27" s="624">
        <v>2968599</v>
      </c>
      <c r="DM27" s="637"/>
      <c r="DN27" s="637"/>
      <c r="DO27" s="637"/>
      <c r="DP27" s="637"/>
      <c r="DQ27" s="637"/>
      <c r="DR27" s="637"/>
      <c r="DS27" s="637"/>
      <c r="DT27" s="637"/>
      <c r="DU27" s="637"/>
      <c r="DV27" s="638"/>
      <c r="DW27" s="641">
        <v>12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385397</v>
      </c>
      <c r="S28" s="619"/>
      <c r="T28" s="619"/>
      <c r="U28" s="619"/>
      <c r="V28" s="619"/>
      <c r="W28" s="619"/>
      <c r="X28" s="619"/>
      <c r="Y28" s="620"/>
      <c r="Z28" s="671">
        <v>0.9</v>
      </c>
      <c r="AA28" s="671"/>
      <c r="AB28" s="671"/>
      <c r="AC28" s="671"/>
      <c r="AD28" s="672">
        <v>124964</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4488792</v>
      </c>
      <c r="CS28" s="619"/>
      <c r="CT28" s="619"/>
      <c r="CU28" s="619"/>
      <c r="CV28" s="619"/>
      <c r="CW28" s="619"/>
      <c r="CX28" s="619"/>
      <c r="CY28" s="620"/>
      <c r="CZ28" s="621">
        <v>10.7</v>
      </c>
      <c r="DA28" s="639"/>
      <c r="DB28" s="639"/>
      <c r="DC28" s="640"/>
      <c r="DD28" s="624">
        <v>4431513</v>
      </c>
      <c r="DE28" s="619"/>
      <c r="DF28" s="619"/>
      <c r="DG28" s="619"/>
      <c r="DH28" s="619"/>
      <c r="DI28" s="619"/>
      <c r="DJ28" s="619"/>
      <c r="DK28" s="620"/>
      <c r="DL28" s="624">
        <v>4431513</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201371</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4488792</v>
      </c>
      <c r="CS29" s="637"/>
      <c r="CT29" s="637"/>
      <c r="CU29" s="637"/>
      <c r="CV29" s="637"/>
      <c r="CW29" s="637"/>
      <c r="CX29" s="637"/>
      <c r="CY29" s="638"/>
      <c r="CZ29" s="621">
        <v>10.7</v>
      </c>
      <c r="DA29" s="639"/>
      <c r="DB29" s="639"/>
      <c r="DC29" s="640"/>
      <c r="DD29" s="624">
        <v>4431513</v>
      </c>
      <c r="DE29" s="637"/>
      <c r="DF29" s="637"/>
      <c r="DG29" s="637"/>
      <c r="DH29" s="637"/>
      <c r="DI29" s="637"/>
      <c r="DJ29" s="637"/>
      <c r="DK29" s="638"/>
      <c r="DL29" s="624">
        <v>4431513</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571000</v>
      </c>
      <c r="S30" s="619"/>
      <c r="T30" s="619"/>
      <c r="U30" s="619"/>
      <c r="V30" s="619"/>
      <c r="W30" s="619"/>
      <c r="X30" s="619"/>
      <c r="Y30" s="620"/>
      <c r="Z30" s="671">
        <v>1.3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94.7</v>
      </c>
      <c r="BN30" s="685"/>
      <c r="BO30" s="685"/>
      <c r="BP30" s="685"/>
      <c r="BQ30" s="687"/>
      <c r="BR30" s="684">
        <v>98.7</v>
      </c>
      <c r="BS30" s="685"/>
      <c r="BT30" s="685"/>
      <c r="BU30" s="685"/>
      <c r="BV30" s="685"/>
      <c r="BW30" s="685"/>
      <c r="BX30" s="686">
        <v>94.2</v>
      </c>
      <c r="BY30" s="685"/>
      <c r="BZ30" s="685"/>
      <c r="CA30" s="685"/>
      <c r="CB30" s="687"/>
      <c r="CD30" s="690"/>
      <c r="CE30" s="691"/>
      <c r="CF30" s="655" t="s">
        <v>290</v>
      </c>
      <c r="CG30" s="652"/>
      <c r="CH30" s="652"/>
      <c r="CI30" s="652"/>
      <c r="CJ30" s="652"/>
      <c r="CK30" s="652"/>
      <c r="CL30" s="652"/>
      <c r="CM30" s="652"/>
      <c r="CN30" s="652"/>
      <c r="CO30" s="652"/>
      <c r="CP30" s="652"/>
      <c r="CQ30" s="653"/>
      <c r="CR30" s="618">
        <v>4043293</v>
      </c>
      <c r="CS30" s="619"/>
      <c r="CT30" s="619"/>
      <c r="CU30" s="619"/>
      <c r="CV30" s="619"/>
      <c r="CW30" s="619"/>
      <c r="CX30" s="619"/>
      <c r="CY30" s="620"/>
      <c r="CZ30" s="621">
        <v>9.6</v>
      </c>
      <c r="DA30" s="639"/>
      <c r="DB30" s="639"/>
      <c r="DC30" s="640"/>
      <c r="DD30" s="624">
        <v>3986313</v>
      </c>
      <c r="DE30" s="619"/>
      <c r="DF30" s="619"/>
      <c r="DG30" s="619"/>
      <c r="DH30" s="619"/>
      <c r="DI30" s="619"/>
      <c r="DJ30" s="619"/>
      <c r="DK30" s="620"/>
      <c r="DL30" s="624">
        <v>3986313</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1801995</v>
      </c>
      <c r="S31" s="619"/>
      <c r="T31" s="619"/>
      <c r="U31" s="619"/>
      <c r="V31" s="619"/>
      <c r="W31" s="619"/>
      <c r="X31" s="619"/>
      <c r="Y31" s="620"/>
      <c r="Z31" s="671">
        <v>4.0999999999999996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95.5</v>
      </c>
      <c r="BN31" s="683"/>
      <c r="BO31" s="683"/>
      <c r="BP31" s="683"/>
      <c r="BQ31" s="647"/>
      <c r="BR31" s="682">
        <v>98.8</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445499</v>
      </c>
      <c r="CS31" s="637"/>
      <c r="CT31" s="637"/>
      <c r="CU31" s="637"/>
      <c r="CV31" s="637"/>
      <c r="CW31" s="637"/>
      <c r="CX31" s="637"/>
      <c r="CY31" s="638"/>
      <c r="CZ31" s="621">
        <v>1.1000000000000001</v>
      </c>
      <c r="DA31" s="639"/>
      <c r="DB31" s="639"/>
      <c r="DC31" s="640"/>
      <c r="DD31" s="624">
        <v>445200</v>
      </c>
      <c r="DE31" s="637"/>
      <c r="DF31" s="637"/>
      <c r="DG31" s="637"/>
      <c r="DH31" s="637"/>
      <c r="DI31" s="637"/>
      <c r="DJ31" s="637"/>
      <c r="DK31" s="638"/>
      <c r="DL31" s="624">
        <v>445200</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2016669</v>
      </c>
      <c r="S32" s="619"/>
      <c r="T32" s="619"/>
      <c r="U32" s="619"/>
      <c r="V32" s="619"/>
      <c r="W32" s="619"/>
      <c r="X32" s="619"/>
      <c r="Y32" s="620"/>
      <c r="Z32" s="671">
        <v>4.5</v>
      </c>
      <c r="AA32" s="671"/>
      <c r="AB32" s="671"/>
      <c r="AC32" s="671"/>
      <c r="AD32" s="672">
        <v>5921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93.4</v>
      </c>
      <c r="BN32" s="603"/>
      <c r="BO32" s="603"/>
      <c r="BP32" s="603"/>
      <c r="BQ32" s="660"/>
      <c r="BR32" s="681">
        <v>98.5</v>
      </c>
      <c r="BS32" s="603"/>
      <c r="BT32" s="603"/>
      <c r="BU32" s="603"/>
      <c r="BV32" s="603"/>
      <c r="BW32" s="603"/>
      <c r="BX32" s="666">
        <v>92.7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3246300</v>
      </c>
      <c r="S33" s="619"/>
      <c r="T33" s="619"/>
      <c r="U33" s="619"/>
      <c r="V33" s="619"/>
      <c r="W33" s="619"/>
      <c r="X33" s="619"/>
      <c r="Y33" s="620"/>
      <c r="Z33" s="671">
        <v>7.3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16666219</v>
      </c>
      <c r="CS33" s="637"/>
      <c r="CT33" s="637"/>
      <c r="CU33" s="637"/>
      <c r="CV33" s="637"/>
      <c r="CW33" s="637"/>
      <c r="CX33" s="637"/>
      <c r="CY33" s="638"/>
      <c r="CZ33" s="621">
        <v>39.6</v>
      </c>
      <c r="DA33" s="639"/>
      <c r="DB33" s="639"/>
      <c r="DC33" s="640"/>
      <c r="DD33" s="624">
        <v>12185468</v>
      </c>
      <c r="DE33" s="637"/>
      <c r="DF33" s="637"/>
      <c r="DG33" s="637"/>
      <c r="DH33" s="637"/>
      <c r="DI33" s="637"/>
      <c r="DJ33" s="637"/>
      <c r="DK33" s="638"/>
      <c r="DL33" s="624">
        <v>9752160</v>
      </c>
      <c r="DM33" s="637"/>
      <c r="DN33" s="637"/>
      <c r="DO33" s="637"/>
      <c r="DP33" s="637"/>
      <c r="DQ33" s="637"/>
      <c r="DR33" s="637"/>
      <c r="DS33" s="637"/>
      <c r="DT33" s="637"/>
      <c r="DU33" s="637"/>
      <c r="DV33" s="638"/>
      <c r="DW33" s="641">
        <v>39.4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7110997</v>
      </c>
      <c r="CS34" s="619"/>
      <c r="CT34" s="619"/>
      <c r="CU34" s="619"/>
      <c r="CV34" s="619"/>
      <c r="CW34" s="619"/>
      <c r="CX34" s="619"/>
      <c r="CY34" s="620"/>
      <c r="CZ34" s="621">
        <v>16.899999999999999</v>
      </c>
      <c r="DA34" s="639"/>
      <c r="DB34" s="639"/>
      <c r="DC34" s="640"/>
      <c r="DD34" s="624">
        <v>5057615</v>
      </c>
      <c r="DE34" s="619"/>
      <c r="DF34" s="619"/>
      <c r="DG34" s="619"/>
      <c r="DH34" s="619"/>
      <c r="DI34" s="619"/>
      <c r="DJ34" s="619"/>
      <c r="DK34" s="620"/>
      <c r="DL34" s="624">
        <v>4250285</v>
      </c>
      <c r="DM34" s="619"/>
      <c r="DN34" s="619"/>
      <c r="DO34" s="619"/>
      <c r="DP34" s="619"/>
      <c r="DQ34" s="619"/>
      <c r="DR34" s="619"/>
      <c r="DS34" s="619"/>
      <c r="DT34" s="619"/>
      <c r="DU34" s="619"/>
      <c r="DV34" s="620"/>
      <c r="DW34" s="641">
        <v>17.2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1874000</v>
      </c>
      <c r="S35" s="619"/>
      <c r="T35" s="619"/>
      <c r="U35" s="619"/>
      <c r="V35" s="619"/>
      <c r="W35" s="619"/>
      <c r="X35" s="619"/>
      <c r="Y35" s="620"/>
      <c r="Z35" s="671">
        <v>4.2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4624150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115612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314438</v>
      </c>
      <c r="CS35" s="637"/>
      <c r="CT35" s="637"/>
      <c r="CU35" s="637"/>
      <c r="CV35" s="637"/>
      <c r="CW35" s="637"/>
      <c r="CX35" s="637"/>
      <c r="CY35" s="638"/>
      <c r="CZ35" s="621">
        <v>0.7</v>
      </c>
      <c r="DA35" s="639"/>
      <c r="DB35" s="639"/>
      <c r="DC35" s="640"/>
      <c r="DD35" s="624">
        <v>275783</v>
      </c>
      <c r="DE35" s="637"/>
      <c r="DF35" s="637"/>
      <c r="DG35" s="637"/>
      <c r="DH35" s="637"/>
      <c r="DI35" s="637"/>
      <c r="DJ35" s="637"/>
      <c r="DK35" s="638"/>
      <c r="DL35" s="624">
        <v>267571</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44416183</v>
      </c>
      <c r="S36" s="659"/>
      <c r="T36" s="659"/>
      <c r="U36" s="659"/>
      <c r="V36" s="659"/>
      <c r="W36" s="659"/>
      <c r="X36" s="659"/>
      <c r="Y36" s="662"/>
      <c r="Z36" s="663">
        <v>100</v>
      </c>
      <c r="AA36" s="663"/>
      <c r="AB36" s="663"/>
      <c r="AC36" s="663"/>
      <c r="AD36" s="664">
        <v>22856292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1267660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-66969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2468505</v>
      </c>
      <c r="CS36" s="619"/>
      <c r="CT36" s="619"/>
      <c r="CU36" s="619"/>
      <c r="CV36" s="619"/>
      <c r="CW36" s="619"/>
      <c r="CX36" s="619"/>
      <c r="CY36" s="620"/>
      <c r="CZ36" s="621">
        <v>5.9</v>
      </c>
      <c r="DA36" s="639"/>
      <c r="DB36" s="639"/>
      <c r="DC36" s="640"/>
      <c r="DD36" s="624">
        <v>2162853</v>
      </c>
      <c r="DE36" s="619"/>
      <c r="DF36" s="619"/>
      <c r="DG36" s="619"/>
      <c r="DH36" s="619"/>
      <c r="DI36" s="619"/>
      <c r="DJ36" s="619"/>
      <c r="DK36" s="620"/>
      <c r="DL36" s="624">
        <v>1927680</v>
      </c>
      <c r="DM36" s="619"/>
      <c r="DN36" s="619"/>
      <c r="DO36" s="619"/>
      <c r="DP36" s="619"/>
      <c r="DQ36" s="619"/>
      <c r="DR36" s="619"/>
      <c r="DS36" s="619"/>
      <c r="DT36" s="619"/>
      <c r="DU36" s="619"/>
      <c r="DV36" s="620"/>
      <c r="DW36" s="641">
        <v>7.8</v>
      </c>
      <c r="DX36" s="642"/>
      <c r="DY36" s="642"/>
      <c r="DZ36" s="642"/>
      <c r="EA36" s="642"/>
      <c r="EB36" s="642"/>
      <c r="EC36" s="643"/>
    </row>
    <row r="37" spans="2:133" ht="11.25" customHeight="1">
      <c r="AQ37" s="644" t="s">
        <v>312</v>
      </c>
      <c r="AR37" s="645"/>
      <c r="AS37" s="645"/>
      <c r="AT37" s="645"/>
      <c r="AU37" s="645"/>
      <c r="AV37" s="645"/>
      <c r="AW37" s="645"/>
      <c r="AX37" s="645"/>
      <c r="AY37" s="646"/>
      <c r="AZ37" s="618">
        <v>10738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18635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1244096</v>
      </c>
      <c r="CS37" s="637"/>
      <c r="CT37" s="637"/>
      <c r="CU37" s="637"/>
      <c r="CV37" s="637"/>
      <c r="CW37" s="637"/>
      <c r="CX37" s="637"/>
      <c r="CY37" s="638"/>
      <c r="CZ37" s="621">
        <v>3</v>
      </c>
      <c r="DA37" s="639"/>
      <c r="DB37" s="639"/>
      <c r="DC37" s="640"/>
      <c r="DD37" s="624">
        <v>1244096</v>
      </c>
      <c r="DE37" s="637"/>
      <c r="DF37" s="637"/>
      <c r="DG37" s="637"/>
      <c r="DH37" s="637"/>
      <c r="DI37" s="637"/>
      <c r="DJ37" s="637"/>
      <c r="DK37" s="638"/>
      <c r="DL37" s="624">
        <v>1242820</v>
      </c>
      <c r="DM37" s="637"/>
      <c r="DN37" s="637"/>
      <c r="DO37" s="637"/>
      <c r="DP37" s="637"/>
      <c r="DQ37" s="637"/>
      <c r="DR37" s="637"/>
      <c r="DS37" s="637"/>
      <c r="DT37" s="637"/>
      <c r="DU37" s="637"/>
      <c r="DV37" s="638"/>
      <c r="DW37" s="641">
        <v>5</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32079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4613412</v>
      </c>
      <c r="CS38" s="619"/>
      <c r="CT38" s="619"/>
      <c r="CU38" s="619"/>
      <c r="CV38" s="619"/>
      <c r="CW38" s="619"/>
      <c r="CX38" s="619"/>
      <c r="CY38" s="620"/>
      <c r="CZ38" s="621">
        <v>11</v>
      </c>
      <c r="DA38" s="639"/>
      <c r="DB38" s="639"/>
      <c r="DC38" s="640"/>
      <c r="DD38" s="624">
        <v>3579997</v>
      </c>
      <c r="DE38" s="619"/>
      <c r="DF38" s="619"/>
      <c r="DG38" s="619"/>
      <c r="DH38" s="619"/>
      <c r="DI38" s="619"/>
      <c r="DJ38" s="619"/>
      <c r="DK38" s="620"/>
      <c r="DL38" s="624">
        <v>3299973</v>
      </c>
      <c r="DM38" s="619"/>
      <c r="DN38" s="619"/>
      <c r="DO38" s="619"/>
      <c r="DP38" s="619"/>
      <c r="DQ38" s="619"/>
      <c r="DR38" s="619"/>
      <c r="DS38" s="619"/>
      <c r="DT38" s="619"/>
      <c r="DU38" s="619"/>
      <c r="DV38" s="620"/>
      <c r="DW38" s="641">
        <v>13.3</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1306739</v>
      </c>
      <c r="CS39" s="637"/>
      <c r="CT39" s="637"/>
      <c r="CU39" s="637"/>
      <c r="CV39" s="637"/>
      <c r="CW39" s="637"/>
      <c r="CX39" s="637"/>
      <c r="CY39" s="638"/>
      <c r="CZ39" s="621">
        <v>3.1</v>
      </c>
      <c r="DA39" s="639"/>
      <c r="DB39" s="639"/>
      <c r="DC39" s="640"/>
      <c r="DD39" s="624">
        <v>1102569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995812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852128</v>
      </c>
      <c r="CS40" s="619"/>
      <c r="CT40" s="619"/>
      <c r="CU40" s="619"/>
      <c r="CV40" s="619"/>
      <c r="CW40" s="619"/>
      <c r="CX40" s="619"/>
      <c r="CY40" s="620"/>
      <c r="CZ40" s="621">
        <v>2</v>
      </c>
      <c r="DA40" s="639"/>
      <c r="DB40" s="639"/>
      <c r="DC40" s="640"/>
      <c r="DD40" s="624">
        <v>6651</v>
      </c>
      <c r="DE40" s="619"/>
      <c r="DF40" s="619"/>
      <c r="DG40" s="619"/>
      <c r="DH40" s="619"/>
      <c r="DI40" s="619"/>
      <c r="DJ40" s="619"/>
      <c r="DK40" s="620"/>
      <c r="DL40" s="624">
        <v>6651</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2349940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3968399</v>
      </c>
      <c r="CS42" s="619"/>
      <c r="CT42" s="619"/>
      <c r="CU42" s="619"/>
      <c r="CV42" s="619"/>
      <c r="CW42" s="619"/>
      <c r="CX42" s="619"/>
      <c r="CY42" s="620"/>
      <c r="CZ42" s="621">
        <v>9.4</v>
      </c>
      <c r="DA42" s="622"/>
      <c r="DB42" s="622"/>
      <c r="DC42" s="623"/>
      <c r="DD42" s="624">
        <v>1828860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255976</v>
      </c>
      <c r="CS43" s="637"/>
      <c r="CT43" s="637"/>
      <c r="CU43" s="637"/>
      <c r="CV43" s="637"/>
      <c r="CW43" s="637"/>
      <c r="CX43" s="637"/>
      <c r="CY43" s="638"/>
      <c r="CZ43" s="621">
        <v>0.6</v>
      </c>
      <c r="DA43" s="639"/>
      <c r="DB43" s="639"/>
      <c r="DC43" s="640"/>
      <c r="DD43" s="624">
        <v>255976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3968399</v>
      </c>
      <c r="CS44" s="619"/>
      <c r="CT44" s="619"/>
      <c r="CU44" s="619"/>
      <c r="CV44" s="619"/>
      <c r="CW44" s="619"/>
      <c r="CX44" s="619"/>
      <c r="CY44" s="620"/>
      <c r="CZ44" s="621">
        <v>9.4</v>
      </c>
      <c r="DA44" s="622"/>
      <c r="DB44" s="622"/>
      <c r="DC44" s="623"/>
      <c r="DD44" s="624">
        <v>1828860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1544084</v>
      </c>
      <c r="CS45" s="637"/>
      <c r="CT45" s="637"/>
      <c r="CU45" s="637"/>
      <c r="CV45" s="637"/>
      <c r="CW45" s="637"/>
      <c r="CX45" s="637"/>
      <c r="CY45" s="638"/>
      <c r="CZ45" s="621">
        <v>3.7</v>
      </c>
      <c r="DA45" s="639"/>
      <c r="DB45" s="639"/>
      <c r="DC45" s="640"/>
      <c r="DD45" s="624">
        <v>162623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2424315</v>
      </c>
      <c r="CS46" s="619"/>
      <c r="CT46" s="619"/>
      <c r="CU46" s="619"/>
      <c r="CV46" s="619"/>
      <c r="CW46" s="619"/>
      <c r="CX46" s="619"/>
      <c r="CY46" s="620"/>
      <c r="CZ46" s="621">
        <v>5.8</v>
      </c>
      <c r="DA46" s="622"/>
      <c r="DB46" s="622"/>
      <c r="DC46" s="623"/>
      <c r="DD46" s="624">
        <v>1666237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42084196</v>
      </c>
      <c r="CS49" s="603"/>
      <c r="CT49" s="603"/>
      <c r="CU49" s="603"/>
      <c r="CV49" s="603"/>
      <c r="CW49" s="603"/>
      <c r="CX49" s="603"/>
      <c r="CY49" s="604"/>
      <c r="CZ49" s="605">
        <v>100</v>
      </c>
      <c r="DA49" s="606"/>
      <c r="DB49" s="606"/>
      <c r="DC49" s="607"/>
      <c r="DD49" s="608">
        <v>27773220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44384</v>
      </c>
      <c r="R7" s="1131"/>
      <c r="S7" s="1131"/>
      <c r="T7" s="1131"/>
      <c r="U7" s="1131"/>
      <c r="V7" s="1131">
        <v>42014</v>
      </c>
      <c r="W7" s="1131"/>
      <c r="X7" s="1131"/>
      <c r="Y7" s="1131"/>
      <c r="Z7" s="1131"/>
      <c r="AA7" s="1131">
        <v>2370</v>
      </c>
      <c r="AB7" s="1131"/>
      <c r="AC7" s="1131"/>
      <c r="AD7" s="1131"/>
      <c r="AE7" s="1132"/>
      <c r="AF7" s="1133">
        <v>1415</v>
      </c>
      <c r="AG7" s="1134"/>
      <c r="AH7" s="1134"/>
      <c r="AI7" s="1134"/>
      <c r="AJ7" s="1135"/>
      <c r="AK7" s="1117">
        <v>29</v>
      </c>
      <c r="AL7" s="1118"/>
      <c r="AM7" s="1118"/>
      <c r="AN7" s="1118"/>
      <c r="AO7" s="1118"/>
      <c r="AP7" s="1118">
        <v>38504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2</v>
      </c>
      <c r="CI7" s="1115"/>
      <c r="CJ7" s="1115"/>
      <c r="CK7" s="1115"/>
      <c r="CL7" s="1116"/>
      <c r="CM7" s="1114">
        <v>53</v>
      </c>
      <c r="CN7" s="1115"/>
      <c r="CO7" s="1115"/>
      <c r="CP7" s="1115"/>
      <c r="CQ7" s="1116"/>
      <c r="CR7" s="1114">
        <v>5</v>
      </c>
      <c r="CS7" s="1115"/>
      <c r="CT7" s="1115"/>
      <c r="CU7" s="1115"/>
      <c r="CV7" s="1116"/>
      <c r="CW7" s="1114"/>
      <c r="CX7" s="1115"/>
      <c r="CY7" s="1115"/>
      <c r="CZ7" s="1115"/>
      <c r="DA7" s="1116"/>
      <c r="DB7" s="1114">
        <v>5311</v>
      </c>
      <c r="DC7" s="1115"/>
      <c r="DD7" s="1115"/>
      <c r="DE7" s="1115"/>
      <c r="DF7" s="1116"/>
      <c r="DG7" s="1114"/>
      <c r="DH7" s="1115"/>
      <c r="DI7" s="1115"/>
      <c r="DJ7" s="1115"/>
      <c r="DK7" s="1116"/>
      <c r="DL7" s="1114"/>
      <c r="DM7" s="1115"/>
      <c r="DN7" s="1115"/>
      <c r="DO7" s="1115"/>
      <c r="DP7" s="1116"/>
      <c r="DQ7" s="1114">
        <v>3811</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29</v>
      </c>
      <c r="R8" s="1070"/>
      <c r="S8" s="1070"/>
      <c r="T8" s="1070"/>
      <c r="U8" s="1070"/>
      <c r="V8" s="1070">
        <v>71</v>
      </c>
      <c r="W8" s="1070"/>
      <c r="X8" s="1070"/>
      <c r="Y8" s="1070"/>
      <c r="Z8" s="1070"/>
      <c r="AA8" s="1070">
        <v>-42</v>
      </c>
      <c r="AB8" s="1070"/>
      <c r="AC8" s="1070"/>
      <c r="AD8" s="1070"/>
      <c r="AE8" s="1071"/>
      <c r="AF8" s="1045">
        <v>-42</v>
      </c>
      <c r="AG8" s="1046"/>
      <c r="AH8" s="1046"/>
      <c r="AI8" s="1046"/>
      <c r="AJ8" s="1047"/>
      <c r="AK8" s="1112"/>
      <c r="AL8" s="1113"/>
      <c r="AM8" s="1113"/>
      <c r="AN8" s="1113"/>
      <c r="AO8" s="1113"/>
      <c r="AP8" s="1113">
        <v>96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67</v>
      </c>
      <c r="R9" s="1070"/>
      <c r="S9" s="1070"/>
      <c r="T9" s="1070"/>
      <c r="U9" s="1070"/>
      <c r="V9" s="1070">
        <v>63</v>
      </c>
      <c r="W9" s="1070"/>
      <c r="X9" s="1070"/>
      <c r="Y9" s="1070"/>
      <c r="Z9" s="1070"/>
      <c r="AA9" s="1070">
        <v>4</v>
      </c>
      <c r="AB9" s="1070"/>
      <c r="AC9" s="1070"/>
      <c r="AD9" s="1070"/>
      <c r="AE9" s="1071"/>
      <c r="AF9" s="1045">
        <v>4</v>
      </c>
      <c r="AG9" s="1046"/>
      <c r="AH9" s="1046"/>
      <c r="AI9" s="1046"/>
      <c r="AJ9" s="1047"/>
      <c r="AK9" s="1112"/>
      <c r="AL9" s="1113"/>
      <c r="AM9" s="1113"/>
      <c r="AN9" s="1113"/>
      <c r="AO9" s="1113"/>
      <c r="AP9" s="1113">
        <v>45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44462</v>
      </c>
      <c r="R23" s="1095"/>
      <c r="S23" s="1095"/>
      <c r="T23" s="1095"/>
      <c r="U23" s="1095"/>
      <c r="V23" s="1095">
        <v>42130</v>
      </c>
      <c r="W23" s="1095"/>
      <c r="X23" s="1095"/>
      <c r="Y23" s="1095"/>
      <c r="Z23" s="1095"/>
      <c r="AA23" s="1095">
        <v>2332</v>
      </c>
      <c r="AB23" s="1095"/>
      <c r="AC23" s="1095"/>
      <c r="AD23" s="1095"/>
      <c r="AE23" s="1096"/>
      <c r="AF23" s="1097">
        <v>1377</v>
      </c>
      <c r="AG23" s="1095"/>
      <c r="AH23" s="1095"/>
      <c r="AI23" s="1095"/>
      <c r="AJ23" s="1098"/>
      <c r="AK23" s="1099"/>
      <c r="AL23" s="1100"/>
      <c r="AM23" s="1100"/>
      <c r="AN23" s="1100"/>
      <c r="AO23" s="1100"/>
      <c r="AP23" s="1095">
        <v>38645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322</v>
      </c>
      <c r="C28" s="1077"/>
      <c r="D28" s="1077"/>
      <c r="E28" s="1077"/>
      <c r="F28" s="1077"/>
      <c r="G28" s="1077"/>
      <c r="H28" s="1077"/>
      <c r="I28" s="1077"/>
      <c r="J28" s="1077"/>
      <c r="K28" s="1077"/>
      <c r="L28" s="1077"/>
      <c r="M28" s="1077"/>
      <c r="N28" s="1077"/>
      <c r="O28" s="1077"/>
      <c r="P28" s="1078"/>
      <c r="Q28" s="1079">
        <v>16015</v>
      </c>
      <c r="R28" s="1080"/>
      <c r="S28" s="1080"/>
      <c r="T28" s="1080"/>
      <c r="U28" s="1080"/>
      <c r="V28" s="1080">
        <v>15899</v>
      </c>
      <c r="W28" s="1080"/>
      <c r="X28" s="1080"/>
      <c r="Y28" s="1080"/>
      <c r="Z28" s="1080"/>
      <c r="AA28" s="1080">
        <v>116</v>
      </c>
      <c r="AB28" s="1080"/>
      <c r="AC28" s="1080"/>
      <c r="AD28" s="1080"/>
      <c r="AE28" s="1081"/>
      <c r="AF28" s="1082">
        <v>116</v>
      </c>
      <c r="AG28" s="1080"/>
      <c r="AH28" s="1080"/>
      <c r="AI28" s="1080"/>
      <c r="AJ28" s="1083"/>
      <c r="AK28" s="1084">
        <v>996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7629</v>
      </c>
      <c r="R29" s="1070"/>
      <c r="S29" s="1070"/>
      <c r="T29" s="1070"/>
      <c r="U29" s="1070"/>
      <c r="V29" s="1070">
        <v>7274</v>
      </c>
      <c r="W29" s="1070"/>
      <c r="X29" s="1070"/>
      <c r="Y29" s="1070"/>
      <c r="Z29" s="1070"/>
      <c r="AA29" s="1070">
        <v>355</v>
      </c>
      <c r="AB29" s="1070"/>
      <c r="AC29" s="1070"/>
      <c r="AD29" s="1070"/>
      <c r="AE29" s="1071"/>
      <c r="AF29" s="1045">
        <v>355</v>
      </c>
      <c r="AG29" s="1046"/>
      <c r="AH29" s="1046"/>
      <c r="AI29" s="1046"/>
      <c r="AJ29" s="1047"/>
      <c r="AK29" s="1006">
        <v>1069</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1333</v>
      </c>
      <c r="R30" s="1070"/>
      <c r="S30" s="1070"/>
      <c r="T30" s="1070"/>
      <c r="U30" s="1070"/>
      <c r="V30" s="1070">
        <v>1329</v>
      </c>
      <c r="W30" s="1070"/>
      <c r="X30" s="1070"/>
      <c r="Y30" s="1070"/>
      <c r="Z30" s="1070"/>
      <c r="AA30" s="1070">
        <v>4</v>
      </c>
      <c r="AB30" s="1070"/>
      <c r="AC30" s="1070"/>
      <c r="AD30" s="1070"/>
      <c r="AE30" s="1071"/>
      <c r="AF30" s="1045">
        <v>4</v>
      </c>
      <c r="AG30" s="1046"/>
      <c r="AH30" s="1046"/>
      <c r="AI30" s="1046"/>
      <c r="AJ30" s="1047"/>
      <c r="AK30" s="1006">
        <v>241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184</v>
      </c>
      <c r="R31" s="1070"/>
      <c r="S31" s="1070"/>
      <c r="T31" s="1070"/>
      <c r="U31" s="1070"/>
      <c r="V31" s="1070">
        <v>173</v>
      </c>
      <c r="W31" s="1070"/>
      <c r="X31" s="1070"/>
      <c r="Y31" s="1070"/>
      <c r="Z31" s="1070"/>
      <c r="AA31" s="1070">
        <v>11</v>
      </c>
      <c r="AB31" s="1070"/>
      <c r="AC31" s="1070"/>
      <c r="AD31" s="1070"/>
      <c r="AE31" s="1071"/>
      <c r="AF31" s="1045">
        <v>11</v>
      </c>
      <c r="AG31" s="1046"/>
      <c r="AH31" s="1046"/>
      <c r="AI31" s="1046"/>
      <c r="AJ31" s="1047"/>
      <c r="AK31" s="1006"/>
      <c r="AL31" s="997"/>
      <c r="AM31" s="997"/>
      <c r="AN31" s="997"/>
      <c r="AO31" s="997"/>
      <c r="AP31" s="997">
        <v>71</v>
      </c>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3262</v>
      </c>
      <c r="R32" s="1070"/>
      <c r="S32" s="1070"/>
      <c r="T32" s="1070"/>
      <c r="U32" s="1070"/>
      <c r="V32" s="1070">
        <v>351</v>
      </c>
      <c r="W32" s="1070"/>
      <c r="X32" s="1070"/>
      <c r="Y32" s="1070"/>
      <c r="Z32" s="1070"/>
      <c r="AA32" s="1070">
        <v>2911</v>
      </c>
      <c r="AB32" s="1070"/>
      <c r="AC32" s="1070"/>
      <c r="AD32" s="1070"/>
      <c r="AE32" s="1071"/>
      <c r="AF32" s="1045">
        <v>2911</v>
      </c>
      <c r="AG32" s="1046"/>
      <c r="AH32" s="1046"/>
      <c r="AI32" s="1046"/>
      <c r="AJ32" s="1047"/>
      <c r="AK32" s="1006">
        <v>11</v>
      </c>
      <c r="AL32" s="997"/>
      <c r="AM32" s="997"/>
      <c r="AN32" s="997"/>
      <c r="AO32" s="997"/>
      <c r="AP32" s="997">
        <v>2890</v>
      </c>
      <c r="AQ32" s="997"/>
      <c r="AR32" s="997"/>
      <c r="AS32" s="997"/>
      <c r="AT32" s="997"/>
      <c r="AU32" s="997"/>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3919</v>
      </c>
      <c r="R33" s="1070"/>
      <c r="S33" s="1070"/>
      <c r="T33" s="1070"/>
      <c r="U33" s="1070"/>
      <c r="V33" s="1070">
        <v>4008</v>
      </c>
      <c r="W33" s="1070"/>
      <c r="X33" s="1070"/>
      <c r="Y33" s="1070"/>
      <c r="Z33" s="1070"/>
      <c r="AA33" s="1070">
        <v>-89</v>
      </c>
      <c r="AB33" s="1070"/>
      <c r="AC33" s="1070"/>
      <c r="AD33" s="1070"/>
      <c r="AE33" s="1071"/>
      <c r="AF33" s="1045">
        <v>-101</v>
      </c>
      <c r="AG33" s="1046"/>
      <c r="AH33" s="1046"/>
      <c r="AI33" s="1046"/>
      <c r="AJ33" s="1047"/>
      <c r="AK33" s="1006">
        <v>1268</v>
      </c>
      <c r="AL33" s="997"/>
      <c r="AM33" s="997"/>
      <c r="AN33" s="997"/>
      <c r="AO33" s="997"/>
      <c r="AP33" s="997">
        <v>22405</v>
      </c>
      <c r="AQ33" s="997"/>
      <c r="AR33" s="997"/>
      <c r="AS33" s="997"/>
      <c r="AT33" s="997"/>
      <c r="AU33" s="997">
        <v>12995</v>
      </c>
      <c r="AV33" s="997"/>
      <c r="AW33" s="997"/>
      <c r="AX33" s="997"/>
      <c r="AY33" s="997"/>
      <c r="AZ33" s="1068">
        <v>7.1</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3294</v>
      </c>
      <c r="AG63" s="985"/>
      <c r="AH63" s="985"/>
      <c r="AI63" s="985"/>
      <c r="AJ63" s="1056"/>
      <c r="AK63" s="1057"/>
      <c r="AL63" s="989"/>
      <c r="AM63" s="989"/>
      <c r="AN63" s="989"/>
      <c r="AO63" s="989"/>
      <c r="AP63" s="985">
        <v>24565</v>
      </c>
      <c r="AQ63" s="985"/>
      <c r="AR63" s="985"/>
      <c r="AS63" s="985"/>
      <c r="AT63" s="985"/>
      <c r="AU63" s="985">
        <v>12995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103</v>
      </c>
      <c r="R69" s="997"/>
      <c r="S69" s="997"/>
      <c r="T69" s="997"/>
      <c r="U69" s="997"/>
      <c r="V69" s="997">
        <v>101</v>
      </c>
      <c r="W69" s="997"/>
      <c r="X69" s="997"/>
      <c r="Y69" s="997"/>
      <c r="Z69" s="997"/>
      <c r="AA69" s="997">
        <v>2</v>
      </c>
      <c r="AB69" s="997"/>
      <c r="AC69" s="997"/>
      <c r="AD69" s="997"/>
      <c r="AE69" s="997"/>
      <c r="AF69" s="997">
        <v>2</v>
      </c>
      <c r="AG69" s="997"/>
      <c r="AH69" s="997"/>
      <c r="AI69" s="997"/>
      <c r="AJ69" s="997"/>
      <c r="AK69" s="997">
        <v>7</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30</v>
      </c>
      <c r="R70" s="997"/>
      <c r="S70" s="997"/>
      <c r="T70" s="997"/>
      <c r="U70" s="997"/>
      <c r="V70" s="997">
        <v>17</v>
      </c>
      <c r="W70" s="997"/>
      <c r="X70" s="997"/>
      <c r="Y70" s="997"/>
      <c r="Z70" s="997"/>
      <c r="AA70" s="997">
        <v>13</v>
      </c>
      <c r="AB70" s="997"/>
      <c r="AC70" s="997"/>
      <c r="AD70" s="997"/>
      <c r="AE70" s="997"/>
      <c r="AF70" s="997">
        <v>10</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301</v>
      </c>
      <c r="R71" s="997"/>
      <c r="S71" s="997"/>
      <c r="T71" s="997"/>
      <c r="U71" s="997"/>
      <c r="V71" s="997">
        <v>301</v>
      </c>
      <c r="W71" s="997"/>
      <c r="X71" s="997"/>
      <c r="Y71" s="997"/>
      <c r="Z71" s="997"/>
      <c r="AA71" s="997">
        <v>0</v>
      </c>
      <c r="AB71" s="997"/>
      <c r="AC71" s="997"/>
      <c r="AD71" s="997"/>
      <c r="AE71" s="997"/>
      <c r="AF71" s="997">
        <v>0</v>
      </c>
      <c r="AG71" s="997"/>
      <c r="AH71" s="997"/>
      <c r="AI71" s="997"/>
      <c r="AJ71" s="997"/>
      <c r="AK71" s="997">
        <v>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v>0</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4339</v>
      </c>
      <c r="AQ73" s="997"/>
      <c r="AR73" s="997"/>
      <c r="AS73" s="997"/>
      <c r="AT73" s="997"/>
      <c r="AU73" s="997">
        <v>463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408</v>
      </c>
      <c r="AG88" s="985"/>
      <c r="AH88" s="985"/>
      <c r="AI88" s="985"/>
      <c r="AJ88" s="985"/>
      <c r="AK88" s="989"/>
      <c r="AL88" s="989"/>
      <c r="AM88" s="989"/>
      <c r="AN88" s="989"/>
      <c r="AO88" s="989"/>
      <c r="AP88" s="985">
        <v>4339</v>
      </c>
      <c r="AQ88" s="985"/>
      <c r="AR88" s="985"/>
      <c r="AS88" s="985"/>
      <c r="AT88" s="985"/>
      <c r="AU88" s="985">
        <v>463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c r="CX102" s="977"/>
      <c r="CY102" s="977"/>
      <c r="CZ102" s="977"/>
      <c r="DA102" s="978"/>
      <c r="DB102" s="976">
        <v>5311</v>
      </c>
      <c r="DC102" s="977"/>
      <c r="DD102" s="977"/>
      <c r="DE102" s="977"/>
      <c r="DF102" s="978"/>
      <c r="DG102" s="976"/>
      <c r="DH102" s="977"/>
      <c r="DI102" s="977"/>
      <c r="DJ102" s="977"/>
      <c r="DK102" s="978"/>
      <c r="DL102" s="976"/>
      <c r="DM102" s="977"/>
      <c r="DN102" s="977"/>
      <c r="DO102" s="977"/>
      <c r="DP102" s="978"/>
      <c r="DQ102" s="976">
        <v>3811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5054090</v>
      </c>
      <c r="AB110" s="903"/>
      <c r="AC110" s="903"/>
      <c r="AD110" s="903"/>
      <c r="AE110" s="904"/>
      <c r="AF110" s="905">
        <v>5040391</v>
      </c>
      <c r="AG110" s="903"/>
      <c r="AH110" s="903"/>
      <c r="AI110" s="903"/>
      <c r="AJ110" s="904"/>
      <c r="AK110" s="905">
        <v>4488792</v>
      </c>
      <c r="AL110" s="903"/>
      <c r="AM110" s="903"/>
      <c r="AN110" s="903"/>
      <c r="AO110" s="904"/>
      <c r="AP110" s="906">
        <v>22</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41044179</v>
      </c>
      <c r="BR110" s="830"/>
      <c r="BS110" s="830"/>
      <c r="BT110" s="830"/>
      <c r="BU110" s="830"/>
      <c r="BV110" s="830">
        <v>39441974</v>
      </c>
      <c r="BW110" s="830"/>
      <c r="BX110" s="830"/>
      <c r="BY110" s="830"/>
      <c r="BZ110" s="830"/>
      <c r="CA110" s="830">
        <v>38644981</v>
      </c>
      <c r="CB110" s="830"/>
      <c r="CC110" s="830"/>
      <c r="CD110" s="830"/>
      <c r="CE110" s="830"/>
      <c r="CF110" s="891">
        <v>189.8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2484124</v>
      </c>
      <c r="BR111" s="801"/>
      <c r="BS111" s="801"/>
      <c r="BT111" s="801"/>
      <c r="BU111" s="801"/>
      <c r="BV111" s="801">
        <v>1996853</v>
      </c>
      <c r="BW111" s="801"/>
      <c r="BX111" s="801"/>
      <c r="BY111" s="801"/>
      <c r="BZ111" s="801"/>
      <c r="CA111" s="801">
        <v>1481607</v>
      </c>
      <c r="CB111" s="801"/>
      <c r="CC111" s="801"/>
      <c r="CD111" s="801"/>
      <c r="CE111" s="801"/>
      <c r="CF111" s="878">
        <v>7.3</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12833808</v>
      </c>
      <c r="BR112" s="801"/>
      <c r="BS112" s="801"/>
      <c r="BT112" s="801"/>
      <c r="BU112" s="801"/>
      <c r="BV112" s="801">
        <v>12939389</v>
      </c>
      <c r="BW112" s="801"/>
      <c r="BX112" s="801"/>
      <c r="BY112" s="801"/>
      <c r="BZ112" s="801"/>
      <c r="CA112" s="801">
        <v>12995183</v>
      </c>
      <c r="CB112" s="801"/>
      <c r="CC112" s="801"/>
      <c r="CD112" s="801"/>
      <c r="CE112" s="801"/>
      <c r="CF112" s="878">
        <v>63.8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664978</v>
      </c>
      <c r="AB113" s="939"/>
      <c r="AC113" s="939"/>
      <c r="AD113" s="939"/>
      <c r="AE113" s="940"/>
      <c r="AF113" s="941">
        <v>704283</v>
      </c>
      <c r="AG113" s="939"/>
      <c r="AH113" s="939"/>
      <c r="AI113" s="939"/>
      <c r="AJ113" s="940"/>
      <c r="AK113" s="941">
        <v>718378</v>
      </c>
      <c r="AL113" s="939"/>
      <c r="AM113" s="939"/>
      <c r="AN113" s="939"/>
      <c r="AO113" s="940"/>
      <c r="AP113" s="942">
        <v>3.5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172838</v>
      </c>
      <c r="BR113" s="801"/>
      <c r="BS113" s="801"/>
      <c r="BT113" s="801"/>
      <c r="BU113" s="801"/>
      <c r="BV113" s="801">
        <v>260090</v>
      </c>
      <c r="BW113" s="801"/>
      <c r="BX113" s="801"/>
      <c r="BY113" s="801"/>
      <c r="BZ113" s="801"/>
      <c r="CA113" s="801">
        <v>462673</v>
      </c>
      <c r="CB113" s="801"/>
      <c r="CC113" s="801"/>
      <c r="CD113" s="801"/>
      <c r="CE113" s="801"/>
      <c r="CF113" s="878">
        <v>2.2999999999999998</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56032</v>
      </c>
      <c r="AB114" s="814"/>
      <c r="AC114" s="814"/>
      <c r="AD114" s="814"/>
      <c r="AE114" s="815"/>
      <c r="AF114" s="816">
        <v>47892</v>
      </c>
      <c r="AG114" s="814"/>
      <c r="AH114" s="814"/>
      <c r="AI114" s="814"/>
      <c r="AJ114" s="815"/>
      <c r="AK114" s="816">
        <v>39123</v>
      </c>
      <c r="AL114" s="814"/>
      <c r="AM114" s="814"/>
      <c r="AN114" s="814"/>
      <c r="AO114" s="815"/>
      <c r="AP114" s="784">
        <v>0.2</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6317411</v>
      </c>
      <c r="BR114" s="801"/>
      <c r="BS114" s="801"/>
      <c r="BT114" s="801"/>
      <c r="BU114" s="801"/>
      <c r="BV114" s="801">
        <v>5383774</v>
      </c>
      <c r="BW114" s="801"/>
      <c r="BX114" s="801"/>
      <c r="BY114" s="801"/>
      <c r="BZ114" s="801"/>
      <c r="CA114" s="801">
        <v>4891947</v>
      </c>
      <c r="CB114" s="801"/>
      <c r="CC114" s="801"/>
      <c r="CD114" s="801"/>
      <c r="CE114" s="801"/>
      <c r="CF114" s="878">
        <v>24</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400000</v>
      </c>
      <c r="AB115" s="939"/>
      <c r="AC115" s="939"/>
      <c r="AD115" s="939"/>
      <c r="AE115" s="940"/>
      <c r="AF115" s="941">
        <v>400000</v>
      </c>
      <c r="AG115" s="939"/>
      <c r="AH115" s="939"/>
      <c r="AI115" s="939"/>
      <c r="AJ115" s="940"/>
      <c r="AK115" s="941">
        <v>400000</v>
      </c>
      <c r="AL115" s="939"/>
      <c r="AM115" s="939"/>
      <c r="AN115" s="939"/>
      <c r="AO115" s="940"/>
      <c r="AP115" s="942">
        <v>2</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4057305</v>
      </c>
      <c r="BR115" s="801"/>
      <c r="BS115" s="801"/>
      <c r="BT115" s="801"/>
      <c r="BU115" s="801"/>
      <c r="BV115" s="801">
        <v>3937544</v>
      </c>
      <c r="BW115" s="801"/>
      <c r="BX115" s="801"/>
      <c r="BY115" s="801"/>
      <c r="BZ115" s="801"/>
      <c r="CA115" s="801">
        <v>3811466</v>
      </c>
      <c r="CB115" s="801"/>
      <c r="CC115" s="801"/>
      <c r="CD115" s="801"/>
      <c r="CE115" s="801"/>
      <c r="CF115" s="878">
        <v>18.7</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2484124</v>
      </c>
      <c r="DH115" s="814"/>
      <c r="DI115" s="814"/>
      <c r="DJ115" s="814"/>
      <c r="DK115" s="815"/>
      <c r="DL115" s="816">
        <v>1996853</v>
      </c>
      <c r="DM115" s="814"/>
      <c r="DN115" s="814"/>
      <c r="DO115" s="814"/>
      <c r="DP115" s="815"/>
      <c r="DQ115" s="816">
        <v>1481607</v>
      </c>
      <c r="DR115" s="814"/>
      <c r="DS115" s="814"/>
      <c r="DT115" s="814"/>
      <c r="DU115" s="815"/>
      <c r="DV115" s="784">
        <v>7.3</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6175100</v>
      </c>
      <c r="AB117" s="925"/>
      <c r="AC117" s="925"/>
      <c r="AD117" s="925"/>
      <c r="AE117" s="926"/>
      <c r="AF117" s="928">
        <v>6192566</v>
      </c>
      <c r="AG117" s="925"/>
      <c r="AH117" s="925"/>
      <c r="AI117" s="925"/>
      <c r="AJ117" s="926"/>
      <c r="AK117" s="928">
        <v>5646293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66909665</v>
      </c>
      <c r="BR118" s="888"/>
      <c r="BS118" s="888"/>
      <c r="BT118" s="888"/>
      <c r="BU118" s="888"/>
      <c r="BV118" s="888">
        <v>63959624</v>
      </c>
      <c r="BW118" s="888"/>
      <c r="BX118" s="888"/>
      <c r="BY118" s="888"/>
      <c r="BZ118" s="888"/>
      <c r="CA118" s="888">
        <v>62287857</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4406064</v>
      </c>
      <c r="BR119" s="830"/>
      <c r="BS119" s="830"/>
      <c r="BT119" s="830"/>
      <c r="BU119" s="830"/>
      <c r="BV119" s="830">
        <v>5073329</v>
      </c>
      <c r="BW119" s="830"/>
      <c r="BX119" s="830"/>
      <c r="BY119" s="830"/>
      <c r="BZ119" s="830"/>
      <c r="CA119" s="830">
        <v>5838610</v>
      </c>
      <c r="CB119" s="830"/>
      <c r="CC119" s="830"/>
      <c r="CD119" s="830"/>
      <c r="CE119" s="830"/>
      <c r="CF119" s="891">
        <v>28.7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5759001</v>
      </c>
      <c r="BR120" s="801"/>
      <c r="BS120" s="801"/>
      <c r="BT120" s="801"/>
      <c r="BU120" s="801"/>
      <c r="BV120" s="801">
        <v>4706125</v>
      </c>
      <c r="BW120" s="801"/>
      <c r="BX120" s="801"/>
      <c r="BY120" s="801"/>
      <c r="BZ120" s="801"/>
      <c r="CA120" s="801">
        <v>3635878</v>
      </c>
      <c r="CB120" s="801"/>
      <c r="CC120" s="801"/>
      <c r="CD120" s="801"/>
      <c r="CE120" s="801"/>
      <c r="CF120" s="878">
        <v>17.899999999999999</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12833808</v>
      </c>
      <c r="DH120" s="830"/>
      <c r="DI120" s="830"/>
      <c r="DJ120" s="830"/>
      <c r="DK120" s="830"/>
      <c r="DL120" s="830">
        <v>12939389</v>
      </c>
      <c r="DM120" s="830"/>
      <c r="DN120" s="830"/>
      <c r="DO120" s="830"/>
      <c r="DP120" s="830"/>
      <c r="DQ120" s="830">
        <v>12995183</v>
      </c>
      <c r="DR120" s="830"/>
      <c r="DS120" s="830"/>
      <c r="DT120" s="830"/>
      <c r="DU120" s="830"/>
      <c r="DV120" s="831">
        <v>63.8</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38053712</v>
      </c>
      <c r="BR121" s="888"/>
      <c r="BS121" s="888"/>
      <c r="BT121" s="888"/>
      <c r="BU121" s="888"/>
      <c r="BV121" s="888">
        <v>37444430</v>
      </c>
      <c r="BW121" s="888"/>
      <c r="BX121" s="888"/>
      <c r="BY121" s="888"/>
      <c r="BZ121" s="888"/>
      <c r="CA121" s="888">
        <v>37344193</v>
      </c>
      <c r="CB121" s="888"/>
      <c r="CC121" s="888"/>
      <c r="CD121" s="888"/>
      <c r="CE121" s="888"/>
      <c r="CF121" s="889">
        <v>183.4</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48218777</v>
      </c>
      <c r="BR122" s="870"/>
      <c r="BS122" s="870"/>
      <c r="BT122" s="870"/>
      <c r="BU122" s="870"/>
      <c r="BV122" s="870">
        <v>47223884</v>
      </c>
      <c r="BW122" s="870"/>
      <c r="BX122" s="870"/>
      <c r="BY122" s="870"/>
      <c r="BZ122" s="870"/>
      <c r="CA122" s="870">
        <v>46818681</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94.2</v>
      </c>
      <c r="BR123" s="862"/>
      <c r="BS123" s="862"/>
      <c r="BT123" s="862"/>
      <c r="BU123" s="862"/>
      <c r="BV123" s="862">
        <v>84.5</v>
      </c>
      <c r="BW123" s="862"/>
      <c r="BX123" s="862"/>
      <c r="BY123" s="862"/>
      <c r="BZ123" s="862"/>
      <c r="CA123" s="862">
        <v>75.900000000000006</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400000</v>
      </c>
      <c r="AB126" s="814"/>
      <c r="AC126" s="814"/>
      <c r="AD126" s="814"/>
      <c r="AE126" s="815"/>
      <c r="AF126" s="816">
        <v>400000</v>
      </c>
      <c r="AG126" s="814"/>
      <c r="AH126" s="814"/>
      <c r="AI126" s="814"/>
      <c r="AJ126" s="815"/>
      <c r="AK126" s="816">
        <v>400000</v>
      </c>
      <c r="AL126" s="814"/>
      <c r="AM126" s="814"/>
      <c r="AN126" s="814"/>
      <c r="AO126" s="815"/>
      <c r="AP126" s="784">
        <v>2</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4053981</v>
      </c>
      <c r="DH126" s="801"/>
      <c r="DI126" s="801"/>
      <c r="DJ126" s="801"/>
      <c r="DK126" s="801"/>
      <c r="DL126" s="801">
        <v>3937356</v>
      </c>
      <c r="DM126" s="801"/>
      <c r="DN126" s="801"/>
      <c r="DO126" s="801"/>
      <c r="DP126" s="801"/>
      <c r="DQ126" s="801">
        <v>3811466</v>
      </c>
      <c r="DR126" s="801"/>
      <c r="DS126" s="801"/>
      <c r="DT126" s="801"/>
      <c r="DU126" s="801"/>
      <c r="DV126" s="853">
        <v>18.7</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12.18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3324</v>
      </c>
      <c r="DH127" s="850"/>
      <c r="DI127" s="850"/>
      <c r="DJ127" s="850"/>
      <c r="DK127" s="850"/>
      <c r="DL127" s="850">
        <v>188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760196</v>
      </c>
      <c r="AB128" s="754"/>
      <c r="AC128" s="754"/>
      <c r="AD128" s="754"/>
      <c r="AE128" s="755"/>
      <c r="AF128" s="756">
        <v>720057</v>
      </c>
      <c r="AG128" s="754"/>
      <c r="AH128" s="754"/>
      <c r="AI128" s="754"/>
      <c r="AJ128" s="755"/>
      <c r="AK128" s="756">
        <v>579094</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23419394</v>
      </c>
      <c r="AB129" s="814"/>
      <c r="AC129" s="814"/>
      <c r="AD129" s="814"/>
      <c r="AE129" s="815"/>
      <c r="AF129" s="816">
        <v>23492780</v>
      </c>
      <c r="AG129" s="814"/>
      <c r="AH129" s="814"/>
      <c r="AI129" s="814"/>
      <c r="AJ129" s="815"/>
      <c r="AK129" s="816">
        <v>23643058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3596021</v>
      </c>
      <c r="AB130" s="814"/>
      <c r="AC130" s="814"/>
      <c r="AD130" s="814"/>
      <c r="AE130" s="815"/>
      <c r="AF130" s="816">
        <v>3693876</v>
      </c>
      <c r="AG130" s="814"/>
      <c r="AH130" s="814"/>
      <c r="AI130" s="814"/>
      <c r="AJ130" s="815"/>
      <c r="AK130" s="816">
        <v>3282267</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75.900000000000006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19823373</v>
      </c>
      <c r="AB131" s="747"/>
      <c r="AC131" s="747"/>
      <c r="AD131" s="747"/>
      <c r="AE131" s="748"/>
      <c r="AF131" s="749">
        <v>19798904</v>
      </c>
      <c r="AG131" s="747"/>
      <c r="AH131" s="747"/>
      <c r="AI131" s="747"/>
      <c r="AJ131" s="748"/>
      <c r="AK131" s="749">
        <v>20360791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9.1754465799999991</v>
      </c>
      <c r="AB132" s="770"/>
      <c r="AC132" s="770"/>
      <c r="AD132" s="770"/>
      <c r="AE132" s="771"/>
      <c r="AF132" s="772">
        <v>8.9834922180000003</v>
      </c>
      <c r="AG132" s="770"/>
      <c r="AH132" s="770"/>
      <c r="AI132" s="770"/>
      <c r="AJ132" s="771"/>
      <c r="AK132" s="772">
        <v>8.7665159960000008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9.3000000000000007</v>
      </c>
      <c r="AB133" s="779"/>
      <c r="AC133" s="779"/>
      <c r="AD133" s="779"/>
      <c r="AE133" s="780"/>
      <c r="AF133" s="778">
        <v>9.1999999999999993</v>
      </c>
      <c r="AG133" s="779"/>
      <c r="AH133" s="779"/>
      <c r="AI133" s="779"/>
      <c r="AJ133" s="780"/>
      <c r="AK133" s="778">
        <v>8.9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7021699</v>
      </c>
      <c r="L9" s="264">
        <v>56575</v>
      </c>
      <c r="M9" s="265">
        <v>57752</v>
      </c>
      <c r="N9" s="266">
        <v>-2</v>
      </c>
    </row>
    <row r="10" spans="1:16">
      <c r="A10" s="248"/>
      <c r="B10" s="244"/>
      <c r="C10" s="244"/>
      <c r="D10" s="244"/>
      <c r="E10" s="244"/>
      <c r="F10" s="244"/>
      <c r="G10" s="1163" t="s">
        <v>476</v>
      </c>
      <c r="H10" s="1164"/>
      <c r="I10" s="1164"/>
      <c r="J10" s="1165"/>
      <c r="K10" s="267">
        <v>988507</v>
      </c>
      <c r="L10" s="268">
        <v>7965</v>
      </c>
      <c r="M10" s="269">
        <v>3854</v>
      </c>
      <c r="N10" s="270">
        <v>106.7</v>
      </c>
    </row>
    <row r="11" spans="1:16" ht="13.5" customHeight="1">
      <c r="A11" s="248"/>
      <c r="B11" s="244"/>
      <c r="C11" s="244"/>
      <c r="D11" s="244"/>
      <c r="E11" s="244"/>
      <c r="F11" s="244"/>
      <c r="G11" s="1163" t="s">
        <v>477</v>
      </c>
      <c r="H11" s="1164"/>
      <c r="I11" s="1164"/>
      <c r="J11" s="1165"/>
      <c r="K11" s="267">
        <v>1045062</v>
      </c>
      <c r="L11" s="268">
        <v>8420</v>
      </c>
      <c r="M11" s="269">
        <v>3128</v>
      </c>
      <c r="N11" s="270">
        <v>169.2</v>
      </c>
    </row>
    <row r="12" spans="1:16" ht="13.5" customHeight="1">
      <c r="A12" s="248"/>
      <c r="B12" s="244"/>
      <c r="C12" s="244"/>
      <c r="D12" s="244"/>
      <c r="E12" s="244"/>
      <c r="F12" s="244"/>
      <c r="G12" s="1163" t="s">
        <v>478</v>
      </c>
      <c r="H12" s="1164"/>
      <c r="I12" s="1164"/>
      <c r="J12" s="1165"/>
      <c r="K12" s="267" t="s">
        <v>479</v>
      </c>
      <c r="L12" s="268" t="s">
        <v>479</v>
      </c>
      <c r="M12" s="269">
        <v>608</v>
      </c>
      <c r="N12" s="270" t="s">
        <v>479</v>
      </c>
    </row>
    <row r="13" spans="1:16" ht="13.5" customHeight="1">
      <c r="A13" s="248"/>
      <c r="B13" s="244"/>
      <c r="C13" s="244"/>
      <c r="D13" s="244"/>
      <c r="E13" s="244"/>
      <c r="F13" s="244"/>
      <c r="G13" s="1163" t="s">
        <v>480</v>
      </c>
      <c r="H13" s="1164"/>
      <c r="I13" s="1164"/>
      <c r="J13" s="1165"/>
      <c r="K13" s="267" t="s">
        <v>479</v>
      </c>
      <c r="L13" s="268" t="s">
        <v>479</v>
      </c>
      <c r="M13" s="269">
        <v>0</v>
      </c>
      <c r="N13" s="270" t="s">
        <v>479</v>
      </c>
    </row>
    <row r="14" spans="1:16" ht="13.5" customHeight="1">
      <c r="A14" s="248"/>
      <c r="B14" s="244"/>
      <c r="C14" s="244"/>
      <c r="D14" s="244"/>
      <c r="E14" s="244"/>
      <c r="F14" s="244"/>
      <c r="G14" s="1163" t="s">
        <v>481</v>
      </c>
      <c r="H14" s="1164"/>
      <c r="I14" s="1164"/>
      <c r="J14" s="1165"/>
      <c r="K14" s="267">
        <v>4931</v>
      </c>
      <c r="L14" s="268">
        <v>40</v>
      </c>
      <c r="M14" s="269">
        <v>2455</v>
      </c>
      <c r="N14" s="270">
        <v>-98.4</v>
      </c>
    </row>
    <row r="15" spans="1:16" ht="13.5" customHeight="1">
      <c r="A15" s="248"/>
      <c r="B15" s="244"/>
      <c r="C15" s="244"/>
      <c r="D15" s="244"/>
      <c r="E15" s="244"/>
      <c r="F15" s="244"/>
      <c r="G15" s="1163" t="s">
        <v>482</v>
      </c>
      <c r="H15" s="1164"/>
      <c r="I15" s="1164"/>
      <c r="J15" s="1165"/>
      <c r="K15" s="267">
        <v>255976</v>
      </c>
      <c r="L15" s="268">
        <v>2062</v>
      </c>
      <c r="M15" s="269">
        <v>1040</v>
      </c>
      <c r="N15" s="270">
        <v>98.3</v>
      </c>
    </row>
    <row r="16" spans="1:16">
      <c r="A16" s="248"/>
      <c r="B16" s="244"/>
      <c r="C16" s="244"/>
      <c r="D16" s="244"/>
      <c r="E16" s="244"/>
      <c r="F16" s="244"/>
      <c r="G16" s="1166" t="s">
        <v>483</v>
      </c>
      <c r="H16" s="1167"/>
      <c r="I16" s="1167"/>
      <c r="J16" s="1168"/>
      <c r="K16" s="268">
        <v>-864830</v>
      </c>
      <c r="L16" s="268">
        <v>-6968</v>
      </c>
      <c r="M16" s="269">
        <v>-5417</v>
      </c>
      <c r="N16" s="270">
        <v>28.6</v>
      </c>
    </row>
    <row r="17" spans="1:16">
      <c r="A17" s="248"/>
      <c r="B17" s="244"/>
      <c r="C17" s="244"/>
      <c r="D17" s="244"/>
      <c r="E17" s="244"/>
      <c r="F17" s="244"/>
      <c r="G17" s="1166" t="s">
        <v>167</v>
      </c>
      <c r="H17" s="1167"/>
      <c r="I17" s="1167"/>
      <c r="J17" s="1168"/>
      <c r="K17" s="268">
        <v>8451345</v>
      </c>
      <c r="L17" s="268">
        <v>68094</v>
      </c>
      <c r="M17" s="269">
        <v>63420</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6.71</v>
      </c>
      <c r="L21" s="281">
        <v>6.06</v>
      </c>
      <c r="M21" s="282">
        <v>0.65</v>
      </c>
      <c r="N21" s="249"/>
      <c r="O21" s="283"/>
      <c r="P21" s="279"/>
    </row>
    <row r="22" spans="1:16" s="284" customFormat="1">
      <c r="A22" s="279"/>
      <c r="B22" s="249"/>
      <c r="C22" s="249"/>
      <c r="D22" s="249"/>
      <c r="E22" s="249"/>
      <c r="F22" s="249"/>
      <c r="G22" s="1160" t="s">
        <v>489</v>
      </c>
      <c r="H22" s="1161"/>
      <c r="I22" s="1161"/>
      <c r="J22" s="1162"/>
      <c r="K22" s="285">
        <v>98.1</v>
      </c>
      <c r="L22" s="286">
        <v>99.7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4488792</v>
      </c>
      <c r="L32" s="294">
        <v>36167</v>
      </c>
      <c r="M32" s="295">
        <v>31722</v>
      </c>
      <c r="N32" s="296">
        <v>14</v>
      </c>
    </row>
    <row r="33" spans="1:16" ht="13.5" customHeight="1">
      <c r="A33" s="248"/>
      <c r="B33" s="244"/>
      <c r="C33" s="244"/>
      <c r="D33" s="244"/>
      <c r="E33" s="244"/>
      <c r="F33" s="244"/>
      <c r="G33" s="1151" t="s">
        <v>494</v>
      </c>
      <c r="H33" s="1152"/>
      <c r="I33" s="1152"/>
      <c r="J33" s="1153"/>
      <c r="K33" s="294" t="s">
        <v>479</v>
      </c>
      <c r="L33" s="294" t="s">
        <v>479</v>
      </c>
      <c r="M33" s="295">
        <v>0</v>
      </c>
      <c r="N33" s="296" t="s">
        <v>479</v>
      </c>
    </row>
    <row r="34" spans="1:16" ht="27" customHeight="1">
      <c r="A34" s="248"/>
      <c r="B34" s="244"/>
      <c r="C34" s="244"/>
      <c r="D34" s="244"/>
      <c r="E34" s="244"/>
      <c r="F34" s="244"/>
      <c r="G34" s="1151" t="s">
        <v>495</v>
      </c>
      <c r="H34" s="1152"/>
      <c r="I34" s="1152"/>
      <c r="J34" s="1153"/>
      <c r="K34" s="294" t="s">
        <v>479</v>
      </c>
      <c r="L34" s="294" t="s">
        <v>479</v>
      </c>
      <c r="M34" s="295">
        <v>57</v>
      </c>
      <c r="N34" s="296" t="s">
        <v>479</v>
      </c>
    </row>
    <row r="35" spans="1:16" ht="27" customHeight="1">
      <c r="A35" s="248"/>
      <c r="B35" s="244"/>
      <c r="C35" s="244"/>
      <c r="D35" s="244"/>
      <c r="E35" s="244"/>
      <c r="F35" s="244"/>
      <c r="G35" s="1151" t="s">
        <v>496</v>
      </c>
      <c r="H35" s="1152"/>
      <c r="I35" s="1152"/>
      <c r="J35" s="1153"/>
      <c r="K35" s="294">
        <v>718378</v>
      </c>
      <c r="L35" s="294">
        <v>5788</v>
      </c>
      <c r="M35" s="295">
        <v>7092</v>
      </c>
      <c r="N35" s="296">
        <v>-18.399999999999999</v>
      </c>
    </row>
    <row r="36" spans="1:16" ht="27" customHeight="1">
      <c r="A36" s="248"/>
      <c r="B36" s="244"/>
      <c r="C36" s="244"/>
      <c r="D36" s="244"/>
      <c r="E36" s="244"/>
      <c r="F36" s="244"/>
      <c r="G36" s="1151" t="s">
        <v>497</v>
      </c>
      <c r="H36" s="1152"/>
      <c r="I36" s="1152"/>
      <c r="J36" s="1153"/>
      <c r="K36" s="294">
        <v>39123</v>
      </c>
      <c r="L36" s="294">
        <v>315</v>
      </c>
      <c r="M36" s="295">
        <v>1180</v>
      </c>
      <c r="N36" s="296">
        <v>-73.3</v>
      </c>
    </row>
    <row r="37" spans="1:16" ht="13.5" customHeight="1">
      <c r="A37" s="248"/>
      <c r="B37" s="244"/>
      <c r="C37" s="244"/>
      <c r="D37" s="244"/>
      <c r="E37" s="244"/>
      <c r="F37" s="244"/>
      <c r="G37" s="1151" t="s">
        <v>498</v>
      </c>
      <c r="H37" s="1152"/>
      <c r="I37" s="1152"/>
      <c r="J37" s="1153"/>
      <c r="K37" s="294">
        <v>400000</v>
      </c>
      <c r="L37" s="294">
        <v>3223</v>
      </c>
      <c r="M37" s="295">
        <v>1206</v>
      </c>
      <c r="N37" s="296">
        <v>167.2</v>
      </c>
    </row>
    <row r="38" spans="1:16" ht="27" customHeight="1">
      <c r="A38" s="248"/>
      <c r="B38" s="244"/>
      <c r="C38" s="244"/>
      <c r="D38" s="244"/>
      <c r="E38" s="244"/>
      <c r="F38" s="244"/>
      <c r="G38" s="1154" t="s">
        <v>499</v>
      </c>
      <c r="H38" s="1155"/>
      <c r="I38" s="1155"/>
      <c r="J38" s="1156"/>
      <c r="K38" s="297" t="s">
        <v>479</v>
      </c>
      <c r="L38" s="297" t="s">
        <v>479</v>
      </c>
      <c r="M38" s="298">
        <v>3</v>
      </c>
      <c r="N38" s="299" t="s">
        <v>479</v>
      </c>
      <c r="O38" s="293"/>
    </row>
    <row r="39" spans="1:16">
      <c r="A39" s="248"/>
      <c r="B39" s="244"/>
      <c r="C39" s="244"/>
      <c r="D39" s="244"/>
      <c r="E39" s="244"/>
      <c r="F39" s="244"/>
      <c r="G39" s="1154" t="s">
        <v>500</v>
      </c>
      <c r="H39" s="1155"/>
      <c r="I39" s="1155"/>
      <c r="J39" s="1156"/>
      <c r="K39" s="300">
        <v>-579094</v>
      </c>
      <c r="L39" s="300">
        <v>-4666</v>
      </c>
      <c r="M39" s="301">
        <v>-6973</v>
      </c>
      <c r="N39" s="302">
        <v>-33.1</v>
      </c>
      <c r="O39" s="293"/>
    </row>
    <row r="40" spans="1:16" ht="27" customHeight="1">
      <c r="A40" s="248"/>
      <c r="B40" s="244"/>
      <c r="C40" s="244"/>
      <c r="D40" s="244"/>
      <c r="E40" s="244"/>
      <c r="F40" s="244"/>
      <c r="G40" s="1151" t="s">
        <v>501</v>
      </c>
      <c r="H40" s="1152"/>
      <c r="I40" s="1152"/>
      <c r="J40" s="1153"/>
      <c r="K40" s="300">
        <v>-3282267</v>
      </c>
      <c r="L40" s="300">
        <v>-26446</v>
      </c>
      <c r="M40" s="301">
        <v>-25524</v>
      </c>
      <c r="N40" s="302">
        <v>3.6</v>
      </c>
      <c r="O40" s="293"/>
    </row>
    <row r="41" spans="1:16">
      <c r="A41" s="248"/>
      <c r="B41" s="244"/>
      <c r="C41" s="244"/>
      <c r="D41" s="244"/>
      <c r="E41" s="244"/>
      <c r="F41" s="244"/>
      <c r="G41" s="1157" t="s">
        <v>278</v>
      </c>
      <c r="H41" s="1158"/>
      <c r="I41" s="1158"/>
      <c r="J41" s="1159"/>
      <c r="K41" s="294">
        <v>1784932</v>
      </c>
      <c r="L41" s="300">
        <v>14382</v>
      </c>
      <c r="M41" s="301">
        <v>8763</v>
      </c>
      <c r="N41" s="302">
        <v>64.099999999999994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4628394</v>
      </c>
      <c r="J51" s="320">
        <v>37197</v>
      </c>
      <c r="K51" s="321">
        <v>8.3000000000000007</v>
      </c>
      <c r="L51" s="322">
        <v>41433</v>
      </c>
      <c r="M51" s="323">
        <v>15.2</v>
      </c>
      <c r="N51" s="324">
        <v>-6.9</v>
      </c>
    </row>
    <row r="52" spans="1:14">
      <c r="A52" s="248"/>
      <c r="B52" s="244"/>
      <c r="C52" s="244"/>
      <c r="D52" s="244"/>
      <c r="E52" s="244"/>
      <c r="F52" s="244"/>
      <c r="G52" s="325"/>
      <c r="H52" s="326" t="s">
        <v>512</v>
      </c>
      <c r="I52" s="327">
        <v>3034419</v>
      </c>
      <c r="J52" s="328">
        <v>24387</v>
      </c>
      <c r="K52" s="329">
        <v>32.200000000000003</v>
      </c>
      <c r="L52" s="330">
        <v>22351</v>
      </c>
      <c r="M52" s="331">
        <v>11</v>
      </c>
      <c r="N52" s="332">
        <v>21.2</v>
      </c>
    </row>
    <row r="53" spans="1:14">
      <c r="A53" s="248"/>
      <c r="B53" s="244"/>
      <c r="C53" s="244"/>
      <c r="D53" s="244"/>
      <c r="E53" s="244"/>
      <c r="F53" s="244"/>
      <c r="G53" s="310" t="s">
        <v>513</v>
      </c>
      <c r="H53" s="311"/>
      <c r="I53" s="319">
        <v>3425229</v>
      </c>
      <c r="J53" s="320">
        <v>27322</v>
      </c>
      <c r="K53" s="321">
        <v>-26.5</v>
      </c>
      <c r="L53" s="322">
        <v>43493</v>
      </c>
      <c r="M53" s="323">
        <v>5</v>
      </c>
      <c r="N53" s="324">
        <v>-31.5</v>
      </c>
    </row>
    <row r="54" spans="1:14">
      <c r="A54" s="248"/>
      <c r="B54" s="244"/>
      <c r="C54" s="244"/>
      <c r="D54" s="244"/>
      <c r="E54" s="244"/>
      <c r="F54" s="244"/>
      <c r="G54" s="325"/>
      <c r="H54" s="326" t="s">
        <v>512</v>
      </c>
      <c r="I54" s="327">
        <v>2523536</v>
      </c>
      <c r="J54" s="328">
        <v>20130</v>
      </c>
      <c r="K54" s="329">
        <v>-17.5</v>
      </c>
      <c r="L54" s="330">
        <v>23254</v>
      </c>
      <c r="M54" s="331">
        <v>4</v>
      </c>
      <c r="N54" s="332">
        <v>-21.5</v>
      </c>
    </row>
    <row r="55" spans="1:14">
      <c r="A55" s="248"/>
      <c r="B55" s="244"/>
      <c r="C55" s="244"/>
      <c r="D55" s="244"/>
      <c r="E55" s="244"/>
      <c r="F55" s="244"/>
      <c r="G55" s="310" t="s">
        <v>514</v>
      </c>
      <c r="H55" s="311"/>
      <c r="I55" s="319">
        <v>4590162</v>
      </c>
      <c r="J55" s="320">
        <v>36637</v>
      </c>
      <c r="K55" s="321">
        <v>34.1</v>
      </c>
      <c r="L55" s="322">
        <v>50840</v>
      </c>
      <c r="M55" s="323">
        <v>16.899999999999999</v>
      </c>
      <c r="N55" s="324">
        <v>17.2</v>
      </c>
    </row>
    <row r="56" spans="1:14">
      <c r="A56" s="248"/>
      <c r="B56" s="244"/>
      <c r="C56" s="244"/>
      <c r="D56" s="244"/>
      <c r="E56" s="244"/>
      <c r="F56" s="244"/>
      <c r="G56" s="325"/>
      <c r="H56" s="326" t="s">
        <v>512</v>
      </c>
      <c r="I56" s="327">
        <v>3246655</v>
      </c>
      <c r="J56" s="328">
        <v>25914</v>
      </c>
      <c r="K56" s="329">
        <v>28.7</v>
      </c>
      <c r="L56" s="330">
        <v>25367</v>
      </c>
      <c r="M56" s="331">
        <v>9.1</v>
      </c>
      <c r="N56" s="332">
        <v>19.600000000000001</v>
      </c>
    </row>
    <row r="57" spans="1:14">
      <c r="A57" s="248"/>
      <c r="B57" s="244"/>
      <c r="C57" s="244"/>
      <c r="D57" s="244"/>
      <c r="E57" s="244"/>
      <c r="F57" s="244"/>
      <c r="G57" s="310" t="s">
        <v>515</v>
      </c>
      <c r="H57" s="311"/>
      <c r="I57" s="319">
        <v>3105921</v>
      </c>
      <c r="J57" s="320">
        <v>24891</v>
      </c>
      <c r="K57" s="321">
        <v>-32.1</v>
      </c>
      <c r="L57" s="322">
        <v>53605</v>
      </c>
      <c r="M57" s="323">
        <v>5.4</v>
      </c>
      <c r="N57" s="324">
        <v>-37.5</v>
      </c>
    </row>
    <row r="58" spans="1:14">
      <c r="A58" s="248"/>
      <c r="B58" s="244"/>
      <c r="C58" s="244"/>
      <c r="D58" s="244"/>
      <c r="E58" s="244"/>
      <c r="F58" s="244"/>
      <c r="G58" s="325"/>
      <c r="H58" s="326" t="s">
        <v>512</v>
      </c>
      <c r="I58" s="327">
        <v>1838994</v>
      </c>
      <c r="J58" s="328">
        <v>14738</v>
      </c>
      <c r="K58" s="329">
        <v>-43.1</v>
      </c>
      <c r="L58" s="330">
        <v>28343</v>
      </c>
      <c r="M58" s="331">
        <v>11.7</v>
      </c>
      <c r="N58" s="332">
        <v>-54.8</v>
      </c>
    </row>
    <row r="59" spans="1:14">
      <c r="A59" s="248"/>
      <c r="B59" s="244"/>
      <c r="C59" s="244"/>
      <c r="D59" s="244"/>
      <c r="E59" s="244"/>
      <c r="F59" s="244"/>
      <c r="G59" s="310" t="s">
        <v>516</v>
      </c>
      <c r="H59" s="311"/>
      <c r="I59" s="319">
        <v>3968399</v>
      </c>
      <c r="J59" s="320">
        <v>31974</v>
      </c>
      <c r="K59" s="321">
        <v>28.5</v>
      </c>
      <c r="L59" s="322">
        <v>44267</v>
      </c>
      <c r="M59" s="323">
        <v>-17.399999999999999</v>
      </c>
      <c r="N59" s="324">
        <v>45.9</v>
      </c>
    </row>
    <row r="60" spans="1:14">
      <c r="A60" s="248"/>
      <c r="B60" s="244"/>
      <c r="C60" s="244"/>
      <c r="D60" s="244"/>
      <c r="E60" s="244"/>
      <c r="F60" s="244"/>
      <c r="G60" s="325"/>
      <c r="H60" s="326" t="s">
        <v>512</v>
      </c>
      <c r="I60" s="333">
        <v>2424315</v>
      </c>
      <c r="J60" s="328">
        <v>19533</v>
      </c>
      <c r="K60" s="329">
        <v>32.5</v>
      </c>
      <c r="L60" s="330">
        <v>26161</v>
      </c>
      <c r="M60" s="331">
        <v>-7.7</v>
      </c>
      <c r="N60" s="332">
        <v>40.200000000000003</v>
      </c>
    </row>
    <row r="61" spans="1:14">
      <c r="A61" s="248"/>
      <c r="B61" s="244"/>
      <c r="C61" s="244"/>
      <c r="D61" s="244"/>
      <c r="E61" s="244"/>
      <c r="F61" s="244"/>
      <c r="G61" s="310" t="s">
        <v>517</v>
      </c>
      <c r="H61" s="334"/>
      <c r="I61" s="335">
        <v>3943621</v>
      </c>
      <c r="J61" s="336">
        <v>31604</v>
      </c>
      <c r="K61" s="337">
        <v>2.5</v>
      </c>
      <c r="L61" s="338">
        <v>46728</v>
      </c>
      <c r="M61" s="339">
        <v>5</v>
      </c>
      <c r="N61" s="324">
        <v>-2.5</v>
      </c>
    </row>
    <row r="62" spans="1:14">
      <c r="A62" s="248"/>
      <c r="B62" s="244"/>
      <c r="C62" s="244"/>
      <c r="D62" s="244"/>
      <c r="E62" s="244"/>
      <c r="F62" s="244"/>
      <c r="G62" s="325"/>
      <c r="H62" s="326" t="s">
        <v>512</v>
      </c>
      <c r="I62" s="327">
        <v>2613584</v>
      </c>
      <c r="J62" s="328">
        <v>20940</v>
      </c>
      <c r="K62" s="329">
        <v>6.6</v>
      </c>
      <c r="L62" s="330">
        <v>25095</v>
      </c>
      <c r="M62" s="331">
        <v>5.6</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4.33</v>
      </c>
      <c r="G47" s="12">
        <v>4.7699999999999996</v>
      </c>
      <c r="H47" s="12">
        <v>4.71</v>
      </c>
      <c r="I47" s="12">
        <v>6.83</v>
      </c>
      <c r="J47" s="13">
        <v>8.92</v>
      </c>
    </row>
    <row r="48" spans="2:10" ht="57.75" customHeight="1">
      <c r="B48" s="14"/>
      <c r="C48" s="1171" t="s">
        <v>4</v>
      </c>
      <c r="D48" s="1171"/>
      <c r="E48" s="1172"/>
      <c r="F48" s="15">
        <v>3.13</v>
      </c>
      <c r="G48" s="16">
        <v>3.24</v>
      </c>
      <c r="H48" s="16">
        <v>7.3</v>
      </c>
      <c r="I48" s="16">
        <v>6.54</v>
      </c>
      <c r="J48" s="17">
        <v>5.83</v>
      </c>
    </row>
    <row r="49" spans="2:10" ht="57.75" customHeight="1" thickBot="1">
      <c r="B49" s="18"/>
      <c r="C49" s="1173" t="s">
        <v>5</v>
      </c>
      <c r="D49" s="1173"/>
      <c r="E49" s="1174"/>
      <c r="F49" s="19">
        <v>1.46</v>
      </c>
      <c r="G49" s="20">
        <v>0.56000000000000005</v>
      </c>
      <c r="H49" s="20">
        <v>4.1100000000000003</v>
      </c>
      <c r="I49" s="20">
        <v>1.41</v>
      </c>
      <c r="J49" s="21">
        <v>1.45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2017-04-25T06:07:27Z</cp:lastPrinted>
  <dcterms:created xsi:type="dcterms:W3CDTF">2017-02-15T20:53:20Z</dcterms:created>
  <dcterms:modified xsi:type="dcterms:W3CDTF">2017-05-19T06:43:48Z</dcterms:modified>
  <cp:category/>
</cp:coreProperties>
</file>