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O36" i="9"/>
  <c r="BE36" i="9"/>
  <c r="AM36" i="9"/>
  <c r="CO35" i="9"/>
  <c r="AM35" i="9"/>
  <c r="CO34" i="9"/>
  <c r="BW34" i="9"/>
  <c r="BW35" i="9" s="1"/>
  <c r="BW36" i="9" s="1"/>
  <c r="BW37" i="9" s="1"/>
  <c r="BW38" i="9" s="1"/>
  <c r="BW39" i="9" s="1"/>
  <c r="C34" i="9"/>
  <c r="C35" i="9" s="1"/>
  <c r="C36" i="9" l="1"/>
  <c r="C37"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<sst xmlns="http://schemas.openxmlformats.org/spreadsheetml/2006/main" count="1043" uniqueCount="562">
  <si>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</si>
  <si>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</si>
  <si>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</si>
  <si>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</si>
  <si>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</si>
  <si>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</si>
  <si>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</si>
  <si>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</si>
  <si>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</si>
  <si>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</si>
  <si>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</si>
  <si>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</si>
  <si>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</si>
  <si>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</si>
  <si>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</si>
  <si>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</si>
  <si>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</si>
  <si>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</si>
  <si>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</si>
  <si>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</si>
  <si>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</si>
  <si>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</si>
  <si>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</si>
  <si>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</si>
  <si>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</si>
  <si>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</si>
  <si>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</si>
  <si>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</si>
  <si>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</si>
  <si>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</si>
  <si>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</si>
  <si>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</si>
  <si>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</si>
  <si>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</si>
  <si>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</si>
  <si>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</si>
  <si>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</si>
  <si>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</si>
  <si>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</si>
  <si>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</si>
  <si>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</si>
  <si>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</si>
  <si>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</si>
  <si>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</si>
  <si>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</si>
  <si>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</si>
  <si>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</si>
  <si>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</si>
  <si>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</si>
  <si>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</si>
  <si>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</si>
  <si>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</si>
  <si>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</si>
  <si>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</si>
  <si>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</si>
  <si>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</si>
  <si>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</si>
  <si>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</si>
  <si>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</si>
  <si>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</si>
  <si>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</si>
  <si>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</si>
  <si>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</si>
  <si>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</si>
  <si>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</si>
  <si>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</si>
  <si>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</si>
  <si>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</si>
  <si>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</si>
  <si>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</si>
  <si>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</si>
  <si>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</si>
  <si>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</si>
  <si>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</si>
  <si>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</si>
  <si>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</si>
  <si>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</si>
  <si>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</si>
  <si>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</si>
  <si>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</si>
  <si>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</si>
  <si>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平群町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</si>
  <si>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</si>
  <si>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</si>
  <si>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</si>
  <si>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</si>
  <si>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</si>
  <si>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</si>
  <si>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</si>
  <si>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</si>
  <si>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</si>
  <si>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</si>
  <si>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</si>
  <si>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</si>
  <si>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</si>
  <si>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</si>
  <si>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</si>
  <si>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</si>
  <si>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</si>
  <si>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</si>
  <si>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</si>
  <si>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</si>
  <si>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</si>
  <si>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</si>
  <si>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</si>
  <si>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</si>
  <si>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</si>
  <si>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</si>
  <si>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</si>
  <si>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</si>
  <si>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</si>
  <si>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</si>
  <si>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</si>
  <si>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</si>
  <si>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</si>
  <si>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</si>
  <si>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</si>
  <si>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</si>
  <si>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</si>
  <si>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</si>
  <si>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</si>
  <si>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</si>
  <si>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</si>
  <si>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</si>
  <si>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</si>
  <si>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</si>
  <si>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</si>
  <si>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</si>
  <si>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</si>
  <si>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</si>
  <si>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</si>
  <si>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</si>
  <si>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</si>
  <si>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</si>
  <si>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</si>
  <si>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</si>
  <si>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</si>
  <si>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</si>
  <si>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</si>
  <si>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</si>
  <si>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</si>
  <si>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</si>
  <si>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</si>
  <si>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</si>
  <si>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</si>
  <si>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</si>
  <si>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</si>
  <si>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</si>
  <si>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</si>
  <si>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</si>
  <si>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</si>
  <si>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</si>
  <si>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</si>
  <si>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</si>
  <si>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</si>
  <si>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</si>
  <si>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</si>
  <si>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</si>
  <si>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</si>
  <si>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</si>
  <si>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</si>
  <si>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</si>
  <si>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</si>
  <si>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</si>
  <si>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</si>
  <si>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</si>
  <si>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</si>
  <si>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</si>
  <si>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</si>
  <si>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</si>
  <si>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</si>
  <si>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</si>
  <si>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</si>
  <si>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</si>
  <si>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</si>
  <si>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</si>
  <si>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</si>
  <si>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</si>
  <si>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</si>
  <si>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</si>
  <si>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</si>
  <si>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</si>
  <si>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</si>
  <si>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</si>
  <si>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</si>
  <si>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</si>
  <si>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</si>
  <si>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</si>
  <si>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</si>
  <si>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</si>
  <si>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</si>
  <si>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</si>
  <si>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奈良県平群町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</si>
  <si>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</si>
  <si>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</si>
  <si>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</si>
  <si>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</si>
  <si>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</si>
  <si>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</si>
  <si>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</si>
  <si>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</si>
  <si>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</si>
  <si>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</si>
  <si>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</si>
  <si>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</si>
  <si>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</si>
  <si>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</si>
  <si>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</si>
  <si>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</si>
  <si>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</si>
  <si>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</si>
  <si>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</si>
  <si>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</si>
  <si>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</si>
  <si>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</si>
  <si>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</si>
  <si>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</si>
  <si>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</si>
  <si>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</si>
  <si>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</si>
  <si>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</si>
  <si>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</si>
  <si>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</si>
  <si>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</si>
  <si>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</si>
  <si>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</si>
  <si>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</si>
  <si>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</si>
  <si>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</si>
  <si>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</si>
  <si>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</si>
  <si>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</si>
  <si>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</si>
  <si>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</si>
  <si>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</si>
  <si>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</si>
  <si>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</si>
  <si>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</si>
  <si>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</si>
  <si>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</si>
  <si>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</si>
  <si>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</si>
  <si>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</si>
  <si>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</si>
  <si>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</si>
  <si>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</si>
  <si>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</si>
  <si>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</si>
  <si>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</si>
  <si>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</si>
  <si>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</si>
  <si>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</si>
  <si>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</si>
  <si>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</si>
  <si>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</si>
  <si>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</si>
  <si>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</si>
  <si>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</si>
  <si>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</si>
  <si>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</si>
  <si>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</si>
  <si>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</si>
  <si>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</si>
  <si>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</si>
  <si>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</si>
  <si>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</si>
  <si>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</si>
  <si>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</si>
  <si>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</si>
  <si>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</si>
  <si>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</si>
  <si>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</si>
  <si>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</si>
  <si>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</si>
  <si>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</si>
  <si>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</si>
  <si>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</si>
  <si>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</si>
  <si>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</si>
  <si>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</si>
  <si>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</si>
  <si>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</si>
  <si>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</si>
  <si>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</si>
  <si>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</si>
  <si>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</si>
  <si>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</si>
  <si>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</si>
  <si>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</si>
  <si>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</si>
  <si>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</si>
  <si>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</si>
  <si>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</si>
  <si>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</si>
  <si>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</si>
  <si>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</si>
  <si>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</si>
  <si>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</si>
  <si>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</si>
  <si>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</si>
  <si>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</si>
  <si>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</si>
  <si>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</si>
  <si>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</si>
  <si>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</si>
  <si>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</si>
  <si>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</si>
  <si>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</si>
  <si>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</si>
  <si>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</si>
  <si>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</si>
  <si>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</si>
  <si>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</si>
  <si>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</si>
  <si>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</si>
  <si>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</si>
  <si>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</si>
  <si>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</si>
  <si>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</si>
  <si>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</si>
  <si>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</si>
  <si>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</si>
  <si>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</si>
  <si>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</si>
  <si>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</si>
  <si>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</si>
  <si>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</si>
  <si>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</si>
  <si>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</si>
  <si>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</si>
  <si>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</si>
  <si>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</si>
  <si>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</si>
  <si>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</si>
  <si>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</si>
  <si>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</si>
  <si>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</si>
  <si>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</si>
  <si>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</si>
  <si>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</si>
  <si>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奈良県平群町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</si>
  <si>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</si>
  <si>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</si>
  <si>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</si>
  <si>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</si>
  <si>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</si>
  <si>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</si>
  <si>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</si>
  <si>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</si>
  <si>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</si>
  <si>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</si>
  <si>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</si>
  <si>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</si>
  <si>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</si>
  <si>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</si>
  <si>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</si>
  <si>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</si>
  <si>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</si>
  <si>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</si>
  <si>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</si>
  <si>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</si>
  <si>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</si>
  <si>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学校給食費特別会計</t>
    <phoneticPr fontId="5"/>
  </si>
  <si>
    <t>奨学資金貸付事業特別会計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</si>
  <si>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</si>
  <si>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</si>
  <si>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</si>
  <si>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</si>
  <si>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</si>
  <si>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</si>
  <si>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</si>
  <si>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</si>
  <si>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</si>
  <si>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</si>
  <si>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</si>
  <si>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</si>
  <si>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</si>
  <si>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</si>
  <si>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</si>
  <si>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</si>
  <si>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</si>
  <si>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</si>
  <si>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</si>
  <si>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</si>
  <si>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</si>
  <si>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</si>
  <si>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</si>
  <si>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</si>
  <si>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</si>
  <si>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</si>
  <si>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</si>
  <si>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</si>
  <si>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</si>
  <si>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</si>
  <si>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</si>
  <si>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</si>
  <si>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</si>
  <si>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</si>
  <si>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</si>
  <si>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</si>
  <si>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</si>
  <si>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</si>
  <si>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</si>
  <si>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</si>
  <si>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</si>
  <si>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</si>
  <si>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</si>
  <si>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</si>
  <si>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</si>
  <si>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</si>
  <si>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</si>
  <si>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</si>
  <si>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</si>
  <si>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</si>
  <si>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</si>
  <si>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</si>
  <si>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</si>
  <si>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</si>
  <si>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</si>
  <si>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</si>
  <si>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</si>
  <si>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</si>
  <si>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</si>
  <si>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</si>
  <si>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</si>
  <si>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</si>
  <si>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</si>
  <si>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</si>
  <si>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</si>
  <si>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</si>
  <si>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</si>
  <si>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</si>
  <si>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</si>
  <si>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</si>
  <si>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</si>
  <si>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</si>
  <si>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</si>
  <si>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</si>
  <si>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</si>
  <si>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</si>
  <si>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</si>
  <si>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</si>
  <si>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</si>
  <si>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</si>
  <si>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</si>
  <si>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</si>
  <si>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</si>
  <si>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</si>
  <si>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</si>
  <si>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</si>
  <si>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</si>
  <si>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</si>
  <si>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</si>
  <si>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</si>
  <si>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</si>
  <si>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</si>
  <si>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</si>
  <si>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</si>
  <si>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</si>
  <si>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</si>
  <si>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</si>
  <si>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</si>
  <si>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</si>
  <si>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</si>
  <si>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</si>
  <si>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</si>
  <si>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</si>
  <si>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</si>
  <si>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</si>
  <si>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</si>
  <si>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</si>
  <si>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</si>
  <si>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</si>
  <si>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</si>
  <si>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</si>
  <si>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</si>
  <si>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</si>
  <si>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</si>
  <si>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</si>
  <si>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</si>
  <si>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</si>
  <si>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</si>
  <si>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</si>
  <si>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</si>
  <si>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</si>
  <si>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</si>
  <si>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</si>
  <si>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</si>
  <si>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</si>
  <si>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</si>
  <si>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</si>
  <si>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</si>
  <si>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</si>
  <si>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</si>
  <si>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</si>
  <si>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</si>
  <si>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</si>
  <si>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</si>
  <si>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</si>
  <si>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</si>
  <si>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</si>
  <si>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</si>
  <si>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</si>
  <si>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</si>
  <si>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</si>
  <si>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</si>
  <si>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</si>
  <si>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</si>
  <si>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</si>
  <si>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</si>
  <si>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</si>
  <si>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</si>
  <si>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</si>
  <si>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</si>
  <si>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</si>
  <si>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</si>
  <si>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</si>
  <si>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</si>
  <si>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</si>
  <si>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</si>
  <si>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</si>
  <si>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</si>
  <si>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</si>
  <si>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</si>
  <si>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</si>
  <si>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</si>
  <si>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</si>
  <si>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2.27</t>
  </si>
  <si>
    <t>国民健康保険特別会計</t>
  </si>
  <si>
    <t>▲ 0.59</t>
  </si>
  <si>
    <t>住宅新築資金等貸付事業特別会計</t>
  </si>
  <si>
    <t>▲ 0.62</t>
  </si>
  <si>
    <t>▲ 0.56</t>
  </si>
  <si>
    <t>▲ 0.24</t>
  </si>
  <si>
    <t>▲ 0.22</t>
  </si>
  <si>
    <t>一般会計</t>
  </si>
  <si>
    <t>水道事業会計</t>
  </si>
  <si>
    <t>介護保険特別会計</t>
  </si>
  <si>
    <t>下水道事業特別会計</t>
  </si>
  <si>
    <t>後期高齢者医療特別会計</t>
  </si>
  <si>
    <t>学校給食費特別会計</t>
  </si>
  <si>
    <t>その他会計（赤字）</t>
  </si>
  <si>
    <t>その他会計（黒字）</t>
  </si>
  <si>
    <t>西和衛生試験センター組合</t>
    <rPh sb="0" eb="2">
      <t>セイワ</t>
    </rPh>
    <rPh sb="2" eb="4">
      <t>エイセイ</t>
    </rPh>
    <rPh sb="4" eb="6">
      <t>シケン</t>
    </rPh>
    <rPh sb="10" eb="12">
      <t>クミアイ</t>
    </rPh>
    <phoneticPr fontId="5"/>
  </si>
  <si>
    <t>奈良県広域消防組合</t>
    <rPh sb="0" eb="3">
      <t>ナラケン</t>
    </rPh>
    <rPh sb="3" eb="5">
      <t>コウイキ</t>
    </rPh>
    <rPh sb="5" eb="7">
      <t>ショウボウ</t>
    </rPh>
    <rPh sb="7" eb="9">
      <t>クミアイ</t>
    </rPh>
    <phoneticPr fontId="5"/>
  </si>
  <si>
    <t>老人福祉施設三室園組合</t>
    <rPh sb="0" eb="2">
      <t>ロウジン</t>
    </rPh>
    <rPh sb="2" eb="4">
      <t>フクシ</t>
    </rPh>
    <rPh sb="4" eb="6">
      <t>シセツ</t>
    </rPh>
    <rPh sb="6" eb="8">
      <t>ミムロ</t>
    </rPh>
    <rPh sb="8" eb="9">
      <t>エン</t>
    </rPh>
    <rPh sb="9" eb="11">
      <t>クミアイ</t>
    </rPh>
    <phoneticPr fontId="5"/>
  </si>
  <si>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5"/>
  </si>
  <si>
    <t>奈良県市町村総合事務組合</t>
    <rPh sb="0" eb="3">
      <t>ナラケン</t>
    </rPh>
    <rPh sb="3" eb="6">
      <t>シチョウソン</t>
    </rPh>
    <rPh sb="6" eb="8">
      <t>ソウゴウ</t>
    </rPh>
    <rPh sb="8" eb="10">
      <t>ジム</t>
    </rPh>
    <rPh sb="10" eb="12">
      <t>クミアイ</t>
    </rPh>
    <phoneticPr fontId="5"/>
  </si>
  <si>
    <t>奈良県後期高齢者医療広域連合</t>
    <rPh sb="0" eb="3">
      <t>ナラケン</t>
    </rPh>
    <rPh sb="3" eb="5">
      <t>コウキ</t>
    </rPh>
    <rPh sb="5" eb="8">
      <t>コウレイシャ</t>
    </rPh>
    <rPh sb="8" eb="10">
      <t>イリョウ</t>
    </rPh>
    <rPh sb="10" eb="12">
      <t>コウイキ</t>
    </rPh>
    <rPh sb="12" eb="14">
      <t>レンゴウ</t>
    </rPh>
    <phoneticPr fontId="5"/>
  </si>
  <si>
    <t>公益財団法人平群町地域振興センター</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</si>
  <si>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</si>
  <si>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</si>
  <si>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</si>
  <si>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</si>
  <si>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</si>
  <si>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</si>
  <si>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</si>
  <si>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</si>
  <si>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</si>
  <si>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平群駅周辺整備事業（事業総額約７６億円・起債額約２３億円）や幼保一体化施設（事業費約１２億円・起債額約１０億円）に加え、橋梁点検や道路保全工事の実施に伴い、起債額の増加に基づく公債費の増加が見込まれるため、入札による執行額減や金利入札を行い歳出の増加抑制を図る。また、地方債に対する財源依存を軽減していく必要がある。
</t>
    <rPh sb="85" eb="86">
      <t>モト</t>
    </rPh>
    <rPh sb="88" eb="90">
      <t>コウサイ</t>
    </rPh>
    <rPh sb="90" eb="91">
      <t>ヒ</t>
    </rPh>
    <rPh sb="92" eb="94">
      <t>ゾウカ</t>
    </rPh>
    <rPh sb="95" eb="97">
      <t>ミコ</t>
    </rPh>
    <rPh sb="134" eb="136">
      <t>チホウ</t>
    </rPh>
    <rPh sb="136" eb="137">
      <t>サイ</t>
    </rPh>
    <rPh sb="138" eb="139">
      <t>タイ</t>
    </rPh>
    <rPh sb="141" eb="143">
      <t>ザイゲン</t>
    </rPh>
    <rPh sb="143" eb="145">
      <t>イゾン</t>
    </rPh>
    <rPh sb="146" eb="148">
      <t>ケイゲン</t>
    </rPh>
    <rPh sb="152" eb="154">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</si>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</sst>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53361</c:v>
                </c:pt>
                <c:pt idx="1">
                  <c:v>52176</c:v>
                </c:pt>
                <c:pt idx="2">
                  <c:v>84956</c:v>
                </c:pt>
                <c:pt idx="3">
                  <c:v>80949</c:v>
                </c:pt>
                <c:pt idx="4">
                  <c:v>50312</c:v>
                </c:pt>
              </c:numCache>
            </c:numRef>
          </c:val>
          <c:smooth val="0"/>
        </c:ser>
        <c:dLbls>
          <c:showLegendKey val="0"/>
          <c:showVal val="0"/>
          <c:showCatName val="0"/>
          <c:showSerName val="0"/>
          <c:showPercent val="0"/>
          <c:showBubbleSize val="0"/>
        </c:dLbls>
        <c:marker val="1"/>
        <c:smooth val="0"/>
        <c:axId val="98129792"/>
        <c:axId val="98131968"/>
      </c:lineChart>
      <c:catAx>
        <c:axId val="981297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131968"/>
        <c:crosses val="autoZero"/>
        <c:auto val="1"/>
        <c:lblAlgn val="ctr"/>
        <c:lblOffset val="100"/>
        <c:tickLblSkip val="1"/>
        <c:tickMarkSkip val="1"/>
        <c:noMultiLvlLbl val="0"/>
      </c:catAx>
      <c:valAx>
        <c:axId val="9813196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129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0.03</c:v>
                </c:pt>
                <c:pt idx="1">
                  <c:v>3.63</c:v>
                </c:pt>
                <c:pt idx="2">
                  <c:v>3.02</c:v>
                </c:pt>
                <c:pt idx="3">
                  <c:v>3.84</c:v>
                </c:pt>
                <c:pt idx="4">
                  <c:v>5.33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0.44</c:v>
                </c:pt>
                <c:pt idx="1">
                  <c:v>0.44</c:v>
                </c:pt>
                <c:pt idx="2">
                  <c:v>1.85</c:v>
                </c:pt>
                <c:pt idx="3">
                  <c:v>4.13</c:v>
                </c:pt>
                <c:pt idx="4">
                  <c:v>7.95</c:v>
                </c:pt>
              </c:numCache>
            </c:numRef>
          </c:val>
        </c:ser>
        <c:dLbls>
          <c:showLegendKey val="0"/>
          <c:showVal val="0"/>
          <c:showCatName val="0"/>
          <c:showSerName val="0"/>
          <c:showPercent val="0"/>
          <c:showBubbleSize val="0"/>
        </c:dLbls>
        <c:gapWidth val="250"/>
        <c:overlap val="100"/>
        <c:axId val="108452096"/>
        <c:axId val="108068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-2.27</c:v>
                </c:pt>
                <c:pt idx="1">
                  <c:v>3.6</c:v>
                </c:pt>
                <c:pt idx="2">
                  <c:v>0.81</c:v>
                </c:pt>
                <c:pt idx="3">
                  <c:v>3.16</c:v>
                </c:pt>
                <c:pt idx="4">
                  <c:v>5.56</c:v>
                </c:pt>
              </c:numCache>
            </c:numRef>
          </c:val>
          <c:smooth val="0"/>
        </c:ser>
        <c:dLbls>
          <c:showLegendKey val="0"/>
          <c:showVal val="0"/>
          <c:showCatName val="0"/>
          <c:showSerName val="0"/>
          <c:showPercent val="0"/>
          <c:showBubbleSize val="0"/>
        </c:dLbls>
        <c:marker val="1"/>
        <c:smooth val="0"/>
        <c:axId val="108452096"/>
        <c:axId val="108068864"/>
      </c:lineChart>
      <c:catAx>
        <c:axId val="10845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068864"/>
        <c:crosses val="autoZero"/>
        <c:auto val="1"/>
        <c:lblAlgn val="ctr"/>
        <c:lblOffset val="100"/>
        <c:tickLblSkip val="1"/>
        <c:tickMarkSkip val="1"/>
        <c:noMultiLvlLbl val="0"/>
      </c:catAx>
      <c:valAx>
        <c:axId val="108068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5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0.02</c:v>
                </c:pt>
                <c:pt idx="6">
                  <c:v>#N/A</c:v>
                </c:pt>
                <c:pt idx="7">
                  <c:v>0.09</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学校給食費特別会計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0.61</c:v>
                </c:pt>
                <c:pt idx="2">
                  <c:v>#N/A</c:v>
                </c:pt>
                <c:pt idx="3">
                  <c:v>0.47</c:v>
                </c:pt>
                <c:pt idx="4">
                  <c:v>#N/A</c:v>
                </c:pt>
                <c:pt idx="5">
                  <c:v>0.52</c:v>
                </c:pt>
                <c:pt idx="6">
                  <c:v>#N/A</c:v>
                </c:pt>
                <c:pt idx="7">
                  <c:v>0.52</c:v>
                </c:pt>
                <c:pt idx="8">
                  <c:v>#N/A</c:v>
                </c:pt>
                <c:pt idx="9">
                  <c:v>0.52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0.27</c:v>
                </c:pt>
                <c:pt idx="4">
                  <c:v>#N/A</c:v>
                </c:pt>
                <c:pt idx="5">
                  <c:v>0</c:v>
                </c:pt>
                <c:pt idx="6">
                  <c:v>#N/A</c:v>
                </c:pt>
                <c:pt idx="7">
                  <c:v>0.4</c:v>
                </c:pt>
                <c:pt idx="8">
                  <c:v>#N/A</c:v>
                </c:pt>
                <c:pt idx="9">
                  <c:v>1.54</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8.19</c:v>
                </c:pt>
                <c:pt idx="2">
                  <c:v>#N/A</c:v>
                </c:pt>
                <c:pt idx="3">
                  <c:v>7.84</c:v>
                </c:pt>
                <c:pt idx="4">
                  <c:v>#N/A</c:v>
                </c:pt>
                <c:pt idx="5">
                  <c:v>7.99</c:v>
                </c:pt>
                <c:pt idx="6">
                  <c:v>#N/A</c:v>
                </c:pt>
                <c:pt idx="7">
                  <c:v>6.89</c:v>
                </c:pt>
                <c:pt idx="8">
                  <c:v>#N/A</c:v>
                </c:pt>
                <c:pt idx="9">
                  <c:v>5.42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1.1200000000000001</c:v>
                </c:pt>
                <c:pt idx="2">
                  <c:v>#N/A</c:v>
                </c:pt>
                <c:pt idx="3">
                  <c:v>4.18</c:v>
                </c:pt>
                <c:pt idx="4">
                  <c:v>#N/A</c:v>
                </c:pt>
                <c:pt idx="5">
                  <c:v>3.25</c:v>
                </c:pt>
                <c:pt idx="6">
                  <c:v>#N/A</c:v>
                </c:pt>
                <c:pt idx="7">
                  <c:v>4.07</c:v>
                </c:pt>
                <c:pt idx="8">
                  <c:v>#N/A</c:v>
                </c:pt>
                <c:pt idx="9">
                  <c:v>5.56</c:v>
                </c:pt>
              </c:numCache>
            </c:numRef>
          </c:val>
        </c:ser>
        <c:ser>
          <c:idx val="8"/>
          <c:order val="8"/>
          <c:tx>
            <c:strRef>
              <c:f>データシート!$A$35</c:f>
              <c:strCache>
                <c:ptCount val="1"/>
                <c:pt idx="0">
                  <c:v>住宅新築資金等貸付事業特別会計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0.62</c:v>
                </c:pt>
                <c:pt idx="1">
                  <c:v>#N/A</c:v>
                </c:pt>
                <c:pt idx="2">
                  <c:v>0.56000000000000005</c:v>
                </c:pt>
                <c:pt idx="3">
                  <c:v>#N/A</c:v>
                </c:pt>
                <c:pt idx="4">
                  <c:v>0.24</c:v>
                </c:pt>
                <c:pt idx="5">
                  <c:v>#N/A</c:v>
                </c:pt>
                <c:pt idx="6">
                  <c:v>0.24</c:v>
                </c:pt>
                <c:pt idx="7">
                  <c:v>#N/A</c:v>
                </c:pt>
                <c:pt idx="8">
                  <c:v>0.22</c:v>
                </c:pt>
                <c:pt idx="9">
                  <c:v>#N/A</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1.8</c:v>
                </c:pt>
                <c:pt idx="2">
                  <c:v>#N/A</c:v>
                </c:pt>
                <c:pt idx="3">
                  <c:v>4.24</c:v>
                </c:pt>
                <c:pt idx="4">
                  <c:v>#N/A</c:v>
                </c:pt>
                <c:pt idx="5">
                  <c:v>1.77</c:v>
                </c:pt>
                <c:pt idx="6">
                  <c:v>#N/A</c:v>
                </c:pt>
                <c:pt idx="7">
                  <c:v>0.05</c:v>
                </c:pt>
                <c:pt idx="8">
                  <c:v>0.59</c:v>
                </c:pt>
                <c:pt idx="9">
                  <c:v>#N/A</c:v>
                </c:pt>
              </c:numCache>
            </c:numRef>
          </c:val>
        </c:ser>
        <c:dLbls>
          <c:showLegendKey val="0"/>
          <c:showVal val="0"/>
          <c:showCatName val="0"/>
          <c:showSerName val="0"/>
          <c:showPercent val="0"/>
          <c:showBubbleSize val="0"/>
        </c:dLbls>
        <c:gapWidth val="150"/>
        <c:overlap val="100"/>
        <c:axId val="108572672"/>
        <c:axId val="108574208"/>
      </c:barChart>
      <c:catAx>
        <c:axId val="10857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574208"/>
        <c:crosses val="autoZero"/>
        <c:auto val="1"/>
        <c:lblAlgn val="ctr"/>
        <c:lblOffset val="100"/>
        <c:tickLblSkip val="1"/>
        <c:tickMarkSkip val="1"/>
        <c:noMultiLvlLbl val="0"/>
      </c:catAx>
      <c:valAx>
        <c:axId val="108574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72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566</c:v>
                </c:pt>
                <c:pt idx="5">
                  <c:v>573</c:v>
                </c:pt>
                <c:pt idx="8">
                  <c:v>567</c:v>
                </c:pt>
                <c:pt idx="11">
                  <c:v>596</c:v>
                </c:pt>
                <c:pt idx="14">
                  <c:v>532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1</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c:v>
                </c:pt>
                <c:pt idx="3">
                  <c:v>9</c:v>
                </c:pt>
                <c:pt idx="6">
                  <c:v>16</c:v>
                </c:pt>
                <c:pt idx="9">
                  <c:v>8</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115</c:v>
                </c:pt>
                <c:pt idx="3">
                  <c:v>118</c:v>
                </c:pt>
                <c:pt idx="6">
                  <c:v>87</c:v>
                </c:pt>
                <c:pt idx="9">
                  <c:v>56</c:v>
                </c:pt>
                <c:pt idx="12">
                  <c:v>99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1026</c:v>
                </c:pt>
                <c:pt idx="3">
                  <c:v>1035</c:v>
                </c:pt>
                <c:pt idx="6">
                  <c:v>982</c:v>
                </c:pt>
                <c:pt idx="9">
                  <c:v>975</c:v>
                </c:pt>
                <c:pt idx="12">
                  <c:v>921</c:v>
                </c:pt>
              </c:numCache>
            </c:numRef>
          </c:val>
        </c:ser>
        <c:dLbls>
          <c:showLegendKey val="0"/>
          <c:showVal val="0"/>
          <c:showCatName val="0"/>
          <c:showSerName val="0"/>
          <c:showPercent val="0"/>
          <c:showBubbleSize val="0"/>
        </c:dLbls>
        <c:gapWidth val="100"/>
        <c:overlap val="100"/>
        <c:axId val="101745792"/>
        <c:axId val="101747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581</c:v>
                </c:pt>
                <c:pt idx="2">
                  <c:v>#N/A</c:v>
                </c:pt>
                <c:pt idx="3">
                  <c:v>#N/A</c:v>
                </c:pt>
                <c:pt idx="4">
                  <c:v>590</c:v>
                </c:pt>
                <c:pt idx="5">
                  <c:v>#N/A</c:v>
                </c:pt>
                <c:pt idx="6">
                  <c:v>#N/A</c:v>
                </c:pt>
                <c:pt idx="7">
                  <c:v>519</c:v>
                </c:pt>
                <c:pt idx="8">
                  <c:v>#N/A</c:v>
                </c:pt>
                <c:pt idx="9">
                  <c:v>#N/A</c:v>
                </c:pt>
                <c:pt idx="10">
                  <c:v>443</c:v>
                </c:pt>
                <c:pt idx="11">
                  <c:v>#N/A</c:v>
                </c:pt>
                <c:pt idx="12">
                  <c:v>#N/A</c:v>
                </c:pt>
                <c:pt idx="13">
                  <c:v>495</c:v>
                </c:pt>
                <c:pt idx="14">
                  <c:v>#N/A</c:v>
                </c:pt>
              </c:numCache>
            </c:numRef>
          </c:val>
          <c:smooth val="0"/>
        </c:ser>
        <c:dLbls>
          <c:showLegendKey val="0"/>
          <c:showVal val="0"/>
          <c:showCatName val="0"/>
          <c:showSerName val="0"/>
          <c:showPercent val="0"/>
          <c:showBubbleSize val="0"/>
        </c:dLbls>
        <c:marker val="1"/>
        <c:smooth val="0"/>
        <c:axId val="101745792"/>
        <c:axId val="101747712"/>
      </c:lineChart>
      <c:catAx>
        <c:axId val="10174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747712"/>
        <c:crosses val="autoZero"/>
        <c:auto val="1"/>
        <c:lblAlgn val="ctr"/>
        <c:lblOffset val="100"/>
        <c:tickLblSkip val="1"/>
        <c:tickMarkSkip val="1"/>
        <c:noMultiLvlLbl val="0"/>
      </c:catAx>
      <c:valAx>
        <c:axId val="101747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74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6462</c:v>
                </c:pt>
                <c:pt idx="5">
                  <c:v>6268</c:v>
                </c:pt>
                <c:pt idx="8">
                  <c:v>7436</c:v>
                </c:pt>
                <c:pt idx="11">
                  <c:v>7449</c:v>
                </c:pt>
                <c:pt idx="14">
                  <c:v>7794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164</c:v>
                </c:pt>
                <c:pt idx="5">
                  <c:v>140</c:v>
                </c:pt>
                <c:pt idx="8">
                  <c:v>157</c:v>
                </c:pt>
                <c:pt idx="11">
                  <c:v>102</c:v>
                </c:pt>
                <c:pt idx="14">
                  <c:v>71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455</c:v>
                </c:pt>
                <c:pt idx="5">
                  <c:v>495</c:v>
                </c:pt>
                <c:pt idx="8">
                  <c:v>574</c:v>
                </c:pt>
                <c:pt idx="11">
                  <c:v>675</c:v>
                </c:pt>
                <c:pt idx="14">
                  <c:v>693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1853</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2022</c:v>
                </c:pt>
                <c:pt idx="3">
                  <c:v>2000</c:v>
                </c:pt>
                <c:pt idx="6">
                  <c:v>1755</c:v>
                </c:pt>
                <c:pt idx="9">
                  <c:v>1606</c:v>
                </c:pt>
                <c:pt idx="12">
                  <c:v>1440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121</c:v>
                </c:pt>
                <c:pt idx="3">
                  <c:v>103</c:v>
                </c:pt>
                <c:pt idx="6">
                  <c:v>81</c:v>
                </c:pt>
                <c:pt idx="9">
                  <c:v>88</c:v>
                </c:pt>
                <c:pt idx="12">
                  <c:v>118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1066</c:v>
                </c:pt>
                <c:pt idx="3">
                  <c:v>1475</c:v>
                </c:pt>
                <c:pt idx="6">
                  <c:v>1508</c:v>
                </c:pt>
                <c:pt idx="9">
                  <c:v>1434</c:v>
                </c:pt>
                <c:pt idx="12">
                  <c:v>1388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10065</c:v>
                </c:pt>
                <c:pt idx="3">
                  <c:v>12174</c:v>
                </c:pt>
                <c:pt idx="6">
                  <c:v>12723</c:v>
                </c:pt>
                <c:pt idx="9">
                  <c:v>13444</c:v>
                </c:pt>
                <c:pt idx="12">
                  <c:v>13625</c:v>
                </c:pt>
              </c:numCache>
            </c:numRef>
          </c:val>
        </c:ser>
        <c:dLbls>
          <c:showLegendKey val="0"/>
          <c:showVal val="0"/>
          <c:showCatName val="0"/>
          <c:showSerName val="0"/>
          <c:showPercent val="0"/>
          <c:showBubbleSize val="0"/>
        </c:dLbls>
        <c:gapWidth val="100"/>
        <c:overlap val="100"/>
        <c:axId val="109223296"/>
        <c:axId val="109241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8045</c:v>
                </c:pt>
                <c:pt idx="2">
                  <c:v>#N/A</c:v>
                </c:pt>
                <c:pt idx="3">
                  <c:v>#N/A</c:v>
                </c:pt>
                <c:pt idx="4">
                  <c:v>8849</c:v>
                </c:pt>
                <c:pt idx="5">
                  <c:v>#N/A</c:v>
                </c:pt>
                <c:pt idx="6">
                  <c:v>#N/A</c:v>
                </c:pt>
                <c:pt idx="7">
                  <c:v>7899</c:v>
                </c:pt>
                <c:pt idx="8">
                  <c:v>#N/A</c:v>
                </c:pt>
                <c:pt idx="9">
                  <c:v>#N/A</c:v>
                </c:pt>
                <c:pt idx="10">
                  <c:v>8347</c:v>
                </c:pt>
                <c:pt idx="11">
                  <c:v>#N/A</c:v>
                </c:pt>
                <c:pt idx="12">
                  <c:v>#N/A</c:v>
                </c:pt>
                <c:pt idx="13">
                  <c:v>8012</c:v>
                </c:pt>
                <c:pt idx="14">
                  <c:v>#N/A</c:v>
                </c:pt>
              </c:numCache>
            </c:numRef>
          </c:val>
          <c:smooth val="0"/>
        </c:ser>
        <c:dLbls>
          <c:showLegendKey val="0"/>
          <c:showVal val="0"/>
          <c:showCatName val="0"/>
          <c:showSerName val="0"/>
          <c:showPercent val="0"/>
          <c:showBubbleSize val="0"/>
        </c:dLbls>
        <c:marker val="1"/>
        <c:smooth val="0"/>
        <c:axId val="109223296"/>
        <c:axId val="109241856"/>
      </c:lineChart>
      <c:catAx>
        <c:axId val="10922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241856"/>
        <c:crosses val="autoZero"/>
        <c:auto val="1"/>
        <c:lblAlgn val="ctr"/>
        <c:lblOffset val="100"/>
        <c:tickLblSkip val="1"/>
        <c:tickMarkSkip val="1"/>
        <c:noMultiLvlLbl val="0"/>
      </c:catAx>
      <c:valAx>
        <c:axId val="109241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223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9063168"/>
        <c:axId val="109077632"/>
      </c:scatterChart>
      <c:valAx>
        <c:axId val="1090631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077632"/>
        <c:crosses val="autoZero"/>
        <c:crossBetween val="midCat"/>
      </c:valAx>
      <c:valAx>
        <c:axId val="1090776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063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4468117955843621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3.8942806567783546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13.8</c:v>
                </c:pt>
                <c:pt idx="1">
                  <c:v>14.4</c:v>
                </c:pt>
                <c:pt idx="2">
                  <c:v>14.9</c:v>
                </c:pt>
                <c:pt idx="3">
                  <c:v>13.7</c:v>
                </c:pt>
                <c:pt idx="4">
                  <c:v>12.6</c:v>
                </c:pt>
              </c:numCache>
            </c:numRef>
          </c:xVal>
          <c:yVal>
            <c:numRef>
              <c:f>公会計指標分析・財政指標組合せ分析表!$K$73:$O$73</c:f>
              <c:numCache>
                <c:formatCode>#,##0.0;"▲ "#,##0.0</c:formatCode>
                <c:ptCount val="5"/>
                <c:pt idx="0">
                  <c:v>211.9</c:v>
                </c:pt>
                <c:pt idx="1">
                  <c:v>235.6</c:v>
                </c:pt>
                <c:pt idx="2">
                  <c:v>209.7</c:v>
                </c:pt>
                <c:pt idx="3">
                  <c:v>221.1</c:v>
                </c:pt>
                <c:pt idx="4">
                  <c:v>202.4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mooth val="0"/>
        </c:ser>
        <c:dLbls>
          <c:showLegendKey val="0"/>
          <c:showVal val="0"/>
          <c:showCatName val="0"/>
          <c:showSerName val="0"/>
          <c:showPercent val="0"/>
          <c:showBubbleSize val="0"/>
        </c:dLbls>
        <c:axId val="109115648"/>
        <c:axId val="109330816"/>
      </c:scatterChart>
      <c:valAx>
        <c:axId val="109115648"/>
        <c:scaling>
          <c:orientation val="minMax"/>
          <c:max val="15.4"/>
          <c:min val="8.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330816"/>
        <c:crosses val="autoZero"/>
        <c:crossBetween val="midCat"/>
      </c:valAx>
      <c:valAx>
        <c:axId val="109330816"/>
        <c:scaling>
          <c:orientation val="minMax"/>
          <c:max val="27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1156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群駅周辺整備事業（平成２９年度まで）及び幼保一体化事業（平成２７年度供用開始）にかかる地方債の発行により公債費が上昇傾向にあり、今後も公債費の増加が見込まれることから財源としての地方債の依存を軽減し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群駅周辺整備事業（事業総額約７６億円・起債額約２３億円）や幼保一体化施設（事業費約１２億円・起債額約１０億円）に加え、橋梁点検や道路保全工事の実施に伴い、起債額がますます増加していくため、入札による執行額減や金利入札を行い歳出の増加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奈良県平群町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19,407
19,317
23.90
7,424,699
7,138,163
238,412
4,470,676
13,625,155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202.4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奈良県平群町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19,407
19,317
23.90
7,424,699
7,138,163
238,412
4,470,676
13,625,155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202.4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奈良県平群町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19,407
19,317
23.90
7,424,699
7,138,163
238,412
4,470,676
13,625,155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202.4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奈良県平群町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19,407
19,317
23.90
7,424,699
7,138,163
238,412
4,470,676
13,625,155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202.4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財政力指数については、平成２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年度から徐々に減少傾向にあり、平成２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年度においては県平均を上回るものの、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全国平均を下回り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まで減少している。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引き続き、事業見直しを行うとともに、歳出の削減、徴収効率の向上を図ることで財政の健全化に向けて邁進していく。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148872</xdr:rowOff>
    </xdr:from>
    <xdr:to>
      <xdr:col>7</xdr:col>
      <xdr:colOff>152400</xdr:colOff>
      <xdr:row>43</xdr:row>
      <xdr:rowOff>162278</xdr:rowOff>
    </xdr:to>
    <xdr:cxnSp macro="">
      <xdr:nvCxnSpPr>
        <xdr:cNvPr id="68" name="直線コネクタ 67"/>
        <xdr:cNvCxnSpPr/>
      </xdr:nvCxnSpPr>
      <xdr:spPr>
        <a:xfrm>
          <a:off x="4114800" y="75212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34166</xdr:rowOff>
    </xdr:from>
    <xdr:ext cx="762000" cy="259045"/>
    <xdr:sp macro="" textlink="">
      <xdr:nvSpPr>
        <xdr:cNvPr id="69" name="財政力平均値テキスト"/>
        <xdr:cNvSpPr txBox="1"/>
      </xdr:nvSpPr>
      <xdr:spPr>
        <a:xfrm>
          <a:off x="5041900" y="7235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148872</xdr:rowOff>
    </xdr:from>
    <xdr:to>
      <xdr:col>6</xdr:col>
      <xdr:colOff>0</xdr:colOff>
      <xdr:row>43</xdr:row>
      <xdr:rowOff>148872</xdr:rowOff>
    </xdr:to>
    <xdr:cxnSp macro="">
      <xdr:nvCxnSpPr>
        <xdr:cNvPr id="71" name="直線コネクタ 70"/>
        <xdr:cNvCxnSpPr/>
      </xdr:nvCxnSpPr>
      <xdr:spPr>
        <a:xfrm>
          <a:off x="3225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73" name="テキスト ボックス 72"/>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148872</xdr:rowOff>
    </xdr:to>
    <xdr:cxnSp macro="">
      <xdr:nvCxnSpPr>
        <xdr:cNvPr id="74" name="直線コネクタ 73"/>
        <xdr:cNvCxnSpPr/>
      </xdr:nvCxnSpPr>
      <xdr:spPr>
        <a:xfrm>
          <a:off x="2336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76" name="テキスト ボックス 75"/>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108655</xdr:rowOff>
    </xdr:from>
    <xdr:to>
      <xdr:col>3</xdr:col>
      <xdr:colOff>279400</xdr:colOff>
      <xdr:row>43</xdr:row>
      <xdr:rowOff>135467</xdr:rowOff>
    </xdr:to>
    <xdr:cxnSp macro="">
      <xdr:nvCxnSpPr>
        <xdr:cNvPr id="77" name="直線コネクタ 76"/>
        <xdr:cNvCxnSpPr/>
      </xdr:nvCxnSpPr>
      <xdr:spPr>
        <a:xfrm>
          <a:off x="1447800" y="74810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79" name="テキスト ボックス 78"/>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81" name="テキスト ボックス 80"/>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111478</xdr:rowOff>
    </xdr:from>
    <xdr:to>
      <xdr:col>7</xdr:col>
      <xdr:colOff>203200</xdr:colOff>
      <xdr:row>44</xdr:row>
      <xdr:rowOff>41628</xdr:rowOff>
    </xdr:to>
    <xdr:sp macro="" textlink="">
      <xdr:nvSpPr>
        <xdr:cNvPr id="87" name="円/楕円 86"/>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83555</xdr:rowOff>
    </xdr:from>
    <xdr:ext cx="762000" cy="259045"/>
    <xdr:sp macro="" textlink="">
      <xdr:nvSpPr>
        <xdr:cNvPr id="88" name="財政力該当値テキスト"/>
        <xdr:cNvSpPr txBox="1"/>
      </xdr:nvSpPr>
      <xdr:spPr>
        <a:xfrm>
          <a:off x="5041900" y="74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98072</xdr:rowOff>
    </xdr:from>
    <xdr:to>
      <xdr:col>6</xdr:col>
      <xdr:colOff>50800</xdr:colOff>
      <xdr:row>44</xdr:row>
      <xdr:rowOff>28222</xdr:rowOff>
    </xdr:to>
    <xdr:sp macro="" textlink="">
      <xdr:nvSpPr>
        <xdr:cNvPr id="89" name="円/楕円 88"/>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38399</xdr:rowOff>
    </xdr:from>
    <xdr:ext cx="736600" cy="259045"/>
    <xdr:sp macro="" textlink="">
      <xdr:nvSpPr>
        <xdr:cNvPr id="90" name="テキスト ボックス 89"/>
        <xdr:cNvSpPr txBox="1"/>
      </xdr:nvSpPr>
      <xdr:spPr>
        <a:xfrm>
          <a:off x="3733800" y="7239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98072</xdr:rowOff>
    </xdr:from>
    <xdr:to>
      <xdr:col>4</xdr:col>
      <xdr:colOff>533400</xdr:colOff>
      <xdr:row>44</xdr:row>
      <xdr:rowOff>28222</xdr:rowOff>
    </xdr:to>
    <xdr:sp macro="" textlink="">
      <xdr:nvSpPr>
        <xdr:cNvPr id="91" name="円/楕円 90"/>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38399</xdr:rowOff>
    </xdr:from>
    <xdr:ext cx="762000" cy="259045"/>
    <xdr:sp macro="" textlink="">
      <xdr:nvSpPr>
        <xdr:cNvPr id="92" name="テキスト ボックス 91"/>
        <xdr:cNvSpPr txBox="1"/>
      </xdr:nvSpPr>
      <xdr:spPr>
        <a:xfrm>
          <a:off x="2844800" y="723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24994</xdr:rowOff>
    </xdr:from>
    <xdr:ext cx="762000" cy="259045"/>
    <xdr:sp macro="" textlink="">
      <xdr:nvSpPr>
        <xdr:cNvPr id="94" name="テキスト ボックス 93"/>
        <xdr:cNvSpPr txBox="1"/>
      </xdr:nvSpPr>
      <xdr:spPr>
        <a:xfrm>
          <a:off x="1955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57855</xdr:rowOff>
    </xdr:from>
    <xdr:to>
      <xdr:col>2</xdr:col>
      <xdr:colOff>127000</xdr:colOff>
      <xdr:row>43</xdr:row>
      <xdr:rowOff>159455</xdr:rowOff>
    </xdr:to>
    <xdr:sp macro="" textlink="">
      <xdr:nvSpPr>
        <xdr:cNvPr id="95" name="円/楕円 94"/>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169632</xdr:rowOff>
    </xdr:from>
    <xdr:ext cx="762000" cy="259045"/>
    <xdr:sp macro="" textlink="">
      <xdr:nvSpPr>
        <xdr:cNvPr id="96" name="テキスト ボックス 95"/>
        <xdr:cNvSpPr txBox="1"/>
      </xdr:nvSpPr>
      <xdr:spPr>
        <a:xfrm>
          <a:off x="1066800" y="719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こども園・給食センターを外部委託せず、直営で運営していることにより人件費等の経常費用を多く要していることから全国平均より高い数値となっている。昨年から０</a:t>
          </a:r>
          <a:r>
            <a:rPr kumimoji="1" lang="en-US" altLang="ja-JP" sz="1300">
              <a:latin typeface="ＭＳ Ｐゴシック"/>
            </a:rPr>
            <a:t>.</a:t>
          </a:r>
          <a:r>
            <a:rPr kumimoji="1" lang="ja-JP" altLang="en-US" sz="1300">
              <a:latin typeface="ＭＳ Ｐゴシック"/>
            </a:rPr>
            <a:t>８ポイントの減少となっており、今後もより一層の事務事業の効率化を図りながら数値改善に努める。</a:t>
          </a:r>
        </a:p>
        <a:p>
          <a:r>
            <a:rPr kumimoji="1" lang="en-US" altLang="ja-JP" sz="1300">
              <a:latin typeface="ＭＳ Ｐゴシック"/>
            </a:rPr>
            <a:t>	</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80518</xdr:rowOff>
    </xdr:from>
    <xdr:to>
      <xdr:col>7</xdr:col>
      <xdr:colOff>152400</xdr:colOff>
      <xdr:row>63</xdr:row>
      <xdr:rowOff>99822</xdr:rowOff>
    </xdr:to>
    <xdr:cxnSp macro="">
      <xdr:nvCxnSpPr>
        <xdr:cNvPr id="129" name="直線コネクタ 128"/>
        <xdr:cNvCxnSpPr/>
      </xdr:nvCxnSpPr>
      <xdr:spPr>
        <a:xfrm flipV="1">
          <a:off x="4114800" y="1088186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53611</xdr:rowOff>
    </xdr:from>
    <xdr:ext cx="762000" cy="259045"/>
    <xdr:sp macro="" textlink="">
      <xdr:nvSpPr>
        <xdr:cNvPr id="130"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99822</xdr:rowOff>
    </xdr:from>
    <xdr:to>
      <xdr:col>6</xdr:col>
      <xdr:colOff>0</xdr:colOff>
      <xdr:row>63</xdr:row>
      <xdr:rowOff>128778</xdr:rowOff>
    </xdr:to>
    <xdr:cxnSp macro="">
      <xdr:nvCxnSpPr>
        <xdr:cNvPr id="132" name="直線コネクタ 131"/>
        <xdr:cNvCxnSpPr/>
      </xdr:nvCxnSpPr>
      <xdr:spPr>
        <a:xfrm flipV="1">
          <a:off x="3225800" y="109011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25671</xdr:rowOff>
    </xdr:from>
    <xdr:ext cx="736600" cy="259045"/>
    <xdr:sp macro="" textlink="">
      <xdr:nvSpPr>
        <xdr:cNvPr id="134" name="テキスト ボックス 133"/>
        <xdr:cNvSpPr txBox="1"/>
      </xdr:nvSpPr>
      <xdr:spPr>
        <a:xfrm>
          <a:off x="3733800" y="104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121539</xdr:rowOff>
    </xdr:from>
    <xdr:to>
      <xdr:col>4</xdr:col>
      <xdr:colOff>482600</xdr:colOff>
      <xdr:row>63</xdr:row>
      <xdr:rowOff>128778</xdr:rowOff>
    </xdr:to>
    <xdr:cxnSp macro="">
      <xdr:nvCxnSpPr>
        <xdr:cNvPr id="135" name="直線コネクタ 134"/>
        <xdr:cNvCxnSpPr/>
      </xdr:nvCxnSpPr>
      <xdr:spPr>
        <a:xfrm>
          <a:off x="2336800" y="1092288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37" name="テキスト ボックス 136"/>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78105</xdr:rowOff>
    </xdr:from>
    <xdr:to>
      <xdr:col>3</xdr:col>
      <xdr:colOff>279400</xdr:colOff>
      <xdr:row>63</xdr:row>
      <xdr:rowOff>121539</xdr:rowOff>
    </xdr:to>
    <xdr:cxnSp macro="">
      <xdr:nvCxnSpPr>
        <xdr:cNvPr id="138" name="直線コネクタ 137"/>
        <xdr:cNvCxnSpPr/>
      </xdr:nvCxnSpPr>
      <xdr:spPr>
        <a:xfrm>
          <a:off x="1447800" y="10879455"/>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18432</xdr:rowOff>
    </xdr:from>
    <xdr:ext cx="762000" cy="259045"/>
    <xdr:sp macro="" textlink="">
      <xdr:nvSpPr>
        <xdr:cNvPr id="140" name="テキスト ボックス 139"/>
        <xdr:cNvSpPr txBox="1"/>
      </xdr:nvSpPr>
      <xdr:spPr>
        <a:xfrm>
          <a:off x="1955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168165</xdr:rowOff>
    </xdr:from>
    <xdr:ext cx="762000" cy="259045"/>
    <xdr:sp macro="" textlink="">
      <xdr:nvSpPr>
        <xdr:cNvPr id="142" name="テキスト ボックス 141"/>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29718</xdr:rowOff>
    </xdr:from>
    <xdr:to>
      <xdr:col>7</xdr:col>
      <xdr:colOff>203200</xdr:colOff>
      <xdr:row>63</xdr:row>
      <xdr:rowOff>131318</xdr:rowOff>
    </xdr:to>
    <xdr:sp macro="" textlink="">
      <xdr:nvSpPr>
        <xdr:cNvPr id="148" name="円/楕円 147"/>
        <xdr:cNvSpPr/>
      </xdr:nvSpPr>
      <xdr:spPr>
        <a:xfrm>
          <a:off x="4902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1795</xdr:rowOff>
    </xdr:from>
    <xdr:ext cx="762000" cy="259045"/>
    <xdr:sp macro="" textlink="">
      <xdr:nvSpPr>
        <xdr:cNvPr id="149" name="財政構造の弾力性該当値テキスト"/>
        <xdr:cNvSpPr txBox="1"/>
      </xdr:nvSpPr>
      <xdr:spPr>
        <a:xfrm>
          <a:off x="5041900" y="1080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49022</xdr:rowOff>
    </xdr:from>
    <xdr:to>
      <xdr:col>6</xdr:col>
      <xdr:colOff>50800</xdr:colOff>
      <xdr:row>63</xdr:row>
      <xdr:rowOff>150622</xdr:rowOff>
    </xdr:to>
    <xdr:sp macro="" textlink="">
      <xdr:nvSpPr>
        <xdr:cNvPr id="150" name="円/楕円 149"/>
        <xdr:cNvSpPr/>
      </xdr:nvSpPr>
      <xdr:spPr>
        <a:xfrm>
          <a:off x="4064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51" name="テキスト ボックス 150"/>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77978</xdr:rowOff>
    </xdr:from>
    <xdr:to>
      <xdr:col>4</xdr:col>
      <xdr:colOff>533400</xdr:colOff>
      <xdr:row>64</xdr:row>
      <xdr:rowOff>8128</xdr:rowOff>
    </xdr:to>
    <xdr:sp macro="" textlink="">
      <xdr:nvSpPr>
        <xdr:cNvPr id="152" name="円/楕円 151"/>
        <xdr:cNvSpPr/>
      </xdr:nvSpPr>
      <xdr:spPr>
        <a:xfrm>
          <a:off x="3175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164355</xdr:rowOff>
    </xdr:from>
    <xdr:ext cx="762000" cy="259045"/>
    <xdr:sp macro="" textlink="">
      <xdr:nvSpPr>
        <xdr:cNvPr id="153" name="テキスト ボックス 152"/>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70739</xdr:rowOff>
    </xdr:from>
    <xdr:to>
      <xdr:col>3</xdr:col>
      <xdr:colOff>330200</xdr:colOff>
      <xdr:row>64</xdr:row>
      <xdr:rowOff>889</xdr:rowOff>
    </xdr:to>
    <xdr:sp macro="" textlink="">
      <xdr:nvSpPr>
        <xdr:cNvPr id="154" name="円/楕円 153"/>
        <xdr:cNvSpPr/>
      </xdr:nvSpPr>
      <xdr:spPr>
        <a:xfrm>
          <a:off x="2286000" y="108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157116</xdr:rowOff>
    </xdr:from>
    <xdr:ext cx="762000" cy="259045"/>
    <xdr:sp macro="" textlink="">
      <xdr:nvSpPr>
        <xdr:cNvPr id="155" name="テキスト ボックス 154"/>
        <xdr:cNvSpPr txBox="1"/>
      </xdr:nvSpPr>
      <xdr:spPr>
        <a:xfrm>
          <a:off x="1955800" y="1095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27305</xdr:rowOff>
    </xdr:from>
    <xdr:to>
      <xdr:col>2</xdr:col>
      <xdr:colOff>127000</xdr:colOff>
      <xdr:row>63</xdr:row>
      <xdr:rowOff>128905</xdr:rowOff>
    </xdr:to>
    <xdr:sp macro="" textlink="">
      <xdr:nvSpPr>
        <xdr:cNvPr id="156" name="円/楕円 155"/>
        <xdr:cNvSpPr/>
      </xdr:nvSpPr>
      <xdr:spPr>
        <a:xfrm>
          <a:off x="1397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113682</xdr:rowOff>
    </xdr:from>
    <xdr:ext cx="762000" cy="259045"/>
    <xdr:sp macro="" textlink="">
      <xdr:nvSpPr>
        <xdr:cNvPr id="157" name="テキスト ボックス 156"/>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[146,591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平均に比べ約１７％程度高い数値となっている。これは、こども園・給食センターを完全直営していることや清掃センター業務では一部しか業務委託を行っていないことが大きな要因と考えられる。その他、平成１７年度より人件費カットを実施するとともに、定員の削減も行っている。物件費については、委託料・修繕料等の施設管理費の軽減を図っているものの、長年使用している施設や設備の老朽化が著しく、その補修経費の増が避けられない状況で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100447</xdr:rowOff>
    </xdr:from>
    <xdr:to>
      <xdr:col>7</xdr:col>
      <xdr:colOff>152400</xdr:colOff>
      <xdr:row>83</xdr:row>
      <xdr:rowOff>132548</xdr:rowOff>
    </xdr:to>
    <xdr:cxnSp macro="">
      <xdr:nvCxnSpPr>
        <xdr:cNvPr id="190" name="直線コネクタ 189"/>
        <xdr:cNvCxnSpPr/>
      </xdr:nvCxnSpPr>
      <xdr:spPr>
        <a:xfrm flipV="1">
          <a:off x="4114800" y="14330797"/>
          <a:ext cx="838200" cy="3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46905</xdr:rowOff>
    </xdr:from>
    <xdr:ext cx="762000" cy="259045"/>
    <xdr:sp macro="" textlink="">
      <xdr:nvSpPr>
        <xdr:cNvPr id="191" name="人件費・物件費等の状況平均値テキスト"/>
        <xdr:cNvSpPr txBox="1"/>
      </xdr:nvSpPr>
      <xdr:spPr>
        <a:xfrm>
          <a:off x="5041900" y="14277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68160</xdr:rowOff>
    </xdr:from>
    <xdr:to>
      <xdr:col>6</xdr:col>
      <xdr:colOff>0</xdr:colOff>
      <xdr:row>83</xdr:row>
      <xdr:rowOff>132548</xdr:rowOff>
    </xdr:to>
    <xdr:cxnSp macro="">
      <xdr:nvCxnSpPr>
        <xdr:cNvPr id="193" name="直線コネクタ 192"/>
        <xdr:cNvCxnSpPr/>
      </xdr:nvCxnSpPr>
      <xdr:spPr>
        <a:xfrm>
          <a:off x="3225800" y="14298510"/>
          <a:ext cx="889000" cy="6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164281</xdr:rowOff>
    </xdr:from>
    <xdr:ext cx="736600" cy="259045"/>
    <xdr:sp macro="" textlink="">
      <xdr:nvSpPr>
        <xdr:cNvPr id="195" name="テキスト ボックス 194"/>
        <xdr:cNvSpPr txBox="1"/>
      </xdr:nvSpPr>
      <xdr:spPr>
        <a:xfrm>
          <a:off x="3733800" y="1405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50989</xdr:rowOff>
    </xdr:from>
    <xdr:to>
      <xdr:col>4</xdr:col>
      <xdr:colOff>482600</xdr:colOff>
      <xdr:row>83</xdr:row>
      <xdr:rowOff>68160</xdr:rowOff>
    </xdr:to>
    <xdr:cxnSp macro="">
      <xdr:nvCxnSpPr>
        <xdr:cNvPr id="196" name="直線コネクタ 195"/>
        <xdr:cNvCxnSpPr/>
      </xdr:nvCxnSpPr>
      <xdr:spPr>
        <a:xfrm>
          <a:off x="2336800" y="14281339"/>
          <a:ext cx="889000" cy="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58600</xdr:rowOff>
    </xdr:from>
    <xdr:ext cx="762000" cy="259045"/>
    <xdr:sp macro="" textlink="">
      <xdr:nvSpPr>
        <xdr:cNvPr id="198" name="テキスト ボックス 197"/>
        <xdr:cNvSpPr txBox="1"/>
      </xdr:nvSpPr>
      <xdr:spPr>
        <a:xfrm>
          <a:off x="2844800" y="1394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50989</xdr:rowOff>
    </xdr:from>
    <xdr:to>
      <xdr:col>3</xdr:col>
      <xdr:colOff>279400</xdr:colOff>
      <xdr:row>83</xdr:row>
      <xdr:rowOff>109827</xdr:rowOff>
    </xdr:to>
    <xdr:cxnSp macro="">
      <xdr:nvCxnSpPr>
        <xdr:cNvPr id="199" name="直線コネクタ 198"/>
        <xdr:cNvCxnSpPr/>
      </xdr:nvCxnSpPr>
      <xdr:spPr>
        <a:xfrm flipV="1">
          <a:off x="1447800" y="14281339"/>
          <a:ext cx="889000" cy="5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87180</xdr:rowOff>
    </xdr:from>
    <xdr:ext cx="762000" cy="259045"/>
    <xdr:sp macro="" textlink="">
      <xdr:nvSpPr>
        <xdr:cNvPr id="201" name="テキスト ボックス 200"/>
        <xdr:cNvSpPr txBox="1"/>
      </xdr:nvSpPr>
      <xdr:spPr>
        <a:xfrm>
          <a:off x="1955800" y="1397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162312</xdr:rowOff>
    </xdr:from>
    <xdr:ext cx="762000" cy="259045"/>
    <xdr:sp macro="" textlink="">
      <xdr:nvSpPr>
        <xdr:cNvPr id="203" name="テキスト ボックス 202"/>
        <xdr:cNvSpPr txBox="1"/>
      </xdr:nvSpPr>
      <xdr:spPr>
        <a:xfrm>
          <a:off x="1066800" y="1404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49647</xdr:rowOff>
    </xdr:from>
    <xdr:to>
      <xdr:col>7</xdr:col>
      <xdr:colOff>203200</xdr:colOff>
      <xdr:row>83</xdr:row>
      <xdr:rowOff>151247</xdr:rowOff>
    </xdr:to>
    <xdr:sp macro="" textlink="">
      <xdr:nvSpPr>
        <xdr:cNvPr id="209" name="円/楕円 208"/>
        <xdr:cNvSpPr/>
      </xdr:nvSpPr>
      <xdr:spPr>
        <a:xfrm>
          <a:off x="4902200" y="142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66174</xdr:rowOff>
    </xdr:from>
    <xdr:ext cx="762000" cy="259045"/>
    <xdr:sp macro="" textlink="">
      <xdr:nvSpPr>
        <xdr:cNvPr id="210" name="人件費・物件費等の状況該当値テキスト"/>
        <xdr:cNvSpPr txBox="1"/>
      </xdr:nvSpPr>
      <xdr:spPr>
        <a:xfrm>
          <a:off x="5041900" y="1412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146,591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81748</xdr:rowOff>
    </xdr:from>
    <xdr:to>
      <xdr:col>6</xdr:col>
      <xdr:colOff>50800</xdr:colOff>
      <xdr:row>84</xdr:row>
      <xdr:rowOff>11898</xdr:rowOff>
    </xdr:to>
    <xdr:sp macro="" textlink="">
      <xdr:nvSpPr>
        <xdr:cNvPr id="211" name="円/楕円 210"/>
        <xdr:cNvSpPr/>
      </xdr:nvSpPr>
      <xdr:spPr>
        <a:xfrm>
          <a:off x="4064000" y="1431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168125</xdr:rowOff>
    </xdr:from>
    <xdr:ext cx="736600" cy="259045"/>
    <xdr:sp macro="" textlink="">
      <xdr:nvSpPr>
        <xdr:cNvPr id="212" name="テキスト ボックス 211"/>
        <xdr:cNvSpPr txBox="1"/>
      </xdr:nvSpPr>
      <xdr:spPr>
        <a:xfrm>
          <a:off x="3733800" y="14398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149,917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17360</xdr:rowOff>
    </xdr:from>
    <xdr:to>
      <xdr:col>4</xdr:col>
      <xdr:colOff>533400</xdr:colOff>
      <xdr:row>83</xdr:row>
      <xdr:rowOff>118960</xdr:rowOff>
    </xdr:to>
    <xdr:sp macro="" textlink="">
      <xdr:nvSpPr>
        <xdr:cNvPr id="213" name="円/楕円 212"/>
        <xdr:cNvSpPr/>
      </xdr:nvSpPr>
      <xdr:spPr>
        <a:xfrm>
          <a:off x="3175000" y="1424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103737</xdr:rowOff>
    </xdr:from>
    <xdr:ext cx="762000" cy="259045"/>
    <xdr:sp macro="" textlink="">
      <xdr:nvSpPr>
        <xdr:cNvPr id="214" name="テキスト ボックス 213"/>
        <xdr:cNvSpPr txBox="1"/>
      </xdr:nvSpPr>
      <xdr:spPr>
        <a:xfrm>
          <a:off x="2844800" y="14334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143,246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189</xdr:rowOff>
    </xdr:from>
    <xdr:to>
      <xdr:col>3</xdr:col>
      <xdr:colOff>330200</xdr:colOff>
      <xdr:row>83</xdr:row>
      <xdr:rowOff>101789</xdr:rowOff>
    </xdr:to>
    <xdr:sp macro="" textlink="">
      <xdr:nvSpPr>
        <xdr:cNvPr id="215" name="円/楕円 214"/>
        <xdr:cNvSpPr/>
      </xdr:nvSpPr>
      <xdr:spPr>
        <a:xfrm>
          <a:off x="2286000" y="1423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86566</xdr:rowOff>
    </xdr:from>
    <xdr:ext cx="762000" cy="259045"/>
    <xdr:sp macro="" textlink="">
      <xdr:nvSpPr>
        <xdr:cNvPr id="216" name="テキスト ボックス 215"/>
        <xdr:cNvSpPr txBox="1"/>
      </xdr:nvSpPr>
      <xdr:spPr>
        <a:xfrm>
          <a:off x="1955800" y="143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141,467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59027</xdr:rowOff>
    </xdr:from>
    <xdr:to>
      <xdr:col>2</xdr:col>
      <xdr:colOff>127000</xdr:colOff>
      <xdr:row>83</xdr:row>
      <xdr:rowOff>160627</xdr:rowOff>
    </xdr:to>
    <xdr:sp macro="" textlink="">
      <xdr:nvSpPr>
        <xdr:cNvPr id="217" name="円/楕円 216"/>
        <xdr:cNvSpPr/>
      </xdr:nvSpPr>
      <xdr:spPr>
        <a:xfrm>
          <a:off x="1397000" y="1428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145404</xdr:rowOff>
    </xdr:from>
    <xdr:ext cx="762000" cy="259045"/>
    <xdr:sp macro="" textlink="">
      <xdr:nvSpPr>
        <xdr:cNvPr id="218" name="テキスト ボックス 217"/>
        <xdr:cNvSpPr txBox="1"/>
      </xdr:nvSpPr>
      <xdr:spPr>
        <a:xfrm>
          <a:off x="1066800" y="14375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７年度より行ってきた給与カットを平成２３年度においては一時的に停止したことにより高い数値となっている。平成２４年度からは再度実施している。平成２７年度には課長級、主幹級の給与カットを実施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1693</xdr:rowOff>
    </xdr:from>
    <xdr:to>
      <xdr:col>24</xdr:col>
      <xdr:colOff>558800</xdr:colOff>
      <xdr:row>87</xdr:row>
      <xdr:rowOff>2539</xdr:rowOff>
    </xdr:to>
    <xdr:cxnSp macro="">
      <xdr:nvCxnSpPr>
        <xdr:cNvPr id="247" name="直線コネクタ 246"/>
        <xdr:cNvCxnSpPr/>
      </xdr:nvCxnSpPr>
      <xdr:spPr>
        <a:xfrm flipV="1">
          <a:off x="17018000" y="13889143"/>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48"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49" name="直線コネクタ 248"/>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88070</xdr:rowOff>
    </xdr:from>
    <xdr:ext cx="762000" cy="259045"/>
    <xdr:sp macro="" textlink="">
      <xdr:nvSpPr>
        <xdr:cNvPr id="250"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81</xdr:row>
      <xdr:rowOff>1693</xdr:rowOff>
    </xdr:from>
    <xdr:to>
      <xdr:col>24</xdr:col>
      <xdr:colOff>647700</xdr:colOff>
      <xdr:row>81</xdr:row>
      <xdr:rowOff>1693</xdr:rowOff>
    </xdr:to>
    <xdr:cxnSp macro="">
      <xdr:nvCxnSpPr>
        <xdr:cNvPr id="251" name="直線コネクタ 250"/>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135889</xdr:rowOff>
    </xdr:from>
    <xdr:to>
      <xdr:col>24</xdr:col>
      <xdr:colOff>558800</xdr:colOff>
      <xdr:row>82</xdr:row>
      <xdr:rowOff>168063</xdr:rowOff>
    </xdr:to>
    <xdr:cxnSp macro="">
      <xdr:nvCxnSpPr>
        <xdr:cNvPr id="252" name="直線コネクタ 251"/>
        <xdr:cNvCxnSpPr/>
      </xdr:nvCxnSpPr>
      <xdr:spPr>
        <a:xfrm>
          <a:off x="16179800" y="14194789"/>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86800</xdr:rowOff>
    </xdr:from>
    <xdr:ext cx="762000" cy="259045"/>
    <xdr:sp macro="" textlink="">
      <xdr:nvSpPr>
        <xdr:cNvPr id="253" name="給与水準   （国との比較）平均値テキスト"/>
        <xdr:cNvSpPr txBox="1"/>
      </xdr:nvSpPr>
      <xdr:spPr>
        <a:xfrm>
          <a:off x="17106900" y="14317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114723</xdr:rowOff>
    </xdr:from>
    <xdr:to>
      <xdr:col>24</xdr:col>
      <xdr:colOff>609600</xdr:colOff>
      <xdr:row>84</xdr:row>
      <xdr:rowOff>44873</xdr:rowOff>
    </xdr:to>
    <xdr:sp macro="" textlink="">
      <xdr:nvSpPr>
        <xdr:cNvPr id="254" name="フローチャート : 判断 253"/>
        <xdr:cNvSpPr/>
      </xdr:nvSpPr>
      <xdr:spPr>
        <a:xfrm>
          <a:off x="16967200" y="143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41911</xdr:rowOff>
    </xdr:from>
    <xdr:to>
      <xdr:col>23</xdr:col>
      <xdr:colOff>406400</xdr:colOff>
      <xdr:row>82</xdr:row>
      <xdr:rowOff>135889</xdr:rowOff>
    </xdr:to>
    <xdr:cxnSp macro="">
      <xdr:nvCxnSpPr>
        <xdr:cNvPr id="255" name="直線コネクタ 254"/>
        <xdr:cNvCxnSpPr/>
      </xdr:nvCxnSpPr>
      <xdr:spPr>
        <a:xfrm>
          <a:off x="15290800" y="13929361"/>
          <a:ext cx="889000" cy="26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6" name="フローチャート : 判断 255"/>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144797</xdr:rowOff>
    </xdr:from>
    <xdr:ext cx="736600" cy="259045"/>
    <xdr:sp macro="" textlink="">
      <xdr:nvSpPr>
        <xdr:cNvPr id="257" name="テキスト ボックス 256"/>
        <xdr:cNvSpPr txBox="1"/>
      </xdr:nvSpPr>
      <xdr:spPr>
        <a:xfrm>
          <a:off x="15798800" y="1437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41911</xdr:rowOff>
    </xdr:from>
    <xdr:to>
      <xdr:col>22</xdr:col>
      <xdr:colOff>203200</xdr:colOff>
      <xdr:row>85</xdr:row>
      <xdr:rowOff>15663</xdr:rowOff>
    </xdr:to>
    <xdr:cxnSp macro="">
      <xdr:nvCxnSpPr>
        <xdr:cNvPr id="258" name="直線コネクタ 257"/>
        <xdr:cNvCxnSpPr/>
      </xdr:nvCxnSpPr>
      <xdr:spPr>
        <a:xfrm flipV="1">
          <a:off x="14401800" y="13929361"/>
          <a:ext cx="889000" cy="65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26246</xdr:rowOff>
    </xdr:from>
    <xdr:to>
      <xdr:col>22</xdr:col>
      <xdr:colOff>254000</xdr:colOff>
      <xdr:row>83</xdr:row>
      <xdr:rowOff>127846</xdr:rowOff>
    </xdr:to>
    <xdr:sp macro="" textlink="">
      <xdr:nvSpPr>
        <xdr:cNvPr id="259" name="フローチャート : 判断 258"/>
        <xdr:cNvSpPr/>
      </xdr:nvSpPr>
      <xdr:spPr>
        <a:xfrm>
          <a:off x="15240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112623</xdr:rowOff>
    </xdr:from>
    <xdr:ext cx="762000" cy="259045"/>
    <xdr:sp macro="" textlink="">
      <xdr:nvSpPr>
        <xdr:cNvPr id="260" name="テキスト ボックス 259"/>
        <xdr:cNvSpPr txBox="1"/>
      </xdr:nvSpPr>
      <xdr:spPr>
        <a:xfrm>
          <a:off x="14909800" y="1434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15663</xdr:rowOff>
    </xdr:from>
    <xdr:to>
      <xdr:col>21</xdr:col>
      <xdr:colOff>0</xdr:colOff>
      <xdr:row>89</xdr:row>
      <xdr:rowOff>61807</xdr:rowOff>
    </xdr:to>
    <xdr:cxnSp macro="">
      <xdr:nvCxnSpPr>
        <xdr:cNvPr id="261" name="直線コネクタ 260"/>
        <xdr:cNvCxnSpPr/>
      </xdr:nvCxnSpPr>
      <xdr:spPr>
        <a:xfrm flipV="1">
          <a:off x="13512800" y="14588913"/>
          <a:ext cx="889000" cy="73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139277</xdr:rowOff>
    </xdr:from>
    <xdr:to>
      <xdr:col>21</xdr:col>
      <xdr:colOff>50800</xdr:colOff>
      <xdr:row>87</xdr:row>
      <xdr:rowOff>69427</xdr:rowOff>
    </xdr:to>
    <xdr:sp macro="" textlink="">
      <xdr:nvSpPr>
        <xdr:cNvPr id="262" name="フローチャート : 判断 261"/>
        <xdr:cNvSpPr/>
      </xdr:nvSpPr>
      <xdr:spPr>
        <a:xfrm>
          <a:off x="14351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54204</xdr:rowOff>
    </xdr:from>
    <xdr:ext cx="762000" cy="259045"/>
    <xdr:sp macro="" textlink="">
      <xdr:nvSpPr>
        <xdr:cNvPr id="263" name="テキスト ボックス 262"/>
        <xdr:cNvSpPr txBox="1"/>
      </xdr:nvSpPr>
      <xdr:spPr>
        <a:xfrm>
          <a:off x="14020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155363</xdr:rowOff>
    </xdr:from>
    <xdr:to>
      <xdr:col>19</xdr:col>
      <xdr:colOff>533400</xdr:colOff>
      <xdr:row>87</xdr:row>
      <xdr:rowOff>85513</xdr:rowOff>
    </xdr:to>
    <xdr:sp macro="" textlink="">
      <xdr:nvSpPr>
        <xdr:cNvPr id="264" name="フローチャート : 判断 263"/>
        <xdr:cNvSpPr/>
      </xdr:nvSpPr>
      <xdr:spPr>
        <a:xfrm>
          <a:off x="13462000" y="1490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95690</xdr:rowOff>
    </xdr:from>
    <xdr:ext cx="762000" cy="259045"/>
    <xdr:sp macro="" textlink="">
      <xdr:nvSpPr>
        <xdr:cNvPr id="265" name="テキスト ボックス 264"/>
        <xdr:cNvSpPr txBox="1"/>
      </xdr:nvSpPr>
      <xdr:spPr>
        <a:xfrm>
          <a:off x="13131800" y="146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117263</xdr:rowOff>
    </xdr:from>
    <xdr:to>
      <xdr:col>24</xdr:col>
      <xdr:colOff>609600</xdr:colOff>
      <xdr:row>83</xdr:row>
      <xdr:rowOff>47413</xdr:rowOff>
    </xdr:to>
    <xdr:sp macro="" textlink="">
      <xdr:nvSpPr>
        <xdr:cNvPr id="271" name="円/楕円 270"/>
        <xdr:cNvSpPr/>
      </xdr:nvSpPr>
      <xdr:spPr>
        <a:xfrm>
          <a:off x="16967200" y="141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133790</xdr:rowOff>
    </xdr:from>
    <xdr:ext cx="762000" cy="259045"/>
    <xdr:sp macro="" textlink="">
      <xdr:nvSpPr>
        <xdr:cNvPr id="272" name="給与水準   （国との比較）該当値テキスト"/>
        <xdr:cNvSpPr txBox="1"/>
      </xdr:nvSpPr>
      <xdr:spPr>
        <a:xfrm>
          <a:off x="17106900" y="1402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85089</xdr:rowOff>
    </xdr:from>
    <xdr:to>
      <xdr:col>23</xdr:col>
      <xdr:colOff>457200</xdr:colOff>
      <xdr:row>83</xdr:row>
      <xdr:rowOff>15239</xdr:rowOff>
    </xdr:to>
    <xdr:sp macro="" textlink="">
      <xdr:nvSpPr>
        <xdr:cNvPr id="273" name="円/楕円 272"/>
        <xdr:cNvSpPr/>
      </xdr:nvSpPr>
      <xdr:spPr>
        <a:xfrm>
          <a:off x="161290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25416</xdr:rowOff>
    </xdr:from>
    <xdr:ext cx="736600" cy="259045"/>
    <xdr:sp macro="" textlink="">
      <xdr:nvSpPr>
        <xdr:cNvPr id="274" name="テキスト ボックス 273"/>
        <xdr:cNvSpPr txBox="1"/>
      </xdr:nvSpPr>
      <xdr:spPr>
        <a:xfrm>
          <a:off x="15798800" y="139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162561</xdr:rowOff>
    </xdr:from>
    <xdr:to>
      <xdr:col>22</xdr:col>
      <xdr:colOff>254000</xdr:colOff>
      <xdr:row>81</xdr:row>
      <xdr:rowOff>92711</xdr:rowOff>
    </xdr:to>
    <xdr:sp macro="" textlink="">
      <xdr:nvSpPr>
        <xdr:cNvPr id="275" name="円/楕円 274"/>
        <xdr:cNvSpPr/>
      </xdr:nvSpPr>
      <xdr:spPr>
        <a:xfrm>
          <a:off x="152400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102888</xdr:rowOff>
    </xdr:from>
    <xdr:ext cx="762000" cy="259045"/>
    <xdr:sp macro="" textlink="">
      <xdr:nvSpPr>
        <xdr:cNvPr id="276" name="テキスト ボックス 275"/>
        <xdr:cNvSpPr txBox="1"/>
      </xdr:nvSpPr>
      <xdr:spPr>
        <a:xfrm>
          <a:off x="14909800" y="136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136313</xdr:rowOff>
    </xdr:from>
    <xdr:to>
      <xdr:col>21</xdr:col>
      <xdr:colOff>50800</xdr:colOff>
      <xdr:row>85</xdr:row>
      <xdr:rowOff>66463</xdr:rowOff>
    </xdr:to>
    <xdr:sp macro="" textlink="">
      <xdr:nvSpPr>
        <xdr:cNvPr id="277" name="円/楕円 276"/>
        <xdr:cNvSpPr/>
      </xdr:nvSpPr>
      <xdr:spPr>
        <a:xfrm>
          <a:off x="14351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76640</xdr:rowOff>
    </xdr:from>
    <xdr:ext cx="762000" cy="259045"/>
    <xdr:sp macro="" textlink="">
      <xdr:nvSpPr>
        <xdr:cNvPr id="278" name="テキスト ボックス 277"/>
        <xdr:cNvSpPr txBox="1"/>
      </xdr:nvSpPr>
      <xdr:spPr>
        <a:xfrm>
          <a:off x="14020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11007</xdr:rowOff>
    </xdr:from>
    <xdr:to>
      <xdr:col>19</xdr:col>
      <xdr:colOff>533400</xdr:colOff>
      <xdr:row>89</xdr:row>
      <xdr:rowOff>112607</xdr:rowOff>
    </xdr:to>
    <xdr:sp macro="" textlink="">
      <xdr:nvSpPr>
        <xdr:cNvPr id="279" name="円/楕円 278"/>
        <xdr:cNvSpPr/>
      </xdr:nvSpPr>
      <xdr:spPr>
        <a:xfrm>
          <a:off x="13462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97384</xdr:rowOff>
    </xdr:from>
    <xdr:ext cx="762000" cy="259045"/>
    <xdr:sp macro="" textlink="">
      <xdr:nvSpPr>
        <xdr:cNvPr id="280" name="テキスト ボックス 279"/>
        <xdr:cNvSpPr txBox="1"/>
      </xdr:nvSpPr>
      <xdr:spPr>
        <a:xfrm>
          <a:off x="13131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こども園・給食センターの直営により数値は高い状況となっている。各部署の定員について事業効率化を図り、全体的に適正な定員になるように改善を行う。また、改善に伴い、新規職員採用の抑制を行う。</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2" name="直線コネクタ 311"/>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3"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4" name="直線コネクタ 313"/>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5"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6" name="直線コネクタ 315"/>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142361</xdr:rowOff>
    </xdr:from>
    <xdr:to>
      <xdr:col>24</xdr:col>
      <xdr:colOff>558800</xdr:colOff>
      <xdr:row>61</xdr:row>
      <xdr:rowOff>145808</xdr:rowOff>
    </xdr:to>
    <xdr:cxnSp macro="">
      <xdr:nvCxnSpPr>
        <xdr:cNvPr id="317" name="直線コネクタ 316"/>
        <xdr:cNvCxnSpPr/>
      </xdr:nvCxnSpPr>
      <xdr:spPr>
        <a:xfrm flipV="1">
          <a:off x="16179800" y="1060081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73979</xdr:rowOff>
    </xdr:from>
    <xdr:ext cx="762000" cy="259045"/>
    <xdr:sp macro="" textlink="">
      <xdr:nvSpPr>
        <xdr:cNvPr id="318" name="定員管理の状況平均値テキスト"/>
        <xdr:cNvSpPr txBox="1"/>
      </xdr:nvSpPr>
      <xdr:spPr>
        <a:xfrm>
          <a:off x="17106900" y="1053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19" name="フローチャート : 判断 318"/>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145808</xdr:rowOff>
    </xdr:from>
    <xdr:to>
      <xdr:col>23</xdr:col>
      <xdr:colOff>406400</xdr:colOff>
      <xdr:row>61</xdr:row>
      <xdr:rowOff>145808</xdr:rowOff>
    </xdr:to>
    <xdr:cxnSp macro="">
      <xdr:nvCxnSpPr>
        <xdr:cNvPr id="320" name="直線コネクタ 319"/>
        <xdr:cNvCxnSpPr/>
      </xdr:nvCxnSpPr>
      <xdr:spPr>
        <a:xfrm>
          <a:off x="15290800" y="106042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1" name="フローチャート : 判断 320"/>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28441</xdr:rowOff>
    </xdr:from>
    <xdr:ext cx="736600" cy="259045"/>
    <xdr:sp macro="" textlink="">
      <xdr:nvSpPr>
        <xdr:cNvPr id="322" name="テキスト ボックス 321"/>
        <xdr:cNvSpPr txBox="1"/>
      </xdr:nvSpPr>
      <xdr:spPr>
        <a:xfrm>
          <a:off x="15798800" y="1031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117082</xdr:rowOff>
    </xdr:from>
    <xdr:to>
      <xdr:col>22</xdr:col>
      <xdr:colOff>203200</xdr:colOff>
      <xdr:row>61</xdr:row>
      <xdr:rowOff>145808</xdr:rowOff>
    </xdr:to>
    <xdr:cxnSp macro="">
      <xdr:nvCxnSpPr>
        <xdr:cNvPr id="323" name="直線コネクタ 322"/>
        <xdr:cNvCxnSpPr/>
      </xdr:nvCxnSpPr>
      <xdr:spPr>
        <a:xfrm>
          <a:off x="14401800" y="10575532"/>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4" name="フローチャート : 判断 323"/>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25" name="テキスト ボックス 324"/>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106741</xdr:rowOff>
    </xdr:from>
    <xdr:to>
      <xdr:col>21</xdr:col>
      <xdr:colOff>0</xdr:colOff>
      <xdr:row>61</xdr:row>
      <xdr:rowOff>117082</xdr:rowOff>
    </xdr:to>
    <xdr:cxnSp macro="">
      <xdr:nvCxnSpPr>
        <xdr:cNvPr id="326" name="直線コネクタ 325"/>
        <xdr:cNvCxnSpPr/>
      </xdr:nvCxnSpPr>
      <xdr:spPr>
        <a:xfrm>
          <a:off x="13512800" y="1056519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7" name="フローチャート : 判断 326"/>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7637</xdr:rowOff>
    </xdr:from>
    <xdr:ext cx="762000" cy="259045"/>
    <xdr:sp macro="" textlink="">
      <xdr:nvSpPr>
        <xdr:cNvPr id="328" name="テキスト ボックス 327"/>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29" name="フローチャート : 判断 328"/>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19128</xdr:rowOff>
    </xdr:from>
    <xdr:ext cx="762000" cy="259045"/>
    <xdr:sp macro="" textlink="">
      <xdr:nvSpPr>
        <xdr:cNvPr id="330" name="テキスト ボックス 329"/>
        <xdr:cNvSpPr txBox="1"/>
      </xdr:nvSpPr>
      <xdr:spPr>
        <a:xfrm>
          <a:off x="13131800" y="106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91561</xdr:rowOff>
    </xdr:from>
    <xdr:to>
      <xdr:col>24</xdr:col>
      <xdr:colOff>609600</xdr:colOff>
      <xdr:row>62</xdr:row>
      <xdr:rowOff>21711</xdr:rowOff>
    </xdr:to>
    <xdr:sp macro="" textlink="">
      <xdr:nvSpPr>
        <xdr:cNvPr id="336" name="円/楕円 335"/>
        <xdr:cNvSpPr/>
      </xdr:nvSpPr>
      <xdr:spPr>
        <a:xfrm>
          <a:off x="16967200" y="105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108088</xdr:rowOff>
    </xdr:from>
    <xdr:ext cx="762000" cy="259045"/>
    <xdr:sp macro="" textlink="">
      <xdr:nvSpPr>
        <xdr:cNvPr id="337" name="定員管理の状況該当値テキスト"/>
        <xdr:cNvSpPr txBox="1"/>
      </xdr:nvSpPr>
      <xdr:spPr>
        <a:xfrm>
          <a:off x="17106900" y="103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95008</xdr:rowOff>
    </xdr:from>
    <xdr:to>
      <xdr:col>23</xdr:col>
      <xdr:colOff>457200</xdr:colOff>
      <xdr:row>62</xdr:row>
      <xdr:rowOff>25158</xdr:rowOff>
    </xdr:to>
    <xdr:sp macro="" textlink="">
      <xdr:nvSpPr>
        <xdr:cNvPr id="338" name="円/楕円 337"/>
        <xdr:cNvSpPr/>
      </xdr:nvSpPr>
      <xdr:spPr>
        <a:xfrm>
          <a:off x="16129000" y="1055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9935</xdr:rowOff>
    </xdr:from>
    <xdr:ext cx="736600" cy="259045"/>
    <xdr:sp macro="" textlink="">
      <xdr:nvSpPr>
        <xdr:cNvPr id="339" name="テキスト ボックス 338"/>
        <xdr:cNvSpPr txBox="1"/>
      </xdr:nvSpPr>
      <xdr:spPr>
        <a:xfrm>
          <a:off x="15798800" y="1063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95008</xdr:rowOff>
    </xdr:from>
    <xdr:to>
      <xdr:col>22</xdr:col>
      <xdr:colOff>254000</xdr:colOff>
      <xdr:row>62</xdr:row>
      <xdr:rowOff>25158</xdr:rowOff>
    </xdr:to>
    <xdr:sp macro="" textlink="">
      <xdr:nvSpPr>
        <xdr:cNvPr id="340" name="円/楕円 339"/>
        <xdr:cNvSpPr/>
      </xdr:nvSpPr>
      <xdr:spPr>
        <a:xfrm>
          <a:off x="15240000" y="1055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9935</xdr:rowOff>
    </xdr:from>
    <xdr:ext cx="762000" cy="259045"/>
    <xdr:sp macro="" textlink="">
      <xdr:nvSpPr>
        <xdr:cNvPr id="341" name="テキスト ボックス 340"/>
        <xdr:cNvSpPr txBox="1"/>
      </xdr:nvSpPr>
      <xdr:spPr>
        <a:xfrm>
          <a:off x="14909800" y="1063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66282</xdr:rowOff>
    </xdr:from>
    <xdr:to>
      <xdr:col>21</xdr:col>
      <xdr:colOff>50800</xdr:colOff>
      <xdr:row>61</xdr:row>
      <xdr:rowOff>167882</xdr:rowOff>
    </xdr:to>
    <xdr:sp macro="" textlink="">
      <xdr:nvSpPr>
        <xdr:cNvPr id="342" name="円/楕円 341"/>
        <xdr:cNvSpPr/>
      </xdr:nvSpPr>
      <xdr:spPr>
        <a:xfrm>
          <a:off x="14351000" y="105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6609</xdr:rowOff>
    </xdr:from>
    <xdr:ext cx="762000" cy="259045"/>
    <xdr:sp macro="" textlink="">
      <xdr:nvSpPr>
        <xdr:cNvPr id="343" name="テキスト ボックス 342"/>
        <xdr:cNvSpPr txBox="1"/>
      </xdr:nvSpPr>
      <xdr:spPr>
        <a:xfrm>
          <a:off x="14020800" y="1029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55941</xdr:rowOff>
    </xdr:from>
    <xdr:to>
      <xdr:col>19</xdr:col>
      <xdr:colOff>533400</xdr:colOff>
      <xdr:row>61</xdr:row>
      <xdr:rowOff>157541</xdr:rowOff>
    </xdr:to>
    <xdr:sp macro="" textlink="">
      <xdr:nvSpPr>
        <xdr:cNvPr id="344" name="円/楕円 343"/>
        <xdr:cNvSpPr/>
      </xdr:nvSpPr>
      <xdr:spPr>
        <a:xfrm>
          <a:off x="134620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167718</xdr:rowOff>
    </xdr:from>
    <xdr:ext cx="762000" cy="259045"/>
    <xdr:sp macro="" textlink="">
      <xdr:nvSpPr>
        <xdr:cNvPr id="345" name="テキスト ボックス 344"/>
        <xdr:cNvSpPr txBox="1"/>
      </xdr:nvSpPr>
      <xdr:spPr>
        <a:xfrm>
          <a:off x="13131800" y="1028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からみて、高い比率にある。主な要因として、幼保一体型施設の建設や平群駅周辺整備事業の推進による地方債発行が続いており、今後は第三セクター債の償還や橋梁点検の進捗、道路の保全補修工事に伴い若干比率が上がることが見込まれ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0" name="直線コネクタ 369"/>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1"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2" name="直線コネクタ 371"/>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3"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4" name="直線コネクタ 373"/>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112395</xdr:rowOff>
    </xdr:from>
    <xdr:to>
      <xdr:col>24</xdr:col>
      <xdr:colOff>558800</xdr:colOff>
      <xdr:row>42</xdr:row>
      <xdr:rowOff>7303</xdr:rowOff>
    </xdr:to>
    <xdr:cxnSp macro="">
      <xdr:nvCxnSpPr>
        <xdr:cNvPr id="375" name="直線コネクタ 374"/>
        <xdr:cNvCxnSpPr/>
      </xdr:nvCxnSpPr>
      <xdr:spPr>
        <a:xfrm flipV="1">
          <a:off x="16179800" y="7141845"/>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32402</xdr:rowOff>
    </xdr:from>
    <xdr:ext cx="762000" cy="259045"/>
    <xdr:sp macro="" textlink="">
      <xdr:nvSpPr>
        <xdr:cNvPr id="376" name="公債費負担の状況平均値テキスト"/>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7" name="フローチャート : 判断 376"/>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7303</xdr:rowOff>
    </xdr:from>
    <xdr:to>
      <xdr:col>23</xdr:col>
      <xdr:colOff>406400</xdr:colOff>
      <xdr:row>42</xdr:row>
      <xdr:rowOff>79693</xdr:rowOff>
    </xdr:to>
    <xdr:cxnSp macro="">
      <xdr:nvCxnSpPr>
        <xdr:cNvPr id="378" name="直線コネクタ 377"/>
        <xdr:cNvCxnSpPr/>
      </xdr:nvCxnSpPr>
      <xdr:spPr>
        <a:xfrm flipV="1">
          <a:off x="15290800" y="720820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79" name="フローチャート : 判断 378"/>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380" name="テキスト ボックス 379"/>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49530</xdr:rowOff>
    </xdr:from>
    <xdr:to>
      <xdr:col>22</xdr:col>
      <xdr:colOff>203200</xdr:colOff>
      <xdr:row>42</xdr:row>
      <xdr:rowOff>79693</xdr:rowOff>
    </xdr:to>
    <xdr:cxnSp macro="">
      <xdr:nvCxnSpPr>
        <xdr:cNvPr id="381" name="直線コネクタ 380"/>
        <xdr:cNvCxnSpPr/>
      </xdr:nvCxnSpPr>
      <xdr:spPr>
        <a:xfrm>
          <a:off x="14401800" y="725043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2" name="フローチャート : 判断 381"/>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88917</xdr:rowOff>
    </xdr:from>
    <xdr:ext cx="762000" cy="259045"/>
    <xdr:sp macro="" textlink="">
      <xdr:nvSpPr>
        <xdr:cNvPr id="383" name="テキスト ボックス 382"/>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13335</xdr:rowOff>
    </xdr:from>
    <xdr:to>
      <xdr:col>21</xdr:col>
      <xdr:colOff>0</xdr:colOff>
      <xdr:row>42</xdr:row>
      <xdr:rowOff>49530</xdr:rowOff>
    </xdr:to>
    <xdr:cxnSp macro="">
      <xdr:nvCxnSpPr>
        <xdr:cNvPr id="384" name="直線コネクタ 383"/>
        <xdr:cNvCxnSpPr/>
      </xdr:nvCxnSpPr>
      <xdr:spPr>
        <a:xfrm>
          <a:off x="13512800" y="72142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5" name="フローチャート : 判断 384"/>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119080</xdr:rowOff>
    </xdr:from>
    <xdr:ext cx="762000" cy="259045"/>
    <xdr:sp macro="" textlink="">
      <xdr:nvSpPr>
        <xdr:cNvPr id="386" name="テキスト ボックス 385"/>
        <xdr:cNvSpPr txBox="1"/>
      </xdr:nvSpPr>
      <xdr:spPr>
        <a:xfrm>
          <a:off x="14020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7" name="フローチャート : 判断 386"/>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155274</xdr:rowOff>
    </xdr:from>
    <xdr:ext cx="762000" cy="259045"/>
    <xdr:sp macro="" textlink="">
      <xdr:nvSpPr>
        <xdr:cNvPr id="388" name="テキスト ボックス 387"/>
        <xdr:cNvSpPr txBox="1"/>
      </xdr:nvSpPr>
      <xdr:spPr>
        <a:xfrm>
          <a:off x="13131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61595</xdr:rowOff>
    </xdr:from>
    <xdr:to>
      <xdr:col>24</xdr:col>
      <xdr:colOff>609600</xdr:colOff>
      <xdr:row>41</xdr:row>
      <xdr:rowOff>163195</xdr:rowOff>
    </xdr:to>
    <xdr:sp macro="" textlink="">
      <xdr:nvSpPr>
        <xdr:cNvPr id="394" name="円/楕円 393"/>
        <xdr:cNvSpPr/>
      </xdr:nvSpPr>
      <xdr:spPr>
        <a:xfrm>
          <a:off x="169672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33672</xdr:rowOff>
    </xdr:from>
    <xdr:ext cx="762000" cy="259045"/>
    <xdr:sp macro="" textlink="">
      <xdr:nvSpPr>
        <xdr:cNvPr id="395" name="公債費負担の状況該当値テキスト"/>
        <xdr:cNvSpPr txBox="1"/>
      </xdr:nvSpPr>
      <xdr:spPr>
        <a:xfrm>
          <a:off x="17106900" y="706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127953</xdr:rowOff>
    </xdr:from>
    <xdr:to>
      <xdr:col>23</xdr:col>
      <xdr:colOff>457200</xdr:colOff>
      <xdr:row>42</xdr:row>
      <xdr:rowOff>58103</xdr:rowOff>
    </xdr:to>
    <xdr:sp macro="" textlink="">
      <xdr:nvSpPr>
        <xdr:cNvPr id="396" name="円/楕円 395"/>
        <xdr:cNvSpPr/>
      </xdr:nvSpPr>
      <xdr:spPr>
        <a:xfrm>
          <a:off x="16129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42880</xdr:rowOff>
    </xdr:from>
    <xdr:ext cx="736600" cy="259045"/>
    <xdr:sp macro="" textlink="">
      <xdr:nvSpPr>
        <xdr:cNvPr id="397" name="テキスト ボックス 396"/>
        <xdr:cNvSpPr txBox="1"/>
      </xdr:nvSpPr>
      <xdr:spPr>
        <a:xfrm>
          <a:off x="15798800" y="7243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28893</xdr:rowOff>
    </xdr:from>
    <xdr:to>
      <xdr:col>22</xdr:col>
      <xdr:colOff>254000</xdr:colOff>
      <xdr:row>42</xdr:row>
      <xdr:rowOff>130493</xdr:rowOff>
    </xdr:to>
    <xdr:sp macro="" textlink="">
      <xdr:nvSpPr>
        <xdr:cNvPr id="398" name="円/楕円 397"/>
        <xdr:cNvSpPr/>
      </xdr:nvSpPr>
      <xdr:spPr>
        <a:xfrm>
          <a:off x="15240000" y="72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115270</xdr:rowOff>
    </xdr:from>
    <xdr:ext cx="762000" cy="259045"/>
    <xdr:sp macro="" textlink="">
      <xdr:nvSpPr>
        <xdr:cNvPr id="399" name="テキスト ボックス 398"/>
        <xdr:cNvSpPr txBox="1"/>
      </xdr:nvSpPr>
      <xdr:spPr>
        <a:xfrm>
          <a:off x="14909800" y="731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170180</xdr:rowOff>
    </xdr:from>
    <xdr:to>
      <xdr:col>21</xdr:col>
      <xdr:colOff>50800</xdr:colOff>
      <xdr:row>42</xdr:row>
      <xdr:rowOff>100330</xdr:rowOff>
    </xdr:to>
    <xdr:sp macro="" textlink="">
      <xdr:nvSpPr>
        <xdr:cNvPr id="400" name="円/楕円 399"/>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401" name="テキスト ボックス 400"/>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133985</xdr:rowOff>
    </xdr:from>
    <xdr:to>
      <xdr:col>19</xdr:col>
      <xdr:colOff>533400</xdr:colOff>
      <xdr:row>42</xdr:row>
      <xdr:rowOff>64135</xdr:rowOff>
    </xdr:to>
    <xdr:sp macro="" textlink="">
      <xdr:nvSpPr>
        <xdr:cNvPr id="402" name="円/楕円 401"/>
        <xdr:cNvSpPr/>
      </xdr:nvSpPr>
      <xdr:spPr>
        <a:xfrm>
          <a:off x="134620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48912</xdr:rowOff>
    </xdr:from>
    <xdr:ext cx="762000" cy="259045"/>
    <xdr:sp macro="" textlink="">
      <xdr:nvSpPr>
        <xdr:cNvPr id="403" name="テキスト ボックス 402"/>
        <xdr:cNvSpPr txBox="1"/>
      </xdr:nvSpPr>
      <xdr:spPr>
        <a:xfrm>
          <a:off x="13131800" y="724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企業債への繰入見込額が減少しているものの、平群駅周辺整備事業や幼保一体化施設建設事業を始めとした一般会計における地方債発行額が増加してきており、その償還に充てる公債費が増加する見込みである。平成２９年度まで平群駅周辺整備事業は継続されるが、事業の効率化により需用費、人件費等の抑制を図ることで全体の維持・改善を図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0" name="直線コネクタ 429"/>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1"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2" name="直線コネクタ 431"/>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170332</xdr:rowOff>
    </xdr:from>
    <xdr:to>
      <xdr:col>24</xdr:col>
      <xdr:colOff>558800</xdr:colOff>
      <xdr:row>20</xdr:row>
      <xdr:rowOff>89129</xdr:rowOff>
    </xdr:to>
    <xdr:cxnSp macro="">
      <xdr:nvCxnSpPr>
        <xdr:cNvPr id="435" name="直線コネクタ 434"/>
        <xdr:cNvCxnSpPr/>
      </xdr:nvCxnSpPr>
      <xdr:spPr>
        <a:xfrm flipV="1">
          <a:off x="16179800" y="3427882"/>
          <a:ext cx="838200" cy="9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21226</xdr:rowOff>
    </xdr:from>
    <xdr:ext cx="762000" cy="259045"/>
    <xdr:sp macro="" textlink="">
      <xdr:nvSpPr>
        <xdr:cNvPr id="436"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7" name="フローチャート : 判断 436"/>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34112</xdr:rowOff>
    </xdr:from>
    <xdr:to>
      <xdr:col>23</xdr:col>
      <xdr:colOff>406400</xdr:colOff>
      <xdr:row>20</xdr:row>
      <xdr:rowOff>89129</xdr:rowOff>
    </xdr:to>
    <xdr:cxnSp macro="">
      <xdr:nvCxnSpPr>
        <xdr:cNvPr id="438" name="直線コネクタ 437"/>
        <xdr:cNvCxnSpPr/>
      </xdr:nvCxnSpPr>
      <xdr:spPr>
        <a:xfrm>
          <a:off x="15290800" y="3463112"/>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39" name="フローチャート : 判断 438"/>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3903</xdr:rowOff>
    </xdr:from>
    <xdr:ext cx="736600" cy="259045"/>
    <xdr:sp macro="" textlink="">
      <xdr:nvSpPr>
        <xdr:cNvPr id="440" name="テキスト ボックス 439"/>
        <xdr:cNvSpPr txBox="1"/>
      </xdr:nvSpPr>
      <xdr:spPr>
        <a:xfrm>
          <a:off x="15798800" y="24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34112</xdr:rowOff>
    </xdr:from>
    <xdr:to>
      <xdr:col>22</xdr:col>
      <xdr:colOff>203200</xdr:colOff>
      <xdr:row>20</xdr:row>
      <xdr:rowOff>159106</xdr:rowOff>
    </xdr:to>
    <xdr:cxnSp macro="">
      <xdr:nvCxnSpPr>
        <xdr:cNvPr id="441" name="直線コネクタ 440"/>
        <xdr:cNvCxnSpPr/>
      </xdr:nvCxnSpPr>
      <xdr:spPr>
        <a:xfrm flipV="1">
          <a:off x="14401800" y="3463112"/>
          <a:ext cx="889000" cy="1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92050</xdr:rowOff>
    </xdr:from>
    <xdr:to>
      <xdr:col>22</xdr:col>
      <xdr:colOff>254000</xdr:colOff>
      <xdr:row>16</xdr:row>
      <xdr:rowOff>22200</xdr:rowOff>
    </xdr:to>
    <xdr:sp macro="" textlink="">
      <xdr:nvSpPr>
        <xdr:cNvPr id="442" name="フローチャート : 判断 441"/>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32377</xdr:rowOff>
    </xdr:from>
    <xdr:ext cx="762000" cy="259045"/>
    <xdr:sp macro="" textlink="">
      <xdr:nvSpPr>
        <xdr:cNvPr id="443" name="テキスト ボックス 442"/>
        <xdr:cNvSpPr txBox="1"/>
      </xdr:nvSpPr>
      <xdr:spPr>
        <a:xfrm>
          <a:off x="14909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44729</xdr:rowOff>
    </xdr:from>
    <xdr:to>
      <xdr:col>21</xdr:col>
      <xdr:colOff>0</xdr:colOff>
      <xdr:row>20</xdr:row>
      <xdr:rowOff>159106</xdr:rowOff>
    </xdr:to>
    <xdr:cxnSp macro="">
      <xdr:nvCxnSpPr>
        <xdr:cNvPr id="444" name="直線コネクタ 443"/>
        <xdr:cNvCxnSpPr/>
      </xdr:nvCxnSpPr>
      <xdr:spPr>
        <a:xfrm>
          <a:off x="13512800" y="3473729"/>
          <a:ext cx="889000" cy="11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124384</xdr:rowOff>
    </xdr:from>
    <xdr:to>
      <xdr:col>21</xdr:col>
      <xdr:colOff>50800</xdr:colOff>
      <xdr:row>16</xdr:row>
      <xdr:rowOff>54534</xdr:rowOff>
    </xdr:to>
    <xdr:sp macro="" textlink="">
      <xdr:nvSpPr>
        <xdr:cNvPr id="445" name="フローチャート : 判断 444"/>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64711</xdr:rowOff>
    </xdr:from>
    <xdr:ext cx="762000" cy="259045"/>
    <xdr:sp macro="" textlink="">
      <xdr:nvSpPr>
        <xdr:cNvPr id="446" name="テキスト ボックス 445"/>
        <xdr:cNvSpPr txBox="1"/>
      </xdr:nvSpPr>
      <xdr:spPr>
        <a:xfrm>
          <a:off x="14020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7" name="フローチャート : 判断 446"/>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79189</xdr:rowOff>
    </xdr:from>
    <xdr:ext cx="762000" cy="259045"/>
    <xdr:sp macro="" textlink="">
      <xdr:nvSpPr>
        <xdr:cNvPr id="448" name="テキスト ボックス 447"/>
        <xdr:cNvSpPr txBox="1"/>
      </xdr:nvSpPr>
      <xdr:spPr>
        <a:xfrm>
          <a:off x="13131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119532</xdr:rowOff>
    </xdr:from>
    <xdr:to>
      <xdr:col>24</xdr:col>
      <xdr:colOff>609600</xdr:colOff>
      <xdr:row>20</xdr:row>
      <xdr:rowOff>49682</xdr:rowOff>
    </xdr:to>
    <xdr:sp macro="" textlink="">
      <xdr:nvSpPr>
        <xdr:cNvPr id="454" name="円/楕円 453"/>
        <xdr:cNvSpPr/>
      </xdr:nvSpPr>
      <xdr:spPr>
        <a:xfrm>
          <a:off x="16967200" y="337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15409</xdr:rowOff>
    </xdr:from>
    <xdr:ext cx="762000" cy="259045"/>
    <xdr:sp macro="" textlink="">
      <xdr:nvSpPr>
        <xdr:cNvPr id="455" name="将来負担の状況該当値テキスト"/>
        <xdr:cNvSpPr txBox="1"/>
      </xdr:nvSpPr>
      <xdr:spPr>
        <a:xfrm>
          <a:off x="17106900" y="327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202.4</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38329</xdr:rowOff>
    </xdr:from>
    <xdr:to>
      <xdr:col>23</xdr:col>
      <xdr:colOff>457200</xdr:colOff>
      <xdr:row>20</xdr:row>
      <xdr:rowOff>139929</xdr:rowOff>
    </xdr:to>
    <xdr:sp macro="" textlink="">
      <xdr:nvSpPr>
        <xdr:cNvPr id="456" name="円/楕円 455"/>
        <xdr:cNvSpPr/>
      </xdr:nvSpPr>
      <xdr:spPr>
        <a:xfrm>
          <a:off x="16129000" y="346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124706</xdr:rowOff>
    </xdr:from>
    <xdr:ext cx="736600" cy="259045"/>
    <xdr:sp macro="" textlink="">
      <xdr:nvSpPr>
        <xdr:cNvPr id="457" name="テキスト ボックス 456"/>
        <xdr:cNvSpPr txBox="1"/>
      </xdr:nvSpPr>
      <xdr:spPr>
        <a:xfrm>
          <a:off x="15798800" y="3553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221.1</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154762</xdr:rowOff>
    </xdr:from>
    <xdr:to>
      <xdr:col>22</xdr:col>
      <xdr:colOff>254000</xdr:colOff>
      <xdr:row>20</xdr:row>
      <xdr:rowOff>84912</xdr:rowOff>
    </xdr:to>
    <xdr:sp macro="" textlink="">
      <xdr:nvSpPr>
        <xdr:cNvPr id="458" name="円/楕円 457"/>
        <xdr:cNvSpPr/>
      </xdr:nvSpPr>
      <xdr:spPr>
        <a:xfrm>
          <a:off x="15240000" y="34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69689</xdr:rowOff>
    </xdr:from>
    <xdr:ext cx="762000" cy="259045"/>
    <xdr:sp macro="" textlink="">
      <xdr:nvSpPr>
        <xdr:cNvPr id="459" name="テキスト ボックス 458"/>
        <xdr:cNvSpPr txBox="1"/>
      </xdr:nvSpPr>
      <xdr:spPr>
        <a:xfrm>
          <a:off x="14909800" y="349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209.7</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108306</xdr:rowOff>
    </xdr:from>
    <xdr:to>
      <xdr:col>21</xdr:col>
      <xdr:colOff>50800</xdr:colOff>
      <xdr:row>21</xdr:row>
      <xdr:rowOff>38456</xdr:rowOff>
    </xdr:to>
    <xdr:sp macro="" textlink="">
      <xdr:nvSpPr>
        <xdr:cNvPr id="460" name="円/楕円 459"/>
        <xdr:cNvSpPr/>
      </xdr:nvSpPr>
      <xdr:spPr>
        <a:xfrm>
          <a:off x="14351000" y="35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23233</xdr:rowOff>
    </xdr:from>
    <xdr:ext cx="762000" cy="259045"/>
    <xdr:sp macro="" textlink="">
      <xdr:nvSpPr>
        <xdr:cNvPr id="461" name="テキスト ボックス 460"/>
        <xdr:cNvSpPr txBox="1"/>
      </xdr:nvSpPr>
      <xdr:spPr>
        <a:xfrm>
          <a:off x="14020800" y="36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165379</xdr:rowOff>
    </xdr:from>
    <xdr:to>
      <xdr:col>19</xdr:col>
      <xdr:colOff>533400</xdr:colOff>
      <xdr:row>20</xdr:row>
      <xdr:rowOff>95529</xdr:rowOff>
    </xdr:to>
    <xdr:sp macro="" textlink="">
      <xdr:nvSpPr>
        <xdr:cNvPr id="462" name="円/楕円 461"/>
        <xdr:cNvSpPr/>
      </xdr:nvSpPr>
      <xdr:spPr>
        <a:xfrm>
          <a:off x="13462000" y="342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80306</xdr:rowOff>
    </xdr:from>
    <xdr:ext cx="762000" cy="259045"/>
    <xdr:sp macro="" textlink="">
      <xdr:nvSpPr>
        <xdr:cNvPr id="463" name="テキスト ボックス 462"/>
        <xdr:cNvSpPr txBox="1"/>
      </xdr:nvSpPr>
      <xdr:spPr>
        <a:xfrm>
          <a:off x="13131800" y="350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奈良県平群町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19,407
19,317
23.90
7,424,699
7,138,163
238,412
4,470,676
13,625,155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202.4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平成１７年より一般職給等カットを実施しているものの、保育園・給食センター・清掃センターの直営、及び多くの正規職員での雇用を基準としていることから、全国平均より高い数値となっている。</a:t>
          </a:r>
          <a:r>
            <a:rPr kumimoji="1" lang="ja-JP" altLang="en-US" sz="1100">
              <a:solidFill>
                <a:schemeClr val="dk1"/>
              </a:solidFill>
              <a:effectLst/>
              <a:latin typeface="+mn-lt"/>
              <a:ea typeface="+mn-ea"/>
              <a:cs typeface="+mn-cs"/>
            </a:rPr>
            <a:t>平成２７年度には課長級、主幹級の給与カットを実施している。</a:t>
          </a:r>
          <a:r>
            <a:rPr kumimoji="1" lang="ja-JP" altLang="ja-JP" sz="1100">
              <a:solidFill>
                <a:schemeClr val="dk1"/>
              </a:solidFill>
              <a:effectLst/>
              <a:latin typeface="+mn-lt"/>
              <a:ea typeface="+mn-ea"/>
              <a:cs typeface="+mn-cs"/>
            </a:rPr>
            <a:t>今後、定員管理を含め、事業の効率化により削減を行っていく。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154432</xdr:rowOff>
    </xdr:from>
    <xdr:to>
      <xdr:col>7</xdr:col>
      <xdr:colOff>15875</xdr:colOff>
      <xdr:row>38</xdr:row>
      <xdr:rowOff>168148</xdr:rowOff>
    </xdr:to>
    <xdr:cxnSp macro="">
      <xdr:nvCxnSpPr>
        <xdr:cNvPr id="64" name="直線コネクタ 63"/>
        <xdr:cNvCxnSpPr/>
      </xdr:nvCxnSpPr>
      <xdr:spPr>
        <a:xfrm flipV="1">
          <a:off x="3987800" y="66695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117856</xdr:rowOff>
    </xdr:from>
    <xdr:to>
      <xdr:col>5</xdr:col>
      <xdr:colOff>549275</xdr:colOff>
      <xdr:row>38</xdr:row>
      <xdr:rowOff>168148</xdr:rowOff>
    </xdr:to>
    <xdr:cxnSp macro="">
      <xdr:nvCxnSpPr>
        <xdr:cNvPr id="67" name="直線コネクタ 66"/>
        <xdr:cNvCxnSpPr/>
      </xdr:nvCxnSpPr>
      <xdr:spPr>
        <a:xfrm>
          <a:off x="3098800" y="66329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117856</xdr:rowOff>
    </xdr:from>
    <xdr:to>
      <xdr:col>4</xdr:col>
      <xdr:colOff>346075</xdr:colOff>
      <xdr:row>38</xdr:row>
      <xdr:rowOff>117856</xdr:rowOff>
    </xdr:to>
    <xdr:cxnSp macro="">
      <xdr:nvCxnSpPr>
        <xdr:cNvPr id="70" name="直線コネクタ 69"/>
        <xdr:cNvCxnSpPr/>
      </xdr:nvCxnSpPr>
      <xdr:spPr>
        <a:xfrm>
          <a:off x="2209800" y="6632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108712</xdr:rowOff>
    </xdr:from>
    <xdr:to>
      <xdr:col>3</xdr:col>
      <xdr:colOff>142875</xdr:colOff>
      <xdr:row>38</xdr:row>
      <xdr:rowOff>117856</xdr:rowOff>
    </xdr:to>
    <xdr:cxnSp macro="">
      <xdr:nvCxnSpPr>
        <xdr:cNvPr id="73" name="直線コネクタ 72"/>
        <xdr:cNvCxnSpPr/>
      </xdr:nvCxnSpPr>
      <xdr:spPr>
        <a:xfrm>
          <a:off x="1320800" y="66238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103632</xdr:rowOff>
    </xdr:from>
    <xdr:to>
      <xdr:col>7</xdr:col>
      <xdr:colOff>66675</xdr:colOff>
      <xdr:row>39</xdr:row>
      <xdr:rowOff>33782</xdr:rowOff>
    </xdr:to>
    <xdr:sp macro="" textlink="">
      <xdr:nvSpPr>
        <xdr:cNvPr id="83" name="円/楕円 82"/>
        <xdr:cNvSpPr/>
      </xdr:nvSpPr>
      <xdr:spPr>
        <a:xfrm>
          <a:off x="4775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75709</xdr:rowOff>
    </xdr:from>
    <xdr:ext cx="762000" cy="259045"/>
    <xdr:sp macro="" textlink="">
      <xdr:nvSpPr>
        <xdr:cNvPr id="84" name="人件費該当値テキスト"/>
        <xdr:cNvSpPr txBox="1"/>
      </xdr:nvSpPr>
      <xdr:spPr>
        <a:xfrm>
          <a:off x="4914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117348</xdr:rowOff>
    </xdr:from>
    <xdr:to>
      <xdr:col>5</xdr:col>
      <xdr:colOff>600075</xdr:colOff>
      <xdr:row>39</xdr:row>
      <xdr:rowOff>47498</xdr:rowOff>
    </xdr:to>
    <xdr:sp macro="" textlink="">
      <xdr:nvSpPr>
        <xdr:cNvPr id="85" name="円/楕円 84"/>
        <xdr:cNvSpPr/>
      </xdr:nvSpPr>
      <xdr:spPr>
        <a:xfrm>
          <a:off x="3937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32275</xdr:rowOff>
    </xdr:from>
    <xdr:ext cx="736600" cy="259045"/>
    <xdr:sp macro="" textlink="">
      <xdr:nvSpPr>
        <xdr:cNvPr id="86" name="テキスト ボックス 85"/>
        <xdr:cNvSpPr txBox="1"/>
      </xdr:nvSpPr>
      <xdr:spPr>
        <a:xfrm>
          <a:off x="3606800" y="671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67056</xdr:rowOff>
    </xdr:from>
    <xdr:to>
      <xdr:col>4</xdr:col>
      <xdr:colOff>396875</xdr:colOff>
      <xdr:row>38</xdr:row>
      <xdr:rowOff>168656</xdr:rowOff>
    </xdr:to>
    <xdr:sp macro="" textlink="">
      <xdr:nvSpPr>
        <xdr:cNvPr id="87" name="円/楕円 86"/>
        <xdr:cNvSpPr/>
      </xdr:nvSpPr>
      <xdr:spPr>
        <a:xfrm>
          <a:off x="3048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153433</xdr:rowOff>
    </xdr:from>
    <xdr:ext cx="762000" cy="259045"/>
    <xdr:sp macro="" textlink="">
      <xdr:nvSpPr>
        <xdr:cNvPr id="88" name="テキスト ボックス 87"/>
        <xdr:cNvSpPr txBox="1"/>
      </xdr:nvSpPr>
      <xdr:spPr>
        <a:xfrm>
          <a:off x="2717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67056</xdr:rowOff>
    </xdr:from>
    <xdr:to>
      <xdr:col>3</xdr:col>
      <xdr:colOff>193675</xdr:colOff>
      <xdr:row>38</xdr:row>
      <xdr:rowOff>168656</xdr:rowOff>
    </xdr:to>
    <xdr:sp macro="" textlink="">
      <xdr:nvSpPr>
        <xdr:cNvPr id="89" name="円/楕円 88"/>
        <xdr:cNvSpPr/>
      </xdr:nvSpPr>
      <xdr:spPr>
        <a:xfrm>
          <a:off x="2159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153433</xdr:rowOff>
    </xdr:from>
    <xdr:ext cx="762000" cy="259045"/>
    <xdr:sp macro="" textlink="">
      <xdr:nvSpPr>
        <xdr:cNvPr id="90" name="テキスト ボックス 89"/>
        <xdr:cNvSpPr txBox="1"/>
      </xdr:nvSpPr>
      <xdr:spPr>
        <a:xfrm>
          <a:off x="1828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57912</xdr:rowOff>
    </xdr:from>
    <xdr:to>
      <xdr:col>1</xdr:col>
      <xdr:colOff>676275</xdr:colOff>
      <xdr:row>38</xdr:row>
      <xdr:rowOff>159512</xdr:rowOff>
    </xdr:to>
    <xdr:sp macro="" textlink="">
      <xdr:nvSpPr>
        <xdr:cNvPr id="91" name="円/楕円 90"/>
        <xdr:cNvSpPr/>
      </xdr:nvSpPr>
      <xdr:spPr>
        <a:xfrm>
          <a:off x="1270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144289</xdr:rowOff>
    </xdr:from>
    <xdr:ext cx="762000" cy="259045"/>
    <xdr:sp macro="" textlink="">
      <xdr:nvSpPr>
        <xdr:cNvPr id="92" name="テキスト ボックス 91"/>
        <xdr:cNvSpPr txBox="1"/>
      </xdr:nvSpPr>
      <xdr:spPr>
        <a:xfrm>
          <a:off x="939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群駅周辺整備事業以外に清掃センター、総合スポーツセンター等の社会教育施設等の老朽化に伴う改修事業の増加が主な要因と考えられる。また、緊急雇用創出事業等の活用により、人件費が臨時職員賃金等の物件費へシフトしている状況である。今後、施設の老朽化対策については、計画的に実施していく予定である。</a:t>
          </a: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17599</xdr:rowOff>
    </xdr:from>
    <xdr:to>
      <xdr:col>24</xdr:col>
      <xdr:colOff>31750</xdr:colOff>
      <xdr:row>17</xdr:row>
      <xdr:rowOff>95976</xdr:rowOff>
    </xdr:to>
    <xdr:cxnSp macro="">
      <xdr:nvCxnSpPr>
        <xdr:cNvPr id="127" name="直線コネクタ 126"/>
        <xdr:cNvCxnSpPr/>
      </xdr:nvCxnSpPr>
      <xdr:spPr>
        <a:xfrm>
          <a:off x="15671800" y="2932249"/>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17615</xdr:rowOff>
    </xdr:from>
    <xdr:ext cx="762000" cy="259045"/>
    <xdr:sp macro="" textlink="">
      <xdr:nvSpPr>
        <xdr:cNvPr id="128" name="物件費平均値テキスト"/>
        <xdr:cNvSpPr txBox="1"/>
      </xdr:nvSpPr>
      <xdr:spPr>
        <a:xfrm>
          <a:off x="16598900" y="2589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17599</xdr:rowOff>
    </xdr:from>
    <xdr:to>
      <xdr:col>22</xdr:col>
      <xdr:colOff>565150</xdr:colOff>
      <xdr:row>17</xdr:row>
      <xdr:rowOff>115570</xdr:rowOff>
    </xdr:to>
    <xdr:cxnSp macro="">
      <xdr:nvCxnSpPr>
        <xdr:cNvPr id="130" name="直線コネクタ 129"/>
        <xdr:cNvCxnSpPr/>
      </xdr:nvCxnSpPr>
      <xdr:spPr>
        <a:xfrm flipV="1">
          <a:off x="14782800" y="293224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54083</xdr:rowOff>
    </xdr:from>
    <xdr:ext cx="736600" cy="259045"/>
    <xdr:sp macro="" textlink="">
      <xdr:nvSpPr>
        <xdr:cNvPr id="132" name="テキスト ボックス 131"/>
        <xdr:cNvSpPr txBox="1"/>
      </xdr:nvSpPr>
      <xdr:spPr>
        <a:xfrm>
          <a:off x="15290800" y="24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115570</xdr:rowOff>
    </xdr:from>
    <xdr:to>
      <xdr:col>21</xdr:col>
      <xdr:colOff>361950</xdr:colOff>
      <xdr:row>17</xdr:row>
      <xdr:rowOff>141696</xdr:rowOff>
    </xdr:to>
    <xdr:cxnSp macro="">
      <xdr:nvCxnSpPr>
        <xdr:cNvPr id="133" name="直線コネクタ 132"/>
        <xdr:cNvCxnSpPr/>
      </xdr:nvCxnSpPr>
      <xdr:spPr>
        <a:xfrm flipV="1">
          <a:off x="13893800" y="30302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14894</xdr:rowOff>
    </xdr:from>
    <xdr:ext cx="762000" cy="259045"/>
    <xdr:sp macro="" textlink="">
      <xdr:nvSpPr>
        <xdr:cNvPr id="135" name="テキスト ボックス 134"/>
        <xdr:cNvSpPr txBox="1"/>
      </xdr:nvSpPr>
      <xdr:spPr>
        <a:xfrm>
          <a:off x="14401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141696</xdr:rowOff>
    </xdr:from>
    <xdr:to>
      <xdr:col>20</xdr:col>
      <xdr:colOff>158750</xdr:colOff>
      <xdr:row>17</xdr:row>
      <xdr:rowOff>141696</xdr:rowOff>
    </xdr:to>
    <xdr:cxnSp macro="">
      <xdr:nvCxnSpPr>
        <xdr:cNvPr id="136" name="直線コネクタ 135"/>
        <xdr:cNvCxnSpPr/>
      </xdr:nvCxnSpPr>
      <xdr:spPr>
        <a:xfrm>
          <a:off x="13004800" y="3056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38" name="テキスト ボックス 137"/>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0" name="テキスト ボックス 139"/>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45176</xdr:rowOff>
    </xdr:from>
    <xdr:to>
      <xdr:col>24</xdr:col>
      <xdr:colOff>82550</xdr:colOff>
      <xdr:row>17</xdr:row>
      <xdr:rowOff>146776</xdr:rowOff>
    </xdr:to>
    <xdr:sp macro="" textlink="">
      <xdr:nvSpPr>
        <xdr:cNvPr id="146" name="円/楕円 145"/>
        <xdr:cNvSpPr/>
      </xdr:nvSpPr>
      <xdr:spPr>
        <a:xfrm>
          <a:off x="16459200" y="29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17253</xdr:rowOff>
    </xdr:from>
    <xdr:ext cx="762000" cy="259045"/>
    <xdr:sp macro="" textlink="">
      <xdr:nvSpPr>
        <xdr:cNvPr id="147" name="物件費該当値テキスト"/>
        <xdr:cNvSpPr txBox="1"/>
      </xdr:nvSpPr>
      <xdr:spPr>
        <a:xfrm>
          <a:off x="16598900" y="293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138249</xdr:rowOff>
    </xdr:from>
    <xdr:to>
      <xdr:col>22</xdr:col>
      <xdr:colOff>615950</xdr:colOff>
      <xdr:row>17</xdr:row>
      <xdr:rowOff>68399</xdr:rowOff>
    </xdr:to>
    <xdr:sp macro="" textlink="">
      <xdr:nvSpPr>
        <xdr:cNvPr id="148" name="円/楕円 147"/>
        <xdr:cNvSpPr/>
      </xdr:nvSpPr>
      <xdr:spPr>
        <a:xfrm>
          <a:off x="15621000" y="288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53176</xdr:rowOff>
    </xdr:from>
    <xdr:ext cx="736600" cy="259045"/>
    <xdr:sp macro="" textlink="">
      <xdr:nvSpPr>
        <xdr:cNvPr id="149" name="テキスト ボックス 148"/>
        <xdr:cNvSpPr txBox="1"/>
      </xdr:nvSpPr>
      <xdr:spPr>
        <a:xfrm>
          <a:off x="15290800" y="2967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64770</xdr:rowOff>
    </xdr:from>
    <xdr:to>
      <xdr:col>21</xdr:col>
      <xdr:colOff>412750</xdr:colOff>
      <xdr:row>17</xdr:row>
      <xdr:rowOff>166370</xdr:rowOff>
    </xdr:to>
    <xdr:sp macro="" textlink="">
      <xdr:nvSpPr>
        <xdr:cNvPr id="150" name="円/楕円 149"/>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151147</xdr:rowOff>
    </xdr:from>
    <xdr:ext cx="762000" cy="259045"/>
    <xdr:sp macro="" textlink="">
      <xdr:nvSpPr>
        <xdr:cNvPr id="151" name="テキスト ボックス 150"/>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90896</xdr:rowOff>
    </xdr:from>
    <xdr:to>
      <xdr:col>20</xdr:col>
      <xdr:colOff>209550</xdr:colOff>
      <xdr:row>18</xdr:row>
      <xdr:rowOff>21046</xdr:rowOff>
    </xdr:to>
    <xdr:sp macro="" textlink="">
      <xdr:nvSpPr>
        <xdr:cNvPr id="152" name="円/楕円 151"/>
        <xdr:cNvSpPr/>
      </xdr:nvSpPr>
      <xdr:spPr>
        <a:xfrm>
          <a:off x="13843000" y="30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5823</xdr:rowOff>
    </xdr:from>
    <xdr:ext cx="762000" cy="259045"/>
    <xdr:sp macro="" textlink="">
      <xdr:nvSpPr>
        <xdr:cNvPr id="153" name="テキスト ボックス 152"/>
        <xdr:cNvSpPr txBox="1"/>
      </xdr:nvSpPr>
      <xdr:spPr>
        <a:xfrm>
          <a:off x="13512800" y="309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90896</xdr:rowOff>
    </xdr:from>
    <xdr:to>
      <xdr:col>19</xdr:col>
      <xdr:colOff>6350</xdr:colOff>
      <xdr:row>18</xdr:row>
      <xdr:rowOff>21046</xdr:rowOff>
    </xdr:to>
    <xdr:sp macro="" textlink="">
      <xdr:nvSpPr>
        <xdr:cNvPr id="154" name="円/楕円 153"/>
        <xdr:cNvSpPr/>
      </xdr:nvSpPr>
      <xdr:spPr>
        <a:xfrm>
          <a:off x="12954000" y="30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5823</xdr:rowOff>
    </xdr:from>
    <xdr:ext cx="762000" cy="259045"/>
    <xdr:sp macro="" textlink="">
      <xdr:nvSpPr>
        <xdr:cNvPr id="155" name="テキスト ボックス 154"/>
        <xdr:cNvSpPr txBox="1"/>
      </xdr:nvSpPr>
      <xdr:spPr>
        <a:xfrm>
          <a:off x="12623800" y="309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新規事業や町単独事業の凍結により類似団体や全国平均より低い数値となっている。年々、高齢者の増加に伴って、社会保障費を中心に扶助費割合が徐々に上昇しており、今後さらに上昇していくと見込ま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53522</xdr:rowOff>
    </xdr:to>
    <xdr:cxnSp macro="">
      <xdr:nvCxnSpPr>
        <xdr:cNvPr id="190" name="直線コネクタ 189"/>
        <xdr:cNvCxnSpPr/>
      </xdr:nvCxnSpPr>
      <xdr:spPr>
        <a:xfrm>
          <a:off x="3987800" y="94179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91"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143328</xdr:rowOff>
    </xdr:from>
    <xdr:to>
      <xdr:col>5</xdr:col>
      <xdr:colOff>549275</xdr:colOff>
      <xdr:row>54</xdr:row>
      <xdr:rowOff>159657</xdr:rowOff>
    </xdr:to>
    <xdr:cxnSp macro="">
      <xdr:nvCxnSpPr>
        <xdr:cNvPr id="193" name="直線コネクタ 192"/>
        <xdr:cNvCxnSpPr/>
      </xdr:nvCxnSpPr>
      <xdr:spPr>
        <a:xfrm>
          <a:off x="3098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5" name="テキスト ボックス 194"/>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143328</xdr:rowOff>
    </xdr:to>
    <xdr:cxnSp macro="">
      <xdr:nvCxnSpPr>
        <xdr:cNvPr id="196" name="直線コネクタ 195"/>
        <xdr:cNvCxnSpPr/>
      </xdr:nvCxnSpPr>
      <xdr:spPr>
        <a:xfrm>
          <a:off x="2209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198" name="テキスト ボックス 197"/>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127000</xdr:rowOff>
    </xdr:to>
    <xdr:cxnSp macro="">
      <xdr:nvCxnSpPr>
        <xdr:cNvPr id="199" name="直線コネクタ 198"/>
        <xdr:cNvCxnSpPr/>
      </xdr:nvCxnSpPr>
      <xdr:spPr>
        <a:xfrm>
          <a:off x="1320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9" name="円/楕円 208"/>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19249</xdr:rowOff>
    </xdr:from>
    <xdr:ext cx="762000" cy="259045"/>
    <xdr:sp macro="" textlink="">
      <xdr:nvSpPr>
        <xdr:cNvPr id="210"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11" name="円/楕円 210"/>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2" name="テキスト ボックス 211"/>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92528</xdr:rowOff>
    </xdr:from>
    <xdr:to>
      <xdr:col>4</xdr:col>
      <xdr:colOff>396875</xdr:colOff>
      <xdr:row>55</xdr:row>
      <xdr:rowOff>22678</xdr:rowOff>
    </xdr:to>
    <xdr:sp macro="" textlink="">
      <xdr:nvSpPr>
        <xdr:cNvPr id="213" name="円/楕円 212"/>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32855</xdr:rowOff>
    </xdr:from>
    <xdr:ext cx="762000" cy="259045"/>
    <xdr:sp macro="" textlink="">
      <xdr:nvSpPr>
        <xdr:cNvPr id="214" name="テキスト ボックス 213"/>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5" name="円/楕円 21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6" name="テキスト ボックス 215"/>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7" name="円/楕円 216"/>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8" name="テキスト ボックス 217"/>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健全化対策の一環として、新規事業の凍結とともに、普通建設事業費の抑制を図っていることが主な要因と考えられる。今後も住民生活に支障をきたさない範囲で計画的な執行を行い、財政の適正な運用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66040</xdr:rowOff>
    </xdr:from>
    <xdr:to>
      <xdr:col>24</xdr:col>
      <xdr:colOff>31750</xdr:colOff>
      <xdr:row>56</xdr:row>
      <xdr:rowOff>134620</xdr:rowOff>
    </xdr:to>
    <xdr:cxnSp macro="">
      <xdr:nvCxnSpPr>
        <xdr:cNvPr id="251" name="直線コネクタ 250"/>
        <xdr:cNvCxnSpPr/>
      </xdr:nvCxnSpPr>
      <xdr:spPr>
        <a:xfrm>
          <a:off x="15671800" y="96672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2"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66040</xdr:rowOff>
    </xdr:to>
    <xdr:cxnSp macro="">
      <xdr:nvCxnSpPr>
        <xdr:cNvPr id="254" name="直線コネクタ 253"/>
        <xdr:cNvCxnSpPr/>
      </xdr:nvCxnSpPr>
      <xdr:spPr>
        <a:xfrm>
          <a:off x="14782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xdr:rowOff>
    </xdr:from>
    <xdr:to>
      <xdr:col>21</xdr:col>
      <xdr:colOff>361950</xdr:colOff>
      <xdr:row>56</xdr:row>
      <xdr:rowOff>35560</xdr:rowOff>
    </xdr:to>
    <xdr:cxnSp macro="">
      <xdr:nvCxnSpPr>
        <xdr:cNvPr id="257" name="直線コネクタ 256"/>
        <xdr:cNvCxnSpPr/>
      </xdr:nvCxnSpPr>
      <xdr:spPr>
        <a:xfrm>
          <a:off x="13893800" y="960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100330</xdr:rowOff>
    </xdr:from>
    <xdr:to>
      <xdr:col>20</xdr:col>
      <xdr:colOff>158750</xdr:colOff>
      <xdr:row>56</xdr:row>
      <xdr:rowOff>5080</xdr:rowOff>
    </xdr:to>
    <xdr:cxnSp macro="">
      <xdr:nvCxnSpPr>
        <xdr:cNvPr id="260" name="直線コネクタ 259"/>
        <xdr:cNvCxnSpPr/>
      </xdr:nvCxnSpPr>
      <xdr:spPr>
        <a:xfrm>
          <a:off x="13004800" y="9530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4" name="テキスト ボックス 26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83820</xdr:rowOff>
    </xdr:from>
    <xdr:to>
      <xdr:col>24</xdr:col>
      <xdr:colOff>82550</xdr:colOff>
      <xdr:row>57</xdr:row>
      <xdr:rowOff>13970</xdr:rowOff>
    </xdr:to>
    <xdr:sp macro="" textlink="">
      <xdr:nvSpPr>
        <xdr:cNvPr id="270" name="円/楕円 269"/>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100347</xdr:rowOff>
    </xdr:from>
    <xdr:ext cx="762000" cy="259045"/>
    <xdr:sp macro="" textlink="">
      <xdr:nvSpPr>
        <xdr:cNvPr id="271"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72" name="円/楕円 271"/>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73" name="テキスト ボックス 272"/>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74" name="円/楕円 273"/>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75" name="テキスト ボックス 274"/>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76" name="円/楕円 275"/>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77" name="テキスト ボックス 276"/>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49530</xdr:rowOff>
    </xdr:from>
    <xdr:to>
      <xdr:col>19</xdr:col>
      <xdr:colOff>6350</xdr:colOff>
      <xdr:row>55</xdr:row>
      <xdr:rowOff>151130</xdr:rowOff>
    </xdr:to>
    <xdr:sp macro="" textlink="">
      <xdr:nvSpPr>
        <xdr:cNvPr id="278" name="円/楕円 277"/>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161307</xdr:rowOff>
    </xdr:from>
    <xdr:ext cx="762000" cy="259045"/>
    <xdr:sp macro="" textlink="">
      <xdr:nvSpPr>
        <xdr:cNvPr id="279" name="テキスト ボックス 278"/>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７年度より各種団体に対する補助金の見直しを行い、一律２０％カット等を含め、その必要性や補助額の妥当性の精査を行った。現状、財政状況も苦しいことから、今後も引き続き補助費等の抑制を実施し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65278</xdr:rowOff>
    </xdr:from>
    <xdr:to>
      <xdr:col>24</xdr:col>
      <xdr:colOff>31750</xdr:colOff>
      <xdr:row>35</xdr:row>
      <xdr:rowOff>97282</xdr:rowOff>
    </xdr:to>
    <xdr:cxnSp macro="">
      <xdr:nvCxnSpPr>
        <xdr:cNvPr id="309" name="直線コネクタ 308"/>
        <xdr:cNvCxnSpPr/>
      </xdr:nvCxnSpPr>
      <xdr:spPr>
        <a:xfrm flipV="1">
          <a:off x="15671800" y="60660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310"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69850</xdr:rowOff>
    </xdr:from>
    <xdr:to>
      <xdr:col>22</xdr:col>
      <xdr:colOff>565150</xdr:colOff>
      <xdr:row>35</xdr:row>
      <xdr:rowOff>97282</xdr:rowOff>
    </xdr:to>
    <xdr:cxnSp macro="">
      <xdr:nvCxnSpPr>
        <xdr:cNvPr id="312" name="直線コネクタ 311"/>
        <xdr:cNvCxnSpPr/>
      </xdr:nvCxnSpPr>
      <xdr:spPr>
        <a:xfrm>
          <a:off x="14782800" y="60706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69850</xdr:rowOff>
    </xdr:from>
    <xdr:to>
      <xdr:col>21</xdr:col>
      <xdr:colOff>361950</xdr:colOff>
      <xdr:row>35</xdr:row>
      <xdr:rowOff>88138</xdr:rowOff>
    </xdr:to>
    <xdr:cxnSp macro="">
      <xdr:nvCxnSpPr>
        <xdr:cNvPr id="315" name="直線コネクタ 314"/>
        <xdr:cNvCxnSpPr/>
      </xdr:nvCxnSpPr>
      <xdr:spPr>
        <a:xfrm flipV="1">
          <a:off x="13893800" y="60706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88138</xdr:rowOff>
    </xdr:from>
    <xdr:to>
      <xdr:col>20</xdr:col>
      <xdr:colOff>158750</xdr:colOff>
      <xdr:row>35</xdr:row>
      <xdr:rowOff>101854</xdr:rowOff>
    </xdr:to>
    <xdr:cxnSp macro="">
      <xdr:nvCxnSpPr>
        <xdr:cNvPr id="318" name="直線コネクタ 317"/>
        <xdr:cNvCxnSpPr/>
      </xdr:nvCxnSpPr>
      <xdr:spPr>
        <a:xfrm flipV="1">
          <a:off x="13004800" y="6088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0" name="テキスト ボックス 319"/>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22" name="テキスト ボックス 321"/>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14478</xdr:rowOff>
    </xdr:from>
    <xdr:to>
      <xdr:col>24</xdr:col>
      <xdr:colOff>82550</xdr:colOff>
      <xdr:row>35</xdr:row>
      <xdr:rowOff>116078</xdr:rowOff>
    </xdr:to>
    <xdr:sp macro="" textlink="">
      <xdr:nvSpPr>
        <xdr:cNvPr id="328" name="円/楕円 327"/>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31005</xdr:rowOff>
    </xdr:from>
    <xdr:ext cx="762000" cy="259045"/>
    <xdr:sp macro="" textlink="">
      <xdr:nvSpPr>
        <xdr:cNvPr id="329" name="補助費等該当値テキスト"/>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46482</xdr:rowOff>
    </xdr:from>
    <xdr:to>
      <xdr:col>22</xdr:col>
      <xdr:colOff>615950</xdr:colOff>
      <xdr:row>35</xdr:row>
      <xdr:rowOff>148082</xdr:rowOff>
    </xdr:to>
    <xdr:sp macro="" textlink="">
      <xdr:nvSpPr>
        <xdr:cNvPr id="330" name="円/楕円 329"/>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158259</xdr:rowOff>
    </xdr:from>
    <xdr:ext cx="736600" cy="259045"/>
    <xdr:sp macro="" textlink="">
      <xdr:nvSpPr>
        <xdr:cNvPr id="331" name="テキスト ボックス 330"/>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19050</xdr:rowOff>
    </xdr:from>
    <xdr:to>
      <xdr:col>21</xdr:col>
      <xdr:colOff>412750</xdr:colOff>
      <xdr:row>35</xdr:row>
      <xdr:rowOff>120650</xdr:rowOff>
    </xdr:to>
    <xdr:sp macro="" textlink="">
      <xdr:nvSpPr>
        <xdr:cNvPr id="332" name="円/楕円 331"/>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130827</xdr:rowOff>
    </xdr:from>
    <xdr:ext cx="762000" cy="259045"/>
    <xdr:sp macro="" textlink="">
      <xdr:nvSpPr>
        <xdr:cNvPr id="333" name="テキスト ボックス 332"/>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37338</xdr:rowOff>
    </xdr:from>
    <xdr:to>
      <xdr:col>20</xdr:col>
      <xdr:colOff>209550</xdr:colOff>
      <xdr:row>35</xdr:row>
      <xdr:rowOff>138938</xdr:rowOff>
    </xdr:to>
    <xdr:sp macro="" textlink="">
      <xdr:nvSpPr>
        <xdr:cNvPr id="334" name="円/楕円 333"/>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149115</xdr:rowOff>
    </xdr:from>
    <xdr:ext cx="762000" cy="259045"/>
    <xdr:sp macro="" textlink="">
      <xdr:nvSpPr>
        <xdr:cNvPr id="335" name="テキスト ボックス 334"/>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51054</xdr:rowOff>
    </xdr:from>
    <xdr:to>
      <xdr:col>19</xdr:col>
      <xdr:colOff>6350</xdr:colOff>
      <xdr:row>35</xdr:row>
      <xdr:rowOff>152654</xdr:rowOff>
    </xdr:to>
    <xdr:sp macro="" textlink="">
      <xdr:nvSpPr>
        <xdr:cNvPr id="336" name="円/楕円 335"/>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162831</xdr:rowOff>
    </xdr:from>
    <xdr:ext cx="762000" cy="259045"/>
    <xdr:sp macro="" textlink="">
      <xdr:nvSpPr>
        <xdr:cNvPr id="337" name="テキスト ボックス 336"/>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１年度に用地先行取得事業債１２億６千万円を借入し、平成２２年度よりその償還（１０年償還）が始まったことが大きな要因と考えられる。今後、平群駅周辺整備事業や幼保一体化施設建設事業の進捗、第三セクター債の償還開始や橋梁点検の実施による上昇が見込まれるため、より慎重な起債発行を行うよう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94996</xdr:rowOff>
    </xdr:from>
    <xdr:to>
      <xdr:col>7</xdr:col>
      <xdr:colOff>15875</xdr:colOff>
      <xdr:row>79</xdr:row>
      <xdr:rowOff>28702</xdr:rowOff>
    </xdr:to>
    <xdr:cxnSp macro="">
      <xdr:nvCxnSpPr>
        <xdr:cNvPr id="367" name="直線コネクタ 366"/>
        <xdr:cNvCxnSpPr/>
      </xdr:nvCxnSpPr>
      <xdr:spPr>
        <a:xfrm flipV="1">
          <a:off x="3987800" y="1346809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8"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28702</xdr:rowOff>
    </xdr:from>
    <xdr:to>
      <xdr:col>5</xdr:col>
      <xdr:colOff>549275</xdr:colOff>
      <xdr:row>79</xdr:row>
      <xdr:rowOff>115570</xdr:rowOff>
    </xdr:to>
    <xdr:cxnSp macro="">
      <xdr:nvCxnSpPr>
        <xdr:cNvPr id="370" name="直線コネクタ 369"/>
        <xdr:cNvCxnSpPr/>
      </xdr:nvCxnSpPr>
      <xdr:spPr>
        <a:xfrm flipV="1">
          <a:off x="3098800" y="135732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64533</xdr:rowOff>
    </xdr:from>
    <xdr:ext cx="736600" cy="259045"/>
    <xdr:sp macro="" textlink="">
      <xdr:nvSpPr>
        <xdr:cNvPr id="372" name="テキスト ボックス 371"/>
        <xdr:cNvSpPr txBox="1"/>
      </xdr:nvSpPr>
      <xdr:spPr>
        <a:xfrm>
          <a:off x="3606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88137</xdr:rowOff>
    </xdr:from>
    <xdr:to>
      <xdr:col>4</xdr:col>
      <xdr:colOff>346075</xdr:colOff>
      <xdr:row>79</xdr:row>
      <xdr:rowOff>115570</xdr:rowOff>
    </xdr:to>
    <xdr:cxnSp macro="">
      <xdr:nvCxnSpPr>
        <xdr:cNvPr id="373" name="直線コネクタ 372"/>
        <xdr:cNvCxnSpPr/>
      </xdr:nvCxnSpPr>
      <xdr:spPr>
        <a:xfrm>
          <a:off x="2209800" y="136326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5" name="テキスト ボックス 374"/>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65278</xdr:rowOff>
    </xdr:from>
    <xdr:to>
      <xdr:col>3</xdr:col>
      <xdr:colOff>142875</xdr:colOff>
      <xdr:row>79</xdr:row>
      <xdr:rowOff>88137</xdr:rowOff>
    </xdr:to>
    <xdr:cxnSp macro="">
      <xdr:nvCxnSpPr>
        <xdr:cNvPr id="376" name="直線コネクタ 375"/>
        <xdr:cNvCxnSpPr/>
      </xdr:nvCxnSpPr>
      <xdr:spPr>
        <a:xfrm>
          <a:off x="1320800" y="136098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78" name="テキスト ボックス 377"/>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80" name="テキスト ボックス 379"/>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44196</xdr:rowOff>
    </xdr:from>
    <xdr:to>
      <xdr:col>7</xdr:col>
      <xdr:colOff>66675</xdr:colOff>
      <xdr:row>78</xdr:row>
      <xdr:rowOff>145796</xdr:rowOff>
    </xdr:to>
    <xdr:sp macro="" textlink="">
      <xdr:nvSpPr>
        <xdr:cNvPr id="386" name="円/楕円 385"/>
        <xdr:cNvSpPr/>
      </xdr:nvSpPr>
      <xdr:spPr>
        <a:xfrm>
          <a:off x="4775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16273</xdr:rowOff>
    </xdr:from>
    <xdr:ext cx="762000" cy="259045"/>
    <xdr:sp macro="" textlink="">
      <xdr:nvSpPr>
        <xdr:cNvPr id="387" name="公債費該当値テキスト"/>
        <xdr:cNvSpPr txBox="1"/>
      </xdr:nvSpPr>
      <xdr:spPr>
        <a:xfrm>
          <a:off x="4914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149352</xdr:rowOff>
    </xdr:from>
    <xdr:to>
      <xdr:col>5</xdr:col>
      <xdr:colOff>600075</xdr:colOff>
      <xdr:row>79</xdr:row>
      <xdr:rowOff>79502</xdr:rowOff>
    </xdr:to>
    <xdr:sp macro="" textlink="">
      <xdr:nvSpPr>
        <xdr:cNvPr id="388" name="円/楕円 387"/>
        <xdr:cNvSpPr/>
      </xdr:nvSpPr>
      <xdr:spPr>
        <a:xfrm>
          <a:off x="3937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64279</xdr:rowOff>
    </xdr:from>
    <xdr:ext cx="736600" cy="259045"/>
    <xdr:sp macro="" textlink="">
      <xdr:nvSpPr>
        <xdr:cNvPr id="389" name="テキスト ボックス 388"/>
        <xdr:cNvSpPr txBox="1"/>
      </xdr:nvSpPr>
      <xdr:spPr>
        <a:xfrm>
          <a:off x="3606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64770</xdr:rowOff>
    </xdr:from>
    <xdr:to>
      <xdr:col>4</xdr:col>
      <xdr:colOff>396875</xdr:colOff>
      <xdr:row>79</xdr:row>
      <xdr:rowOff>166370</xdr:rowOff>
    </xdr:to>
    <xdr:sp macro="" textlink="">
      <xdr:nvSpPr>
        <xdr:cNvPr id="390" name="円/楕円 389"/>
        <xdr:cNvSpPr/>
      </xdr:nvSpPr>
      <xdr:spPr>
        <a:xfrm>
          <a:off x="3048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151147</xdr:rowOff>
    </xdr:from>
    <xdr:ext cx="762000" cy="259045"/>
    <xdr:sp macro="" textlink="">
      <xdr:nvSpPr>
        <xdr:cNvPr id="391" name="テキスト ボックス 390"/>
        <xdr:cNvSpPr txBox="1"/>
      </xdr:nvSpPr>
      <xdr:spPr>
        <a:xfrm>
          <a:off x="2717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37337</xdr:rowOff>
    </xdr:from>
    <xdr:to>
      <xdr:col>3</xdr:col>
      <xdr:colOff>193675</xdr:colOff>
      <xdr:row>79</xdr:row>
      <xdr:rowOff>138937</xdr:rowOff>
    </xdr:to>
    <xdr:sp macro="" textlink="">
      <xdr:nvSpPr>
        <xdr:cNvPr id="392" name="円/楕円 391"/>
        <xdr:cNvSpPr/>
      </xdr:nvSpPr>
      <xdr:spPr>
        <a:xfrm>
          <a:off x="2159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123714</xdr:rowOff>
    </xdr:from>
    <xdr:ext cx="762000" cy="259045"/>
    <xdr:sp macro="" textlink="">
      <xdr:nvSpPr>
        <xdr:cNvPr id="393" name="テキスト ボックス 392"/>
        <xdr:cNvSpPr txBox="1"/>
      </xdr:nvSpPr>
      <xdr:spPr>
        <a:xfrm>
          <a:off x="1828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14478</xdr:rowOff>
    </xdr:from>
    <xdr:to>
      <xdr:col>1</xdr:col>
      <xdr:colOff>676275</xdr:colOff>
      <xdr:row>79</xdr:row>
      <xdr:rowOff>116078</xdr:rowOff>
    </xdr:to>
    <xdr:sp macro="" textlink="">
      <xdr:nvSpPr>
        <xdr:cNvPr id="394" name="円/楕円 393"/>
        <xdr:cNvSpPr/>
      </xdr:nvSpPr>
      <xdr:spPr>
        <a:xfrm>
          <a:off x="1270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100855</xdr:rowOff>
    </xdr:from>
    <xdr:ext cx="762000" cy="259045"/>
    <xdr:sp macro="" textlink="">
      <xdr:nvSpPr>
        <xdr:cNvPr id="395" name="テキスト ボックス 394"/>
        <xdr:cNvSpPr txBox="1"/>
      </xdr:nvSpPr>
      <xdr:spPr>
        <a:xfrm>
          <a:off x="939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全国平均より若干低い状況となっており、今後も町単独事業の見直し等により、数値の上昇を抑え、適正な財政運営を図る。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169455</xdr:rowOff>
    </xdr:from>
    <xdr:to>
      <xdr:col>24</xdr:col>
      <xdr:colOff>31750</xdr:colOff>
      <xdr:row>77</xdr:row>
      <xdr:rowOff>46989</xdr:rowOff>
    </xdr:to>
    <xdr:cxnSp macro="">
      <xdr:nvCxnSpPr>
        <xdr:cNvPr id="430" name="直線コネクタ 429"/>
        <xdr:cNvCxnSpPr/>
      </xdr:nvCxnSpPr>
      <xdr:spPr>
        <a:xfrm>
          <a:off x="15671800" y="13199655"/>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99258</xdr:rowOff>
    </xdr:from>
    <xdr:ext cx="762000" cy="259045"/>
    <xdr:sp macro="" textlink="">
      <xdr:nvSpPr>
        <xdr:cNvPr id="431" name="公債費以外平均値テキスト"/>
        <xdr:cNvSpPr txBox="1"/>
      </xdr:nvSpPr>
      <xdr:spPr>
        <a:xfrm>
          <a:off x="16598900" y="12958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146594</xdr:rowOff>
    </xdr:from>
    <xdr:to>
      <xdr:col>22</xdr:col>
      <xdr:colOff>565150</xdr:colOff>
      <xdr:row>76</xdr:row>
      <xdr:rowOff>169455</xdr:rowOff>
    </xdr:to>
    <xdr:cxnSp macro="">
      <xdr:nvCxnSpPr>
        <xdr:cNvPr id="433" name="直線コネクタ 432"/>
        <xdr:cNvCxnSpPr/>
      </xdr:nvCxnSpPr>
      <xdr:spPr>
        <a:xfrm>
          <a:off x="14782800" y="1317679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35" name="テキスト ボックス 434"/>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146594</xdr:rowOff>
    </xdr:from>
    <xdr:to>
      <xdr:col>21</xdr:col>
      <xdr:colOff>361950</xdr:colOff>
      <xdr:row>76</xdr:row>
      <xdr:rowOff>156392</xdr:rowOff>
    </xdr:to>
    <xdr:cxnSp macro="">
      <xdr:nvCxnSpPr>
        <xdr:cNvPr id="436" name="直線コネクタ 435"/>
        <xdr:cNvCxnSpPr/>
      </xdr:nvCxnSpPr>
      <xdr:spPr>
        <a:xfrm flipV="1">
          <a:off x="13893800" y="1317679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8" name="テキスト ボックス 437"/>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113937</xdr:rowOff>
    </xdr:from>
    <xdr:to>
      <xdr:col>20</xdr:col>
      <xdr:colOff>158750</xdr:colOff>
      <xdr:row>76</xdr:row>
      <xdr:rowOff>156392</xdr:rowOff>
    </xdr:to>
    <xdr:cxnSp macro="">
      <xdr:nvCxnSpPr>
        <xdr:cNvPr id="439" name="直線コネクタ 438"/>
        <xdr:cNvCxnSpPr/>
      </xdr:nvCxnSpPr>
      <xdr:spPr>
        <a:xfrm>
          <a:off x="13004800" y="1314413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41" name="テキスト ボックス 440"/>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129194</xdr:rowOff>
    </xdr:from>
    <xdr:ext cx="762000" cy="259045"/>
    <xdr:sp macro="" textlink="">
      <xdr:nvSpPr>
        <xdr:cNvPr id="443" name="テキスト ボックス 442"/>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49" name="円/楕円 448"/>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139716</xdr:rowOff>
    </xdr:from>
    <xdr:ext cx="762000" cy="259045"/>
    <xdr:sp macro="" textlink="">
      <xdr:nvSpPr>
        <xdr:cNvPr id="450" name="公債費以外該当値テキスト"/>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118655</xdr:rowOff>
    </xdr:from>
    <xdr:to>
      <xdr:col>22</xdr:col>
      <xdr:colOff>615950</xdr:colOff>
      <xdr:row>77</xdr:row>
      <xdr:rowOff>48805</xdr:rowOff>
    </xdr:to>
    <xdr:sp macro="" textlink="">
      <xdr:nvSpPr>
        <xdr:cNvPr id="451" name="円/楕円 450"/>
        <xdr:cNvSpPr/>
      </xdr:nvSpPr>
      <xdr:spPr>
        <a:xfrm>
          <a:off x="15621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33582</xdr:rowOff>
    </xdr:from>
    <xdr:ext cx="736600" cy="259045"/>
    <xdr:sp macro="" textlink="">
      <xdr:nvSpPr>
        <xdr:cNvPr id="452" name="テキスト ボックス 451"/>
        <xdr:cNvSpPr txBox="1"/>
      </xdr:nvSpPr>
      <xdr:spPr>
        <a:xfrm>
          <a:off x="15290800" y="1323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95794</xdr:rowOff>
    </xdr:from>
    <xdr:to>
      <xdr:col>21</xdr:col>
      <xdr:colOff>412750</xdr:colOff>
      <xdr:row>77</xdr:row>
      <xdr:rowOff>25944</xdr:rowOff>
    </xdr:to>
    <xdr:sp macro="" textlink="">
      <xdr:nvSpPr>
        <xdr:cNvPr id="453" name="円/楕円 452"/>
        <xdr:cNvSpPr/>
      </xdr:nvSpPr>
      <xdr:spPr>
        <a:xfrm>
          <a:off x="147320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10721</xdr:rowOff>
    </xdr:from>
    <xdr:ext cx="762000" cy="259045"/>
    <xdr:sp macro="" textlink="">
      <xdr:nvSpPr>
        <xdr:cNvPr id="454" name="テキスト ボックス 453"/>
        <xdr:cNvSpPr txBox="1"/>
      </xdr:nvSpPr>
      <xdr:spPr>
        <a:xfrm>
          <a:off x="14401800" y="1321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105592</xdr:rowOff>
    </xdr:from>
    <xdr:to>
      <xdr:col>20</xdr:col>
      <xdr:colOff>209550</xdr:colOff>
      <xdr:row>77</xdr:row>
      <xdr:rowOff>35742</xdr:rowOff>
    </xdr:to>
    <xdr:sp macro="" textlink="">
      <xdr:nvSpPr>
        <xdr:cNvPr id="455" name="円/楕円 454"/>
        <xdr:cNvSpPr/>
      </xdr:nvSpPr>
      <xdr:spPr>
        <a:xfrm>
          <a:off x="13843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20519</xdr:rowOff>
    </xdr:from>
    <xdr:ext cx="762000" cy="259045"/>
    <xdr:sp macro="" textlink="">
      <xdr:nvSpPr>
        <xdr:cNvPr id="456" name="テキスト ボックス 455"/>
        <xdr:cNvSpPr txBox="1"/>
      </xdr:nvSpPr>
      <xdr:spPr>
        <a:xfrm>
          <a:off x="13512800" y="1322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63137</xdr:rowOff>
    </xdr:from>
    <xdr:to>
      <xdr:col>19</xdr:col>
      <xdr:colOff>6350</xdr:colOff>
      <xdr:row>76</xdr:row>
      <xdr:rowOff>164737</xdr:rowOff>
    </xdr:to>
    <xdr:sp macro="" textlink="">
      <xdr:nvSpPr>
        <xdr:cNvPr id="457" name="円/楕円 456"/>
        <xdr:cNvSpPr/>
      </xdr:nvSpPr>
      <xdr:spPr>
        <a:xfrm>
          <a:off x="12954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149514</xdr:rowOff>
    </xdr:from>
    <xdr:ext cx="762000" cy="259045"/>
    <xdr:sp macro="" textlink="">
      <xdr:nvSpPr>
        <xdr:cNvPr id="458" name="テキスト ボックス 457"/>
        <xdr:cNvSpPr txBox="1"/>
      </xdr:nvSpPr>
      <xdr:spPr>
        <a:xfrm>
          <a:off x="12623800" y="1317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奈良県平群町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1265</xdr:rowOff>
    </xdr:from>
    <xdr:to>
      <xdr:col>4</xdr:col>
      <xdr:colOff>1117600</xdr:colOff>
      <xdr:row>17</xdr:row>
      <xdr:rowOff>78156</xdr:rowOff>
    </xdr:to>
    <xdr:cxnSp macro="">
      <xdr:nvCxnSpPr>
        <xdr:cNvPr id="52" name="直線コネクタ 51"/>
        <xdr:cNvCxnSpPr/>
      </xdr:nvCxnSpPr>
      <xdr:spPr bwMode="auto">
        <a:xfrm flipV="1">
          <a:off x="5003800" y="2963540"/>
          <a:ext cx="647700" cy="76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157492</xdr:rowOff>
    </xdr:from>
    <xdr:ext cx="762000" cy="259045"/>
    <xdr:sp macro="" textlink="">
      <xdr:nvSpPr>
        <xdr:cNvPr id="53" name="人口1人当たり決算額の推移平均値テキスト130"/>
        <xdr:cNvSpPr txBox="1"/>
      </xdr:nvSpPr>
      <xdr:spPr>
        <a:xfrm>
          <a:off x="5740400" y="2948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78156</xdr:rowOff>
    </xdr:from>
    <xdr:to>
      <xdr:col>4</xdr:col>
      <xdr:colOff>469900</xdr:colOff>
      <xdr:row>17</xdr:row>
      <xdr:rowOff>141184</xdr:rowOff>
    </xdr:to>
    <xdr:cxnSp macro="">
      <xdr:nvCxnSpPr>
        <xdr:cNvPr id="55" name="直線コネクタ 54"/>
        <xdr:cNvCxnSpPr/>
      </xdr:nvCxnSpPr>
      <xdr:spPr bwMode="auto">
        <a:xfrm flipV="1">
          <a:off x="4305300" y="3040431"/>
          <a:ext cx="698500" cy="63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115480</xdr:rowOff>
    </xdr:from>
    <xdr:ext cx="736600" cy="259045"/>
    <xdr:sp macro="" textlink="">
      <xdr:nvSpPr>
        <xdr:cNvPr id="57" name="テキスト ボックス 56"/>
        <xdr:cNvSpPr txBox="1"/>
      </xdr:nvSpPr>
      <xdr:spPr>
        <a:xfrm>
          <a:off x="4622800" y="307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96362</xdr:rowOff>
    </xdr:from>
    <xdr:to>
      <xdr:col>3</xdr:col>
      <xdr:colOff>904875</xdr:colOff>
      <xdr:row>17</xdr:row>
      <xdr:rowOff>141184</xdr:rowOff>
    </xdr:to>
    <xdr:cxnSp macro="">
      <xdr:nvCxnSpPr>
        <xdr:cNvPr id="58" name="直線コネクタ 57"/>
        <xdr:cNvCxnSpPr/>
      </xdr:nvCxnSpPr>
      <xdr:spPr bwMode="auto">
        <a:xfrm>
          <a:off x="3606800" y="3058637"/>
          <a:ext cx="698500" cy="44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2822</xdr:rowOff>
    </xdr:from>
    <xdr:ext cx="762000" cy="259045"/>
    <xdr:sp macro="" textlink="">
      <xdr:nvSpPr>
        <xdr:cNvPr id="60" name="テキスト ボックス 59"/>
        <xdr:cNvSpPr txBox="1"/>
      </xdr:nvSpPr>
      <xdr:spPr>
        <a:xfrm>
          <a:off x="3924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96362</xdr:rowOff>
    </xdr:from>
    <xdr:to>
      <xdr:col>3</xdr:col>
      <xdr:colOff>206375</xdr:colOff>
      <xdr:row>17</xdr:row>
      <xdr:rowOff>115401</xdr:rowOff>
    </xdr:to>
    <xdr:cxnSp macro="">
      <xdr:nvCxnSpPr>
        <xdr:cNvPr id="61" name="直線コネクタ 60"/>
        <xdr:cNvCxnSpPr/>
      </xdr:nvCxnSpPr>
      <xdr:spPr bwMode="auto">
        <a:xfrm flipV="1">
          <a:off x="2908300" y="3058637"/>
          <a:ext cx="698500" cy="19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135900</xdr:rowOff>
    </xdr:from>
    <xdr:ext cx="762000" cy="259045"/>
    <xdr:sp macro="" textlink="">
      <xdr:nvSpPr>
        <xdr:cNvPr id="63" name="テキスト ボックス 62"/>
        <xdr:cNvSpPr txBox="1"/>
      </xdr:nvSpPr>
      <xdr:spPr>
        <a:xfrm>
          <a:off x="32258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90980</xdr:rowOff>
    </xdr:from>
    <xdr:ext cx="762000" cy="259045"/>
    <xdr:sp macro="" textlink="">
      <xdr:nvSpPr>
        <xdr:cNvPr id="65" name="テキスト ボックス 64"/>
        <xdr:cNvSpPr txBox="1"/>
      </xdr:nvSpPr>
      <xdr:spPr>
        <a:xfrm>
          <a:off x="2527300" y="271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121915</xdr:rowOff>
    </xdr:from>
    <xdr:to>
      <xdr:col>5</xdr:col>
      <xdr:colOff>34925</xdr:colOff>
      <xdr:row>17</xdr:row>
      <xdr:rowOff>52065</xdr:rowOff>
    </xdr:to>
    <xdr:sp macro="" textlink="">
      <xdr:nvSpPr>
        <xdr:cNvPr id="71" name="円/楕円 70"/>
        <xdr:cNvSpPr/>
      </xdr:nvSpPr>
      <xdr:spPr bwMode="auto">
        <a:xfrm>
          <a:off x="5600700" y="2912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138442</xdr:rowOff>
    </xdr:from>
    <xdr:ext cx="762000" cy="259045"/>
    <xdr:sp macro="" textlink="">
      <xdr:nvSpPr>
        <xdr:cNvPr id="72" name="人口1人当たり決算額の推移該当値テキスト130"/>
        <xdr:cNvSpPr txBox="1"/>
      </xdr:nvSpPr>
      <xdr:spPr>
        <a:xfrm>
          <a:off x="5740400" y="275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99,617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27356</xdr:rowOff>
    </xdr:from>
    <xdr:to>
      <xdr:col>4</xdr:col>
      <xdr:colOff>520700</xdr:colOff>
      <xdr:row>17</xdr:row>
      <xdr:rowOff>128956</xdr:rowOff>
    </xdr:to>
    <xdr:sp macro="" textlink="">
      <xdr:nvSpPr>
        <xdr:cNvPr id="73" name="円/楕円 72"/>
        <xdr:cNvSpPr/>
      </xdr:nvSpPr>
      <xdr:spPr bwMode="auto">
        <a:xfrm>
          <a:off x="4953000" y="2989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139133</xdr:rowOff>
    </xdr:from>
    <xdr:ext cx="736600" cy="259045"/>
    <xdr:sp macro="" textlink="">
      <xdr:nvSpPr>
        <xdr:cNvPr id="74" name="テキスト ボックス 73"/>
        <xdr:cNvSpPr txBox="1"/>
      </xdr:nvSpPr>
      <xdr:spPr>
        <a:xfrm>
          <a:off x="4622800" y="275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94,908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90384</xdr:rowOff>
    </xdr:from>
    <xdr:to>
      <xdr:col>3</xdr:col>
      <xdr:colOff>955675</xdr:colOff>
      <xdr:row>18</xdr:row>
      <xdr:rowOff>20534</xdr:rowOff>
    </xdr:to>
    <xdr:sp macro="" textlink="">
      <xdr:nvSpPr>
        <xdr:cNvPr id="75" name="円/楕円 74"/>
        <xdr:cNvSpPr/>
      </xdr:nvSpPr>
      <xdr:spPr bwMode="auto">
        <a:xfrm>
          <a:off x="4254500" y="3052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5311</xdr:rowOff>
    </xdr:from>
    <xdr:ext cx="762000" cy="259045"/>
    <xdr:sp macro="" textlink="">
      <xdr:nvSpPr>
        <xdr:cNvPr id="76" name="テキスト ボックス 75"/>
        <xdr:cNvSpPr txBox="1"/>
      </xdr:nvSpPr>
      <xdr:spPr>
        <a:xfrm>
          <a:off x="3924300" y="313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91,048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45562</xdr:rowOff>
    </xdr:from>
    <xdr:to>
      <xdr:col>3</xdr:col>
      <xdr:colOff>257175</xdr:colOff>
      <xdr:row>17</xdr:row>
      <xdr:rowOff>147162</xdr:rowOff>
    </xdr:to>
    <xdr:sp macro="" textlink="">
      <xdr:nvSpPr>
        <xdr:cNvPr id="77" name="円/楕円 76"/>
        <xdr:cNvSpPr/>
      </xdr:nvSpPr>
      <xdr:spPr bwMode="auto">
        <a:xfrm>
          <a:off x="3556000" y="3007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131939</xdr:rowOff>
    </xdr:from>
    <xdr:ext cx="762000" cy="259045"/>
    <xdr:sp macro="" textlink="">
      <xdr:nvSpPr>
        <xdr:cNvPr id="78" name="テキスト ボックス 77"/>
        <xdr:cNvSpPr txBox="1"/>
      </xdr:nvSpPr>
      <xdr:spPr>
        <a:xfrm>
          <a:off x="3225800" y="309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93,793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64601</xdr:rowOff>
    </xdr:from>
    <xdr:to>
      <xdr:col>2</xdr:col>
      <xdr:colOff>692150</xdr:colOff>
      <xdr:row>17</xdr:row>
      <xdr:rowOff>166201</xdr:rowOff>
    </xdr:to>
    <xdr:sp macro="" textlink="">
      <xdr:nvSpPr>
        <xdr:cNvPr id="79" name="円/楕円 78"/>
        <xdr:cNvSpPr/>
      </xdr:nvSpPr>
      <xdr:spPr bwMode="auto">
        <a:xfrm>
          <a:off x="2857500" y="3026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150978</xdr:rowOff>
    </xdr:from>
    <xdr:ext cx="762000" cy="259045"/>
    <xdr:sp macro="" textlink="">
      <xdr:nvSpPr>
        <xdr:cNvPr id="80" name="テキスト ボックス 79"/>
        <xdr:cNvSpPr txBox="1"/>
      </xdr:nvSpPr>
      <xdr:spPr>
        <a:xfrm>
          <a:off x="2527300" y="311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288277</xdr:rowOff>
    </xdr:from>
    <xdr:to>
      <xdr:col>4</xdr:col>
      <xdr:colOff>1117600</xdr:colOff>
      <xdr:row>36</xdr:row>
      <xdr:rowOff>6117</xdr:rowOff>
    </xdr:to>
    <xdr:cxnSp macro="">
      <xdr:nvCxnSpPr>
        <xdr:cNvPr id="112" name="直線コネクタ 111"/>
        <xdr:cNvCxnSpPr/>
      </xdr:nvCxnSpPr>
      <xdr:spPr bwMode="auto">
        <a:xfrm flipV="1">
          <a:off x="5003800" y="6898627"/>
          <a:ext cx="647700" cy="60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318436</xdr:rowOff>
    </xdr:from>
    <xdr:ext cx="762000" cy="259045"/>
    <xdr:sp macro="" textlink="">
      <xdr:nvSpPr>
        <xdr:cNvPr id="113" name="人口1人当たり決算額の推移平均値テキスト445"/>
        <xdr:cNvSpPr txBox="1"/>
      </xdr:nvSpPr>
      <xdr:spPr>
        <a:xfrm>
          <a:off x="5740400" y="6928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265509</xdr:rowOff>
    </xdr:from>
    <xdr:to>
      <xdr:col>4</xdr:col>
      <xdr:colOff>469900</xdr:colOff>
      <xdr:row>36</xdr:row>
      <xdr:rowOff>6117</xdr:rowOff>
    </xdr:to>
    <xdr:cxnSp macro="">
      <xdr:nvCxnSpPr>
        <xdr:cNvPr id="115" name="直線コネクタ 114"/>
        <xdr:cNvCxnSpPr/>
      </xdr:nvCxnSpPr>
      <xdr:spPr bwMode="auto">
        <a:xfrm>
          <a:off x="4305300" y="6875859"/>
          <a:ext cx="698500" cy="83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43751</xdr:rowOff>
    </xdr:from>
    <xdr:ext cx="736600" cy="259045"/>
    <xdr:sp macro="" textlink="">
      <xdr:nvSpPr>
        <xdr:cNvPr id="117" name="テキスト ボックス 116"/>
        <xdr:cNvSpPr txBox="1"/>
      </xdr:nvSpPr>
      <xdr:spPr>
        <a:xfrm>
          <a:off x="4622800" y="69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188242</xdr:rowOff>
    </xdr:from>
    <xdr:to>
      <xdr:col>3</xdr:col>
      <xdr:colOff>904875</xdr:colOff>
      <xdr:row>35</xdr:row>
      <xdr:rowOff>265509</xdr:rowOff>
    </xdr:to>
    <xdr:cxnSp macro="">
      <xdr:nvCxnSpPr>
        <xdr:cNvPr id="118" name="直線コネクタ 117"/>
        <xdr:cNvCxnSpPr/>
      </xdr:nvCxnSpPr>
      <xdr:spPr bwMode="auto">
        <a:xfrm>
          <a:off x="3606800" y="6798592"/>
          <a:ext cx="698500" cy="77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325592</xdr:rowOff>
    </xdr:from>
    <xdr:ext cx="762000" cy="259045"/>
    <xdr:sp macro="" textlink="">
      <xdr:nvSpPr>
        <xdr:cNvPr id="120" name="テキスト ボックス 119"/>
        <xdr:cNvSpPr txBox="1"/>
      </xdr:nvSpPr>
      <xdr:spPr>
        <a:xfrm>
          <a:off x="39243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188242</xdr:rowOff>
    </xdr:from>
    <xdr:to>
      <xdr:col>3</xdr:col>
      <xdr:colOff>206375</xdr:colOff>
      <xdr:row>35</xdr:row>
      <xdr:rowOff>204061</xdr:rowOff>
    </xdr:to>
    <xdr:cxnSp macro="">
      <xdr:nvCxnSpPr>
        <xdr:cNvPr id="121" name="直線コネクタ 120"/>
        <xdr:cNvCxnSpPr/>
      </xdr:nvCxnSpPr>
      <xdr:spPr bwMode="auto">
        <a:xfrm flipV="1">
          <a:off x="2908300" y="6798592"/>
          <a:ext cx="698500" cy="15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290341</xdr:rowOff>
    </xdr:from>
    <xdr:ext cx="762000" cy="259045"/>
    <xdr:sp macro="" textlink="">
      <xdr:nvSpPr>
        <xdr:cNvPr id="123" name="テキスト ボックス 122"/>
        <xdr:cNvSpPr txBox="1"/>
      </xdr:nvSpPr>
      <xdr:spPr>
        <a:xfrm>
          <a:off x="32258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240278</xdr:rowOff>
    </xdr:from>
    <xdr:ext cx="762000" cy="259045"/>
    <xdr:sp macro="" textlink="">
      <xdr:nvSpPr>
        <xdr:cNvPr id="125" name="テキスト ボックス 124"/>
        <xdr:cNvSpPr txBox="1"/>
      </xdr:nvSpPr>
      <xdr:spPr>
        <a:xfrm>
          <a:off x="25273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237477</xdr:rowOff>
    </xdr:from>
    <xdr:to>
      <xdr:col>5</xdr:col>
      <xdr:colOff>34925</xdr:colOff>
      <xdr:row>35</xdr:row>
      <xdr:rowOff>339077</xdr:rowOff>
    </xdr:to>
    <xdr:sp macro="" textlink="">
      <xdr:nvSpPr>
        <xdr:cNvPr id="131" name="円/楕円 130"/>
        <xdr:cNvSpPr/>
      </xdr:nvSpPr>
      <xdr:spPr bwMode="auto">
        <a:xfrm>
          <a:off x="5600700" y="684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82554</xdr:rowOff>
    </xdr:from>
    <xdr:ext cx="762000" cy="259045"/>
    <xdr:sp macro="" textlink="">
      <xdr:nvSpPr>
        <xdr:cNvPr id="132" name="人口1人当たり決算額の推移該当値テキスト445"/>
        <xdr:cNvSpPr txBox="1"/>
      </xdr:nvSpPr>
      <xdr:spPr>
        <a:xfrm>
          <a:off x="5740400" y="669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25,445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298217</xdr:rowOff>
    </xdr:from>
    <xdr:to>
      <xdr:col>4</xdr:col>
      <xdr:colOff>520700</xdr:colOff>
      <xdr:row>36</xdr:row>
      <xdr:rowOff>56917</xdr:rowOff>
    </xdr:to>
    <xdr:sp macro="" textlink="">
      <xdr:nvSpPr>
        <xdr:cNvPr id="133" name="円/楕円 132"/>
        <xdr:cNvSpPr/>
      </xdr:nvSpPr>
      <xdr:spPr bwMode="auto">
        <a:xfrm>
          <a:off x="4953000" y="6908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67094</xdr:rowOff>
    </xdr:from>
    <xdr:ext cx="736600" cy="259045"/>
    <xdr:sp macro="" textlink="">
      <xdr:nvSpPr>
        <xdr:cNvPr id="134" name="テキスト ボックス 133"/>
        <xdr:cNvSpPr txBox="1"/>
      </xdr:nvSpPr>
      <xdr:spPr>
        <a:xfrm>
          <a:off x="4622800" y="667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22,788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214709</xdr:rowOff>
    </xdr:from>
    <xdr:to>
      <xdr:col>3</xdr:col>
      <xdr:colOff>955675</xdr:colOff>
      <xdr:row>35</xdr:row>
      <xdr:rowOff>316309</xdr:rowOff>
    </xdr:to>
    <xdr:sp macro="" textlink="">
      <xdr:nvSpPr>
        <xdr:cNvPr id="135" name="円/楕円 134"/>
        <xdr:cNvSpPr/>
      </xdr:nvSpPr>
      <xdr:spPr bwMode="auto">
        <a:xfrm>
          <a:off x="4254500" y="6825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326486</xdr:rowOff>
    </xdr:from>
    <xdr:ext cx="762000" cy="259045"/>
    <xdr:sp macro="" textlink="">
      <xdr:nvSpPr>
        <xdr:cNvPr id="136" name="テキスト ボックス 135"/>
        <xdr:cNvSpPr txBox="1"/>
      </xdr:nvSpPr>
      <xdr:spPr>
        <a:xfrm>
          <a:off x="3924300" y="659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26,441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137442</xdr:rowOff>
    </xdr:from>
    <xdr:to>
      <xdr:col>3</xdr:col>
      <xdr:colOff>257175</xdr:colOff>
      <xdr:row>35</xdr:row>
      <xdr:rowOff>239042</xdr:rowOff>
    </xdr:to>
    <xdr:sp macro="" textlink="">
      <xdr:nvSpPr>
        <xdr:cNvPr id="137" name="円/楕円 136"/>
        <xdr:cNvSpPr/>
      </xdr:nvSpPr>
      <xdr:spPr bwMode="auto">
        <a:xfrm>
          <a:off x="3556000" y="6747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249219</xdr:rowOff>
    </xdr:from>
    <xdr:ext cx="762000" cy="259045"/>
    <xdr:sp macro="" textlink="">
      <xdr:nvSpPr>
        <xdr:cNvPr id="138" name="テキスト ボックス 137"/>
        <xdr:cNvSpPr txBox="1"/>
      </xdr:nvSpPr>
      <xdr:spPr>
        <a:xfrm>
          <a:off x="3225800" y="651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29,821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153261</xdr:rowOff>
    </xdr:from>
    <xdr:to>
      <xdr:col>2</xdr:col>
      <xdr:colOff>692150</xdr:colOff>
      <xdr:row>35</xdr:row>
      <xdr:rowOff>254861</xdr:rowOff>
    </xdr:to>
    <xdr:sp macro="" textlink="">
      <xdr:nvSpPr>
        <xdr:cNvPr id="139" name="円/楕円 138"/>
        <xdr:cNvSpPr/>
      </xdr:nvSpPr>
      <xdr:spPr bwMode="auto">
        <a:xfrm>
          <a:off x="2857500" y="6763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265038</xdr:rowOff>
    </xdr:from>
    <xdr:ext cx="762000" cy="259045"/>
    <xdr:sp macro="" textlink="">
      <xdr:nvSpPr>
        <xdr:cNvPr id="140" name="テキスト ボックス 139"/>
        <xdr:cNvSpPr txBox="1"/>
      </xdr:nvSpPr>
      <xdr:spPr>
        <a:xfrm>
          <a:off x="2527300" y="65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奈良県平群町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19,407
19,317
23.90
7,424,699
7,138,163
238,412
4,470,676
13,625,155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202.4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97104</xdr:rowOff>
    </xdr:from>
    <xdr:to>
      <xdr:col>6</xdr:col>
      <xdr:colOff>511175</xdr:colOff>
      <xdr:row>35</xdr:row>
      <xdr:rowOff>132156</xdr:rowOff>
    </xdr:to>
    <xdr:cxnSp macro="">
      <xdr:nvCxnSpPr>
        <xdr:cNvPr id="61" name="直線コネクタ 60"/>
        <xdr:cNvCxnSpPr/>
      </xdr:nvCxnSpPr>
      <xdr:spPr>
        <a:xfrm flipV="1">
          <a:off x="3797300" y="6097854"/>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66349</xdr:rowOff>
    </xdr:from>
    <xdr:ext cx="534377" cy="259045"/>
    <xdr:sp macro="" textlink="">
      <xdr:nvSpPr>
        <xdr:cNvPr id="62" name="人件費平均値テキスト"/>
        <xdr:cNvSpPr txBox="1"/>
      </xdr:nvSpPr>
      <xdr:spPr>
        <a:xfrm>
          <a:off x="4686300" y="5895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132156</xdr:rowOff>
    </xdr:from>
    <xdr:to>
      <xdr:col>5</xdr:col>
      <xdr:colOff>358775</xdr:colOff>
      <xdr:row>36</xdr:row>
      <xdr:rowOff>6274</xdr:rowOff>
    </xdr:to>
    <xdr:cxnSp macro="">
      <xdr:nvCxnSpPr>
        <xdr:cNvPr id="64" name="直線コネクタ 63"/>
        <xdr:cNvCxnSpPr/>
      </xdr:nvCxnSpPr>
      <xdr:spPr>
        <a:xfrm flipV="1">
          <a:off x="2908300" y="6132906"/>
          <a:ext cx="8890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19080</xdr:rowOff>
    </xdr:from>
    <xdr:ext cx="534377" cy="259045"/>
    <xdr:sp macro="" textlink="">
      <xdr:nvSpPr>
        <xdr:cNvPr id="66" name="テキスト ボックス 65"/>
        <xdr:cNvSpPr txBox="1"/>
      </xdr:nvSpPr>
      <xdr:spPr>
        <a:xfrm>
          <a:off x="3530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155829</xdr:rowOff>
    </xdr:from>
    <xdr:to>
      <xdr:col>4</xdr:col>
      <xdr:colOff>155575</xdr:colOff>
      <xdr:row>36</xdr:row>
      <xdr:rowOff>6274</xdr:rowOff>
    </xdr:to>
    <xdr:cxnSp macro="">
      <xdr:nvCxnSpPr>
        <xdr:cNvPr id="67" name="直線コネクタ 66"/>
        <xdr:cNvCxnSpPr/>
      </xdr:nvCxnSpPr>
      <xdr:spPr>
        <a:xfrm>
          <a:off x="2019300" y="6156579"/>
          <a:ext cx="889000" cy="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29443</xdr:rowOff>
    </xdr:from>
    <xdr:ext cx="534377" cy="259045"/>
    <xdr:sp macro="" textlink="">
      <xdr:nvSpPr>
        <xdr:cNvPr id="69" name="テキスト ボックス 68"/>
        <xdr:cNvSpPr txBox="1"/>
      </xdr:nvSpPr>
      <xdr:spPr>
        <a:xfrm>
          <a:off x="2641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155829</xdr:rowOff>
    </xdr:from>
    <xdr:to>
      <xdr:col>2</xdr:col>
      <xdr:colOff>638175</xdr:colOff>
      <xdr:row>36</xdr:row>
      <xdr:rowOff>27572</xdr:rowOff>
    </xdr:to>
    <xdr:cxnSp macro="">
      <xdr:nvCxnSpPr>
        <xdr:cNvPr id="70" name="直線コネクタ 69"/>
        <xdr:cNvCxnSpPr/>
      </xdr:nvCxnSpPr>
      <xdr:spPr>
        <a:xfrm flipV="1">
          <a:off x="1130300" y="6156579"/>
          <a:ext cx="889000" cy="4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3382</xdr:rowOff>
    </xdr:from>
    <xdr:ext cx="534377" cy="259045"/>
    <xdr:sp macro="" textlink="">
      <xdr:nvSpPr>
        <xdr:cNvPr id="72" name="テキスト ボックス 71"/>
        <xdr:cNvSpPr txBox="1"/>
      </xdr:nvSpPr>
      <xdr:spPr>
        <a:xfrm>
          <a:off x="1752111" y="58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146067</xdr:rowOff>
    </xdr:from>
    <xdr:ext cx="534377" cy="259045"/>
    <xdr:sp macro="" textlink="">
      <xdr:nvSpPr>
        <xdr:cNvPr id="74" name="テキスト ボックス 73"/>
        <xdr:cNvSpPr txBox="1"/>
      </xdr:nvSpPr>
      <xdr:spPr>
        <a:xfrm>
          <a:off x="863111" y="580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46304</xdr:rowOff>
    </xdr:from>
    <xdr:to>
      <xdr:col>6</xdr:col>
      <xdr:colOff>561975</xdr:colOff>
      <xdr:row>35</xdr:row>
      <xdr:rowOff>147904</xdr:rowOff>
    </xdr:to>
    <xdr:sp macro="" textlink="">
      <xdr:nvSpPr>
        <xdr:cNvPr id="80" name="円/楕円 79"/>
        <xdr:cNvSpPr/>
      </xdr:nvSpPr>
      <xdr:spPr>
        <a:xfrm>
          <a:off x="4584700" y="60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24731</xdr:rowOff>
    </xdr:from>
    <xdr:ext cx="534377" cy="259045"/>
    <xdr:sp macro="" textlink="">
      <xdr:nvSpPr>
        <xdr:cNvPr id="81" name="人件費該当値テキスト"/>
        <xdr:cNvSpPr txBox="1"/>
      </xdr:nvSpPr>
      <xdr:spPr>
        <a:xfrm>
          <a:off x="4686300" y="602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79,854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81356</xdr:rowOff>
    </xdr:from>
    <xdr:to>
      <xdr:col>5</xdr:col>
      <xdr:colOff>409575</xdr:colOff>
      <xdr:row>36</xdr:row>
      <xdr:rowOff>11506</xdr:rowOff>
    </xdr:to>
    <xdr:sp macro="" textlink="">
      <xdr:nvSpPr>
        <xdr:cNvPr id="82" name="円/楕円 81"/>
        <xdr:cNvSpPr/>
      </xdr:nvSpPr>
      <xdr:spPr>
        <a:xfrm>
          <a:off x="3746500" y="608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2633</xdr:rowOff>
    </xdr:from>
    <xdr:ext cx="534377" cy="259045"/>
    <xdr:sp macro="" textlink="">
      <xdr:nvSpPr>
        <xdr:cNvPr id="83" name="テキスト ボックス 82"/>
        <xdr:cNvSpPr txBox="1"/>
      </xdr:nvSpPr>
      <xdr:spPr>
        <a:xfrm>
          <a:off x="3530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77,094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126924</xdr:rowOff>
    </xdr:from>
    <xdr:to>
      <xdr:col>4</xdr:col>
      <xdr:colOff>206375</xdr:colOff>
      <xdr:row>36</xdr:row>
      <xdr:rowOff>57074</xdr:rowOff>
    </xdr:to>
    <xdr:sp macro="" textlink="">
      <xdr:nvSpPr>
        <xdr:cNvPr id="84" name="円/楕円 83"/>
        <xdr:cNvSpPr/>
      </xdr:nvSpPr>
      <xdr:spPr>
        <a:xfrm>
          <a:off x="2857500" y="612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48201</xdr:rowOff>
    </xdr:from>
    <xdr:ext cx="534377" cy="259045"/>
    <xdr:sp macro="" textlink="">
      <xdr:nvSpPr>
        <xdr:cNvPr id="85" name="テキスト ボックス 84"/>
        <xdr:cNvSpPr txBox="1"/>
      </xdr:nvSpPr>
      <xdr:spPr>
        <a:xfrm>
          <a:off x="2641111" y="622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73,506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105029</xdr:rowOff>
    </xdr:from>
    <xdr:to>
      <xdr:col>3</xdr:col>
      <xdr:colOff>3175</xdr:colOff>
      <xdr:row>36</xdr:row>
      <xdr:rowOff>35179</xdr:rowOff>
    </xdr:to>
    <xdr:sp macro="" textlink="">
      <xdr:nvSpPr>
        <xdr:cNvPr id="86" name="円/楕円 85"/>
        <xdr:cNvSpPr/>
      </xdr:nvSpPr>
      <xdr:spPr>
        <a:xfrm>
          <a:off x="1968500" y="61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26306</xdr:rowOff>
    </xdr:from>
    <xdr:ext cx="534377" cy="259045"/>
    <xdr:sp macro="" textlink="">
      <xdr:nvSpPr>
        <xdr:cNvPr id="87" name="テキスト ボックス 86"/>
        <xdr:cNvSpPr txBox="1"/>
      </xdr:nvSpPr>
      <xdr:spPr>
        <a:xfrm>
          <a:off x="1752111" y="619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75,230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148222</xdr:rowOff>
    </xdr:from>
    <xdr:to>
      <xdr:col>1</xdr:col>
      <xdr:colOff>485775</xdr:colOff>
      <xdr:row>36</xdr:row>
      <xdr:rowOff>78372</xdr:rowOff>
    </xdr:to>
    <xdr:sp macro="" textlink="">
      <xdr:nvSpPr>
        <xdr:cNvPr id="88" name="円/楕円 87"/>
        <xdr:cNvSpPr/>
      </xdr:nvSpPr>
      <xdr:spPr>
        <a:xfrm>
          <a:off x="1079500" y="614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69499</xdr:rowOff>
    </xdr:from>
    <xdr:ext cx="534377" cy="259045"/>
    <xdr:sp macro="" textlink="">
      <xdr:nvSpPr>
        <xdr:cNvPr id="89" name="テキスト ボックス 88"/>
        <xdr:cNvSpPr txBox="1"/>
      </xdr:nvSpPr>
      <xdr:spPr>
        <a:xfrm>
          <a:off x="863111" y="624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95531</xdr:rowOff>
    </xdr:from>
    <xdr:to>
      <xdr:col>6</xdr:col>
      <xdr:colOff>511175</xdr:colOff>
      <xdr:row>56</xdr:row>
      <xdr:rowOff>53175</xdr:rowOff>
    </xdr:to>
    <xdr:cxnSp macro="">
      <xdr:nvCxnSpPr>
        <xdr:cNvPr id="121" name="直線コネクタ 120"/>
        <xdr:cNvCxnSpPr/>
      </xdr:nvCxnSpPr>
      <xdr:spPr>
        <a:xfrm>
          <a:off x="3797300" y="9525281"/>
          <a:ext cx="838200" cy="12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46361</xdr:rowOff>
    </xdr:from>
    <xdr:ext cx="534377" cy="259045"/>
    <xdr:sp macro="" textlink="">
      <xdr:nvSpPr>
        <xdr:cNvPr id="122" name="物件費平均値テキスト"/>
        <xdr:cNvSpPr txBox="1"/>
      </xdr:nvSpPr>
      <xdr:spPr>
        <a:xfrm>
          <a:off x="4686300" y="9647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95531</xdr:rowOff>
    </xdr:from>
    <xdr:to>
      <xdr:col>5</xdr:col>
      <xdr:colOff>358775</xdr:colOff>
      <xdr:row>55</xdr:row>
      <xdr:rowOff>163752</xdr:rowOff>
    </xdr:to>
    <xdr:cxnSp macro="">
      <xdr:nvCxnSpPr>
        <xdr:cNvPr id="124" name="直線コネクタ 123"/>
        <xdr:cNvCxnSpPr/>
      </xdr:nvCxnSpPr>
      <xdr:spPr>
        <a:xfrm flipV="1">
          <a:off x="2908300" y="9525281"/>
          <a:ext cx="889000" cy="6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153983</xdr:rowOff>
    </xdr:from>
    <xdr:ext cx="534377" cy="259045"/>
    <xdr:sp macro="" textlink="">
      <xdr:nvSpPr>
        <xdr:cNvPr id="126" name="テキスト ボックス 125"/>
        <xdr:cNvSpPr txBox="1"/>
      </xdr:nvSpPr>
      <xdr:spPr>
        <a:xfrm>
          <a:off x="3530111" y="975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163752</xdr:rowOff>
    </xdr:from>
    <xdr:to>
      <xdr:col>4</xdr:col>
      <xdr:colOff>155575</xdr:colOff>
      <xdr:row>56</xdr:row>
      <xdr:rowOff>72230</xdr:rowOff>
    </xdr:to>
    <xdr:cxnSp macro="">
      <xdr:nvCxnSpPr>
        <xdr:cNvPr id="127" name="直線コネクタ 126"/>
        <xdr:cNvCxnSpPr/>
      </xdr:nvCxnSpPr>
      <xdr:spPr>
        <a:xfrm flipV="1">
          <a:off x="2019300" y="9593502"/>
          <a:ext cx="889000" cy="7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117881</xdr:rowOff>
    </xdr:from>
    <xdr:ext cx="534377" cy="259045"/>
    <xdr:sp macro="" textlink="">
      <xdr:nvSpPr>
        <xdr:cNvPr id="129" name="テキスト ボックス 128"/>
        <xdr:cNvSpPr txBox="1"/>
      </xdr:nvSpPr>
      <xdr:spPr>
        <a:xfrm>
          <a:off x="2641111" y="9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138916</xdr:rowOff>
    </xdr:from>
    <xdr:to>
      <xdr:col>2</xdr:col>
      <xdr:colOff>638175</xdr:colOff>
      <xdr:row>56</xdr:row>
      <xdr:rowOff>72230</xdr:rowOff>
    </xdr:to>
    <xdr:cxnSp macro="">
      <xdr:nvCxnSpPr>
        <xdr:cNvPr id="130" name="直線コネクタ 129"/>
        <xdr:cNvCxnSpPr/>
      </xdr:nvCxnSpPr>
      <xdr:spPr>
        <a:xfrm>
          <a:off x="1130300" y="9568666"/>
          <a:ext cx="889000" cy="10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102140</xdr:rowOff>
    </xdr:from>
    <xdr:ext cx="534377" cy="259045"/>
    <xdr:sp macro="" textlink="">
      <xdr:nvSpPr>
        <xdr:cNvPr id="132" name="テキスト ボックス 131"/>
        <xdr:cNvSpPr txBox="1"/>
      </xdr:nvSpPr>
      <xdr:spPr>
        <a:xfrm>
          <a:off x="1752111" y="98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6454</xdr:rowOff>
    </xdr:from>
    <xdr:ext cx="534377" cy="259045"/>
    <xdr:sp macro="" textlink="">
      <xdr:nvSpPr>
        <xdr:cNvPr id="134" name="テキスト ボックス 133"/>
        <xdr:cNvSpPr txBox="1"/>
      </xdr:nvSpPr>
      <xdr:spPr>
        <a:xfrm>
          <a:off x="863111" y="977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2375</xdr:rowOff>
    </xdr:from>
    <xdr:to>
      <xdr:col>6</xdr:col>
      <xdr:colOff>561975</xdr:colOff>
      <xdr:row>56</xdr:row>
      <xdr:rowOff>103975</xdr:rowOff>
    </xdr:to>
    <xdr:sp macro="" textlink="">
      <xdr:nvSpPr>
        <xdr:cNvPr id="140" name="円/楕円 139"/>
        <xdr:cNvSpPr/>
      </xdr:nvSpPr>
      <xdr:spPr>
        <a:xfrm>
          <a:off x="4584700" y="960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25252</xdr:rowOff>
    </xdr:from>
    <xdr:ext cx="534377" cy="259045"/>
    <xdr:sp macro="" textlink="">
      <xdr:nvSpPr>
        <xdr:cNvPr id="141" name="物件費該当値テキスト"/>
        <xdr:cNvSpPr txBox="1"/>
      </xdr:nvSpPr>
      <xdr:spPr>
        <a:xfrm>
          <a:off x="4686300" y="945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74,299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44731</xdr:rowOff>
    </xdr:from>
    <xdr:to>
      <xdr:col>5</xdr:col>
      <xdr:colOff>409575</xdr:colOff>
      <xdr:row>55</xdr:row>
      <xdr:rowOff>146331</xdr:rowOff>
    </xdr:to>
    <xdr:sp macro="" textlink="">
      <xdr:nvSpPr>
        <xdr:cNvPr id="142" name="円/楕円 141"/>
        <xdr:cNvSpPr/>
      </xdr:nvSpPr>
      <xdr:spPr>
        <a:xfrm>
          <a:off x="3746500" y="947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162858</xdr:rowOff>
    </xdr:from>
    <xdr:ext cx="534377" cy="259045"/>
    <xdr:sp macro="" textlink="">
      <xdr:nvSpPr>
        <xdr:cNvPr id="143" name="テキスト ボックス 142"/>
        <xdr:cNvSpPr txBox="1"/>
      </xdr:nvSpPr>
      <xdr:spPr>
        <a:xfrm>
          <a:off x="3530111" y="924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82,205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112952</xdr:rowOff>
    </xdr:from>
    <xdr:to>
      <xdr:col>4</xdr:col>
      <xdr:colOff>206375</xdr:colOff>
      <xdr:row>56</xdr:row>
      <xdr:rowOff>43102</xdr:rowOff>
    </xdr:to>
    <xdr:sp macro="" textlink="">
      <xdr:nvSpPr>
        <xdr:cNvPr id="144" name="円/楕円 143"/>
        <xdr:cNvSpPr/>
      </xdr:nvSpPr>
      <xdr:spPr>
        <a:xfrm>
          <a:off x="2857500" y="954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59629</xdr:rowOff>
    </xdr:from>
    <xdr:ext cx="534377" cy="259045"/>
    <xdr:sp macro="" textlink="">
      <xdr:nvSpPr>
        <xdr:cNvPr id="145" name="テキスト ボックス 144"/>
        <xdr:cNvSpPr txBox="1"/>
      </xdr:nvSpPr>
      <xdr:spPr>
        <a:xfrm>
          <a:off x="2641111" y="931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78,027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21430</xdr:rowOff>
    </xdr:from>
    <xdr:to>
      <xdr:col>3</xdr:col>
      <xdr:colOff>3175</xdr:colOff>
      <xdr:row>56</xdr:row>
      <xdr:rowOff>123030</xdr:rowOff>
    </xdr:to>
    <xdr:sp macro="" textlink="">
      <xdr:nvSpPr>
        <xdr:cNvPr id="146" name="円/楕円 145"/>
        <xdr:cNvSpPr/>
      </xdr:nvSpPr>
      <xdr:spPr>
        <a:xfrm>
          <a:off x="1968500" y="96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139557</xdr:rowOff>
    </xdr:from>
    <xdr:ext cx="534377" cy="259045"/>
    <xdr:sp macro="" textlink="">
      <xdr:nvSpPr>
        <xdr:cNvPr id="147" name="テキスト ボックス 146"/>
        <xdr:cNvSpPr txBox="1"/>
      </xdr:nvSpPr>
      <xdr:spPr>
        <a:xfrm>
          <a:off x="1752111" y="939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73,132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88116</xdr:rowOff>
    </xdr:from>
    <xdr:to>
      <xdr:col>1</xdr:col>
      <xdr:colOff>485775</xdr:colOff>
      <xdr:row>56</xdr:row>
      <xdr:rowOff>18266</xdr:rowOff>
    </xdr:to>
    <xdr:sp macro="" textlink="">
      <xdr:nvSpPr>
        <xdr:cNvPr id="148" name="円/楕円 147"/>
        <xdr:cNvSpPr/>
      </xdr:nvSpPr>
      <xdr:spPr>
        <a:xfrm>
          <a:off x="1079500" y="951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34793</xdr:rowOff>
    </xdr:from>
    <xdr:ext cx="534377" cy="259045"/>
    <xdr:sp macro="" textlink="">
      <xdr:nvSpPr>
        <xdr:cNvPr id="149" name="テキスト ボックス 148"/>
        <xdr:cNvSpPr txBox="1"/>
      </xdr:nvSpPr>
      <xdr:spPr>
        <a:xfrm>
          <a:off x="863111" y="929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41219</xdr:rowOff>
    </xdr:from>
    <xdr:to>
      <xdr:col>6</xdr:col>
      <xdr:colOff>511175</xdr:colOff>
      <xdr:row>78</xdr:row>
      <xdr:rowOff>115148</xdr:rowOff>
    </xdr:to>
    <xdr:cxnSp macro="">
      <xdr:nvCxnSpPr>
        <xdr:cNvPr id="176" name="直線コネクタ 175"/>
        <xdr:cNvCxnSpPr/>
      </xdr:nvCxnSpPr>
      <xdr:spPr>
        <a:xfrm flipV="1">
          <a:off x="3797300" y="13414319"/>
          <a:ext cx="838200" cy="7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7" name="維持補修費平均値テキスト"/>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115148</xdr:rowOff>
    </xdr:from>
    <xdr:to>
      <xdr:col>5</xdr:col>
      <xdr:colOff>358775</xdr:colOff>
      <xdr:row>78</xdr:row>
      <xdr:rowOff>121138</xdr:rowOff>
    </xdr:to>
    <xdr:cxnSp macro="">
      <xdr:nvCxnSpPr>
        <xdr:cNvPr id="179" name="直線コネクタ 178"/>
        <xdr:cNvCxnSpPr/>
      </xdr:nvCxnSpPr>
      <xdr:spPr>
        <a:xfrm flipV="1">
          <a:off x="2908300" y="13488248"/>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112223</xdr:rowOff>
    </xdr:from>
    <xdr:to>
      <xdr:col>4</xdr:col>
      <xdr:colOff>155575</xdr:colOff>
      <xdr:row>78</xdr:row>
      <xdr:rowOff>121138</xdr:rowOff>
    </xdr:to>
    <xdr:cxnSp macro="">
      <xdr:nvCxnSpPr>
        <xdr:cNvPr id="182" name="直線コネクタ 181"/>
        <xdr:cNvCxnSpPr/>
      </xdr:nvCxnSpPr>
      <xdr:spPr>
        <a:xfrm>
          <a:off x="2019300" y="13485323"/>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112223</xdr:rowOff>
    </xdr:from>
    <xdr:to>
      <xdr:col>2</xdr:col>
      <xdr:colOff>638175</xdr:colOff>
      <xdr:row>78</xdr:row>
      <xdr:rowOff>120498</xdr:rowOff>
    </xdr:to>
    <xdr:cxnSp macro="">
      <xdr:nvCxnSpPr>
        <xdr:cNvPr id="185" name="直線コネクタ 184"/>
        <xdr:cNvCxnSpPr/>
      </xdr:nvCxnSpPr>
      <xdr:spPr>
        <a:xfrm flipV="1">
          <a:off x="1130300" y="13485323"/>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9" name="テキスト ボックス 188"/>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161869</xdr:rowOff>
    </xdr:from>
    <xdr:to>
      <xdr:col>6</xdr:col>
      <xdr:colOff>561975</xdr:colOff>
      <xdr:row>78</xdr:row>
      <xdr:rowOff>92019</xdr:rowOff>
    </xdr:to>
    <xdr:sp macro="" textlink="">
      <xdr:nvSpPr>
        <xdr:cNvPr id="195" name="円/楕円 194"/>
        <xdr:cNvSpPr/>
      </xdr:nvSpPr>
      <xdr:spPr>
        <a:xfrm>
          <a:off x="4584700" y="1336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76796</xdr:rowOff>
    </xdr:from>
    <xdr:ext cx="469744" cy="259045"/>
    <xdr:sp macro="" textlink="">
      <xdr:nvSpPr>
        <xdr:cNvPr id="196" name="維持補修費該当値テキスト"/>
        <xdr:cNvSpPr txBox="1"/>
      </xdr:nvSpPr>
      <xdr:spPr>
        <a:xfrm>
          <a:off x="4686300" y="1327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64348</xdr:rowOff>
    </xdr:from>
    <xdr:to>
      <xdr:col>5</xdr:col>
      <xdr:colOff>409575</xdr:colOff>
      <xdr:row>78</xdr:row>
      <xdr:rowOff>165948</xdr:rowOff>
    </xdr:to>
    <xdr:sp macro="" textlink="">
      <xdr:nvSpPr>
        <xdr:cNvPr id="197" name="円/楕円 196"/>
        <xdr:cNvSpPr/>
      </xdr:nvSpPr>
      <xdr:spPr>
        <a:xfrm>
          <a:off x="3746500" y="134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157075</xdr:rowOff>
    </xdr:from>
    <xdr:ext cx="378565" cy="259045"/>
    <xdr:sp macro="" textlink="">
      <xdr:nvSpPr>
        <xdr:cNvPr id="198" name="テキスト ボックス 197"/>
        <xdr:cNvSpPr txBox="1"/>
      </xdr:nvSpPr>
      <xdr:spPr>
        <a:xfrm>
          <a:off x="3608017" y="13530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70338</xdr:rowOff>
    </xdr:from>
    <xdr:to>
      <xdr:col>4</xdr:col>
      <xdr:colOff>206375</xdr:colOff>
      <xdr:row>79</xdr:row>
      <xdr:rowOff>488</xdr:rowOff>
    </xdr:to>
    <xdr:sp macro="" textlink="">
      <xdr:nvSpPr>
        <xdr:cNvPr id="199" name="円/楕円 198"/>
        <xdr:cNvSpPr/>
      </xdr:nvSpPr>
      <xdr:spPr>
        <a:xfrm>
          <a:off x="2857500" y="1344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163065</xdr:rowOff>
    </xdr:from>
    <xdr:ext cx="378565" cy="259045"/>
    <xdr:sp macro="" textlink="">
      <xdr:nvSpPr>
        <xdr:cNvPr id="200" name="テキスト ボックス 199"/>
        <xdr:cNvSpPr txBox="1"/>
      </xdr:nvSpPr>
      <xdr:spPr>
        <a:xfrm>
          <a:off x="2719017" y="13536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61423</xdr:rowOff>
    </xdr:from>
    <xdr:to>
      <xdr:col>3</xdr:col>
      <xdr:colOff>3175</xdr:colOff>
      <xdr:row>78</xdr:row>
      <xdr:rowOff>163023</xdr:rowOff>
    </xdr:to>
    <xdr:sp macro="" textlink="">
      <xdr:nvSpPr>
        <xdr:cNvPr id="201" name="円/楕円 200"/>
        <xdr:cNvSpPr/>
      </xdr:nvSpPr>
      <xdr:spPr>
        <a:xfrm>
          <a:off x="1968500" y="1343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154150</xdr:rowOff>
    </xdr:from>
    <xdr:ext cx="378565" cy="259045"/>
    <xdr:sp macro="" textlink="">
      <xdr:nvSpPr>
        <xdr:cNvPr id="202" name="テキスト ボックス 201"/>
        <xdr:cNvSpPr txBox="1"/>
      </xdr:nvSpPr>
      <xdr:spPr>
        <a:xfrm>
          <a:off x="1830017" y="13527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69698</xdr:rowOff>
    </xdr:from>
    <xdr:to>
      <xdr:col>1</xdr:col>
      <xdr:colOff>485775</xdr:colOff>
      <xdr:row>78</xdr:row>
      <xdr:rowOff>171298</xdr:rowOff>
    </xdr:to>
    <xdr:sp macro="" textlink="">
      <xdr:nvSpPr>
        <xdr:cNvPr id="203" name="円/楕円 202"/>
        <xdr:cNvSpPr/>
      </xdr:nvSpPr>
      <xdr:spPr>
        <a:xfrm>
          <a:off x="1079500" y="134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162425</xdr:rowOff>
    </xdr:from>
    <xdr:ext cx="378565" cy="259045"/>
    <xdr:sp macro="" textlink="">
      <xdr:nvSpPr>
        <xdr:cNvPr id="204" name="テキスト ボックス 203"/>
        <xdr:cNvSpPr txBox="1"/>
      </xdr:nvSpPr>
      <xdr:spPr>
        <a:xfrm>
          <a:off x="941017" y="13535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44031</xdr:rowOff>
    </xdr:from>
    <xdr:to>
      <xdr:col>6</xdr:col>
      <xdr:colOff>511175</xdr:colOff>
      <xdr:row>97</xdr:row>
      <xdr:rowOff>56908</xdr:rowOff>
    </xdr:to>
    <xdr:cxnSp macro="">
      <xdr:nvCxnSpPr>
        <xdr:cNvPr id="234" name="直線コネクタ 233"/>
        <xdr:cNvCxnSpPr/>
      </xdr:nvCxnSpPr>
      <xdr:spPr>
        <a:xfrm flipV="1">
          <a:off x="3797300" y="16674681"/>
          <a:ext cx="838200" cy="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123950</xdr:rowOff>
    </xdr:from>
    <xdr:ext cx="534377" cy="259045"/>
    <xdr:sp macro="" textlink="">
      <xdr:nvSpPr>
        <xdr:cNvPr id="235" name="扶助費平均値テキスト"/>
        <xdr:cNvSpPr txBox="1"/>
      </xdr:nvSpPr>
      <xdr:spPr>
        <a:xfrm>
          <a:off x="4686300" y="1606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56908</xdr:rowOff>
    </xdr:from>
    <xdr:to>
      <xdr:col>5</xdr:col>
      <xdr:colOff>358775</xdr:colOff>
      <xdr:row>97</xdr:row>
      <xdr:rowOff>136213</xdr:rowOff>
    </xdr:to>
    <xdr:cxnSp macro="">
      <xdr:nvCxnSpPr>
        <xdr:cNvPr id="237" name="直線コネクタ 236"/>
        <xdr:cNvCxnSpPr/>
      </xdr:nvCxnSpPr>
      <xdr:spPr>
        <a:xfrm flipV="1">
          <a:off x="2908300" y="16687558"/>
          <a:ext cx="889000" cy="7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31729</xdr:rowOff>
    </xdr:from>
    <xdr:ext cx="534377" cy="259045"/>
    <xdr:sp macro="" textlink="">
      <xdr:nvSpPr>
        <xdr:cNvPr id="239" name="テキスト ボックス 238"/>
        <xdr:cNvSpPr txBox="1"/>
      </xdr:nvSpPr>
      <xdr:spPr>
        <a:xfrm>
          <a:off x="3530111" y="159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136213</xdr:rowOff>
    </xdr:from>
    <xdr:to>
      <xdr:col>4</xdr:col>
      <xdr:colOff>155575</xdr:colOff>
      <xdr:row>97</xdr:row>
      <xdr:rowOff>148101</xdr:rowOff>
    </xdr:to>
    <xdr:cxnSp macro="">
      <xdr:nvCxnSpPr>
        <xdr:cNvPr id="240" name="直線コネクタ 239"/>
        <xdr:cNvCxnSpPr/>
      </xdr:nvCxnSpPr>
      <xdr:spPr>
        <a:xfrm flipV="1">
          <a:off x="2019300" y="16766863"/>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136275</xdr:rowOff>
    </xdr:from>
    <xdr:ext cx="534377" cy="259045"/>
    <xdr:sp macro="" textlink="">
      <xdr:nvSpPr>
        <xdr:cNvPr id="242" name="テキスト ボックス 241"/>
        <xdr:cNvSpPr txBox="1"/>
      </xdr:nvSpPr>
      <xdr:spPr>
        <a:xfrm>
          <a:off x="2641111"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148101</xdr:rowOff>
    </xdr:from>
    <xdr:to>
      <xdr:col>2</xdr:col>
      <xdr:colOff>638175</xdr:colOff>
      <xdr:row>97</xdr:row>
      <xdr:rowOff>156902</xdr:rowOff>
    </xdr:to>
    <xdr:cxnSp macro="">
      <xdr:nvCxnSpPr>
        <xdr:cNvPr id="243" name="直線コネクタ 242"/>
        <xdr:cNvCxnSpPr/>
      </xdr:nvCxnSpPr>
      <xdr:spPr>
        <a:xfrm flipV="1">
          <a:off x="1130300" y="16778751"/>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5" name="テキスト ボックス 244"/>
        <xdr:cNvSpPr txBox="1"/>
      </xdr:nvSpPr>
      <xdr:spPr>
        <a:xfrm>
          <a:off x="1752111"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7" name="テキスト ボックス 246"/>
        <xdr:cNvSpPr txBox="1"/>
      </xdr:nvSpPr>
      <xdr:spPr>
        <a:xfrm>
          <a:off x="863111"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164681</xdr:rowOff>
    </xdr:from>
    <xdr:to>
      <xdr:col>6</xdr:col>
      <xdr:colOff>561975</xdr:colOff>
      <xdr:row>97</xdr:row>
      <xdr:rowOff>94831</xdr:rowOff>
    </xdr:to>
    <xdr:sp macro="" textlink="">
      <xdr:nvSpPr>
        <xdr:cNvPr id="253" name="円/楕円 252"/>
        <xdr:cNvSpPr/>
      </xdr:nvSpPr>
      <xdr:spPr>
        <a:xfrm>
          <a:off x="4584700" y="1662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143108</xdr:rowOff>
    </xdr:from>
    <xdr:ext cx="534377" cy="259045"/>
    <xdr:sp macro="" textlink="">
      <xdr:nvSpPr>
        <xdr:cNvPr id="254" name="扶助費該当値テキスト"/>
        <xdr:cNvSpPr txBox="1"/>
      </xdr:nvSpPr>
      <xdr:spPr>
        <a:xfrm>
          <a:off x="4686300" y="1660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38,022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6108</xdr:rowOff>
    </xdr:from>
    <xdr:to>
      <xdr:col>5</xdr:col>
      <xdr:colOff>409575</xdr:colOff>
      <xdr:row>97</xdr:row>
      <xdr:rowOff>107708</xdr:rowOff>
    </xdr:to>
    <xdr:sp macro="" textlink="">
      <xdr:nvSpPr>
        <xdr:cNvPr id="255" name="円/楕円 254"/>
        <xdr:cNvSpPr/>
      </xdr:nvSpPr>
      <xdr:spPr>
        <a:xfrm>
          <a:off x="3746500" y="1663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98835</xdr:rowOff>
    </xdr:from>
    <xdr:ext cx="534377" cy="259045"/>
    <xdr:sp macro="" textlink="">
      <xdr:nvSpPr>
        <xdr:cNvPr id="256" name="テキスト ボックス 255"/>
        <xdr:cNvSpPr txBox="1"/>
      </xdr:nvSpPr>
      <xdr:spPr>
        <a:xfrm>
          <a:off x="3530111" y="1672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85413</xdr:rowOff>
    </xdr:from>
    <xdr:to>
      <xdr:col>4</xdr:col>
      <xdr:colOff>206375</xdr:colOff>
      <xdr:row>98</xdr:row>
      <xdr:rowOff>15563</xdr:rowOff>
    </xdr:to>
    <xdr:sp macro="" textlink="">
      <xdr:nvSpPr>
        <xdr:cNvPr id="257" name="円/楕円 256"/>
        <xdr:cNvSpPr/>
      </xdr:nvSpPr>
      <xdr:spPr>
        <a:xfrm>
          <a:off x="2857500" y="1671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6690</xdr:rowOff>
    </xdr:from>
    <xdr:ext cx="534377" cy="259045"/>
    <xdr:sp macro="" textlink="">
      <xdr:nvSpPr>
        <xdr:cNvPr id="258" name="テキスト ボックス 257"/>
        <xdr:cNvSpPr txBox="1"/>
      </xdr:nvSpPr>
      <xdr:spPr>
        <a:xfrm>
          <a:off x="2641111" y="1680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97301</xdr:rowOff>
    </xdr:from>
    <xdr:to>
      <xdr:col>3</xdr:col>
      <xdr:colOff>3175</xdr:colOff>
      <xdr:row>98</xdr:row>
      <xdr:rowOff>27451</xdr:rowOff>
    </xdr:to>
    <xdr:sp macro="" textlink="">
      <xdr:nvSpPr>
        <xdr:cNvPr id="259" name="円/楕円 258"/>
        <xdr:cNvSpPr/>
      </xdr:nvSpPr>
      <xdr:spPr>
        <a:xfrm>
          <a:off x="1968500" y="1672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18578</xdr:rowOff>
    </xdr:from>
    <xdr:ext cx="534377" cy="259045"/>
    <xdr:sp macro="" textlink="">
      <xdr:nvSpPr>
        <xdr:cNvPr id="260" name="テキスト ボックス 259"/>
        <xdr:cNvSpPr txBox="1"/>
      </xdr:nvSpPr>
      <xdr:spPr>
        <a:xfrm>
          <a:off x="1752111" y="168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32,559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106102</xdr:rowOff>
    </xdr:from>
    <xdr:to>
      <xdr:col>1</xdr:col>
      <xdr:colOff>485775</xdr:colOff>
      <xdr:row>98</xdr:row>
      <xdr:rowOff>36252</xdr:rowOff>
    </xdr:to>
    <xdr:sp macro="" textlink="">
      <xdr:nvSpPr>
        <xdr:cNvPr id="261" name="円/楕円 260"/>
        <xdr:cNvSpPr/>
      </xdr:nvSpPr>
      <xdr:spPr>
        <a:xfrm>
          <a:off x="1079500" y="167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27379</xdr:rowOff>
    </xdr:from>
    <xdr:ext cx="534377" cy="259045"/>
    <xdr:sp macro="" textlink="">
      <xdr:nvSpPr>
        <xdr:cNvPr id="262" name="テキスト ボックス 261"/>
        <xdr:cNvSpPr txBox="1"/>
      </xdr:nvSpPr>
      <xdr:spPr>
        <a:xfrm>
          <a:off x="863111" y="1682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63595</xdr:rowOff>
    </xdr:from>
    <xdr:to>
      <xdr:col>15</xdr:col>
      <xdr:colOff>180975</xdr:colOff>
      <xdr:row>38</xdr:row>
      <xdr:rowOff>87779</xdr:rowOff>
    </xdr:to>
    <xdr:cxnSp macro="">
      <xdr:nvCxnSpPr>
        <xdr:cNvPr id="295" name="直線コネクタ 294"/>
        <xdr:cNvCxnSpPr/>
      </xdr:nvCxnSpPr>
      <xdr:spPr>
        <a:xfrm flipV="1">
          <a:off x="9639300" y="6578695"/>
          <a:ext cx="838200" cy="2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47150</xdr:rowOff>
    </xdr:from>
    <xdr:ext cx="534377" cy="259045"/>
    <xdr:sp macro="" textlink="">
      <xdr:nvSpPr>
        <xdr:cNvPr id="296" name="補助費等平均値テキスト"/>
        <xdr:cNvSpPr txBox="1"/>
      </xdr:nvSpPr>
      <xdr:spPr>
        <a:xfrm>
          <a:off x="10528300" y="6047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71101</xdr:rowOff>
    </xdr:from>
    <xdr:to>
      <xdr:col>14</xdr:col>
      <xdr:colOff>28575</xdr:colOff>
      <xdr:row>38</xdr:row>
      <xdr:rowOff>87779</xdr:rowOff>
    </xdr:to>
    <xdr:cxnSp macro="">
      <xdr:nvCxnSpPr>
        <xdr:cNvPr id="298" name="直線コネクタ 297"/>
        <xdr:cNvCxnSpPr/>
      </xdr:nvCxnSpPr>
      <xdr:spPr>
        <a:xfrm>
          <a:off x="8750300" y="6586201"/>
          <a:ext cx="889000" cy="1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145810</xdr:rowOff>
    </xdr:from>
    <xdr:ext cx="534377" cy="259045"/>
    <xdr:sp macro="" textlink="">
      <xdr:nvSpPr>
        <xdr:cNvPr id="300" name="テキスト ボックス 299"/>
        <xdr:cNvSpPr txBox="1"/>
      </xdr:nvSpPr>
      <xdr:spPr>
        <a:xfrm>
          <a:off x="9372111" y="59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72139</xdr:rowOff>
    </xdr:from>
    <xdr:to>
      <xdr:col>12</xdr:col>
      <xdr:colOff>511175</xdr:colOff>
      <xdr:row>38</xdr:row>
      <xdr:rowOff>71101</xdr:rowOff>
    </xdr:to>
    <xdr:cxnSp macro="">
      <xdr:nvCxnSpPr>
        <xdr:cNvPr id="301" name="直線コネクタ 300"/>
        <xdr:cNvCxnSpPr/>
      </xdr:nvCxnSpPr>
      <xdr:spPr>
        <a:xfrm>
          <a:off x="7861300" y="5729989"/>
          <a:ext cx="889000" cy="85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150420</xdr:rowOff>
    </xdr:from>
    <xdr:ext cx="534377" cy="259045"/>
    <xdr:sp macro="" textlink="">
      <xdr:nvSpPr>
        <xdr:cNvPr id="303" name="テキスト ボックス 302"/>
        <xdr:cNvSpPr txBox="1"/>
      </xdr:nvSpPr>
      <xdr:spPr>
        <a:xfrm>
          <a:off x="8483111" y="597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72139</xdr:rowOff>
    </xdr:from>
    <xdr:to>
      <xdr:col>11</xdr:col>
      <xdr:colOff>307975</xdr:colOff>
      <xdr:row>38</xdr:row>
      <xdr:rowOff>85055</xdr:rowOff>
    </xdr:to>
    <xdr:cxnSp macro="">
      <xdr:nvCxnSpPr>
        <xdr:cNvPr id="304" name="直線コネクタ 303"/>
        <xdr:cNvCxnSpPr/>
      </xdr:nvCxnSpPr>
      <xdr:spPr>
        <a:xfrm flipV="1">
          <a:off x="6972300" y="5729989"/>
          <a:ext cx="889000" cy="87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14883</xdr:rowOff>
    </xdr:from>
    <xdr:ext cx="534377" cy="259045"/>
    <xdr:sp macro="" textlink="">
      <xdr:nvSpPr>
        <xdr:cNvPr id="306" name="テキスト ボックス 305"/>
        <xdr:cNvSpPr txBox="1"/>
      </xdr:nvSpPr>
      <xdr:spPr>
        <a:xfrm>
          <a:off x="7594111" y="6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146200</xdr:rowOff>
    </xdr:from>
    <xdr:ext cx="534377" cy="259045"/>
    <xdr:sp macro="" textlink="">
      <xdr:nvSpPr>
        <xdr:cNvPr id="308" name="テキスト ボックス 307"/>
        <xdr:cNvSpPr txBox="1"/>
      </xdr:nvSpPr>
      <xdr:spPr>
        <a:xfrm>
          <a:off x="6705111" y="59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12795</xdr:rowOff>
    </xdr:from>
    <xdr:to>
      <xdr:col>15</xdr:col>
      <xdr:colOff>231775</xdr:colOff>
      <xdr:row>38</xdr:row>
      <xdr:rowOff>114395</xdr:rowOff>
    </xdr:to>
    <xdr:sp macro="" textlink="">
      <xdr:nvSpPr>
        <xdr:cNvPr id="314" name="円/楕円 313"/>
        <xdr:cNvSpPr/>
      </xdr:nvSpPr>
      <xdr:spPr>
        <a:xfrm>
          <a:off x="10426700" y="65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99172</xdr:rowOff>
    </xdr:from>
    <xdr:ext cx="534377" cy="259045"/>
    <xdr:sp macro="" textlink="">
      <xdr:nvSpPr>
        <xdr:cNvPr id="315" name="補助費等該当値テキスト"/>
        <xdr:cNvSpPr txBox="1"/>
      </xdr:nvSpPr>
      <xdr:spPr>
        <a:xfrm>
          <a:off x="10528300" y="644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25,990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36979</xdr:rowOff>
    </xdr:from>
    <xdr:to>
      <xdr:col>14</xdr:col>
      <xdr:colOff>79375</xdr:colOff>
      <xdr:row>38</xdr:row>
      <xdr:rowOff>138579</xdr:rowOff>
    </xdr:to>
    <xdr:sp macro="" textlink="">
      <xdr:nvSpPr>
        <xdr:cNvPr id="316" name="円/楕円 315"/>
        <xdr:cNvSpPr/>
      </xdr:nvSpPr>
      <xdr:spPr>
        <a:xfrm>
          <a:off x="9588500" y="655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129706</xdr:rowOff>
    </xdr:from>
    <xdr:ext cx="534377" cy="259045"/>
    <xdr:sp macro="" textlink="">
      <xdr:nvSpPr>
        <xdr:cNvPr id="317" name="テキスト ボックス 316"/>
        <xdr:cNvSpPr txBox="1"/>
      </xdr:nvSpPr>
      <xdr:spPr>
        <a:xfrm>
          <a:off x="9372111" y="664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20301</xdr:rowOff>
    </xdr:from>
    <xdr:to>
      <xdr:col>12</xdr:col>
      <xdr:colOff>561975</xdr:colOff>
      <xdr:row>38</xdr:row>
      <xdr:rowOff>121901</xdr:rowOff>
    </xdr:to>
    <xdr:sp macro="" textlink="">
      <xdr:nvSpPr>
        <xdr:cNvPr id="318" name="円/楕円 317"/>
        <xdr:cNvSpPr/>
      </xdr:nvSpPr>
      <xdr:spPr>
        <a:xfrm>
          <a:off x="8699500" y="653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113028</xdr:rowOff>
    </xdr:from>
    <xdr:ext cx="534377" cy="259045"/>
    <xdr:sp macro="" textlink="">
      <xdr:nvSpPr>
        <xdr:cNvPr id="319" name="テキスト ボックス 318"/>
        <xdr:cNvSpPr txBox="1"/>
      </xdr:nvSpPr>
      <xdr:spPr>
        <a:xfrm>
          <a:off x="8483111" y="662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21339</xdr:rowOff>
    </xdr:from>
    <xdr:to>
      <xdr:col>11</xdr:col>
      <xdr:colOff>358775</xdr:colOff>
      <xdr:row>33</xdr:row>
      <xdr:rowOff>122939</xdr:rowOff>
    </xdr:to>
    <xdr:sp macro="" textlink="">
      <xdr:nvSpPr>
        <xdr:cNvPr id="320" name="円/楕円 319"/>
        <xdr:cNvSpPr/>
      </xdr:nvSpPr>
      <xdr:spPr>
        <a:xfrm>
          <a:off x="7810500" y="567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139466</xdr:rowOff>
    </xdr:from>
    <xdr:ext cx="599010" cy="259045"/>
    <xdr:sp macro="" textlink="">
      <xdr:nvSpPr>
        <xdr:cNvPr id="321" name="テキスト ボックス 320"/>
        <xdr:cNvSpPr txBox="1"/>
      </xdr:nvSpPr>
      <xdr:spPr>
        <a:xfrm>
          <a:off x="7561794" y="545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115,093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34255</xdr:rowOff>
    </xdr:from>
    <xdr:to>
      <xdr:col>10</xdr:col>
      <xdr:colOff>155575</xdr:colOff>
      <xdr:row>38</xdr:row>
      <xdr:rowOff>135855</xdr:rowOff>
    </xdr:to>
    <xdr:sp macro="" textlink="">
      <xdr:nvSpPr>
        <xdr:cNvPr id="322" name="円/楕円 321"/>
        <xdr:cNvSpPr/>
      </xdr:nvSpPr>
      <xdr:spPr>
        <a:xfrm>
          <a:off x="6921500" y="654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126982</xdr:rowOff>
    </xdr:from>
    <xdr:ext cx="534377" cy="259045"/>
    <xdr:sp macro="" textlink="">
      <xdr:nvSpPr>
        <xdr:cNvPr id="323" name="テキスト ボックス 322"/>
        <xdr:cNvSpPr txBox="1"/>
      </xdr:nvSpPr>
      <xdr:spPr>
        <a:xfrm>
          <a:off x="6705111" y="664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78934</xdr:rowOff>
    </xdr:from>
    <xdr:to>
      <xdr:col>15</xdr:col>
      <xdr:colOff>180975</xdr:colOff>
      <xdr:row>58</xdr:row>
      <xdr:rowOff>24211</xdr:rowOff>
    </xdr:to>
    <xdr:cxnSp macro="">
      <xdr:nvCxnSpPr>
        <xdr:cNvPr id="352" name="直線コネクタ 351"/>
        <xdr:cNvCxnSpPr/>
      </xdr:nvCxnSpPr>
      <xdr:spPr>
        <a:xfrm>
          <a:off x="9639300" y="9851584"/>
          <a:ext cx="838200" cy="11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94750</xdr:rowOff>
    </xdr:from>
    <xdr:ext cx="534377" cy="259045"/>
    <xdr:sp macro="" textlink="">
      <xdr:nvSpPr>
        <xdr:cNvPr id="353" name="普通建設事業費平均値テキスト"/>
        <xdr:cNvSpPr txBox="1"/>
      </xdr:nvSpPr>
      <xdr:spPr>
        <a:xfrm>
          <a:off x="10528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63667</xdr:rowOff>
    </xdr:from>
    <xdr:to>
      <xdr:col>14</xdr:col>
      <xdr:colOff>28575</xdr:colOff>
      <xdr:row>57</xdr:row>
      <xdr:rowOff>78934</xdr:rowOff>
    </xdr:to>
    <xdr:cxnSp macro="">
      <xdr:nvCxnSpPr>
        <xdr:cNvPr id="355" name="直線コネクタ 354"/>
        <xdr:cNvCxnSpPr/>
      </xdr:nvCxnSpPr>
      <xdr:spPr>
        <a:xfrm>
          <a:off x="8750300" y="9836317"/>
          <a:ext cx="889000" cy="1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130046</xdr:rowOff>
    </xdr:from>
    <xdr:ext cx="534377" cy="259045"/>
    <xdr:sp macro="" textlink="">
      <xdr:nvSpPr>
        <xdr:cNvPr id="357" name="テキスト ボックス 356"/>
        <xdr:cNvSpPr txBox="1"/>
      </xdr:nvSpPr>
      <xdr:spPr>
        <a:xfrm>
          <a:off x="9372111" y="9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63667</xdr:rowOff>
    </xdr:from>
    <xdr:to>
      <xdr:col>12</xdr:col>
      <xdr:colOff>511175</xdr:colOff>
      <xdr:row>58</xdr:row>
      <xdr:rowOff>17110</xdr:rowOff>
    </xdr:to>
    <xdr:cxnSp macro="">
      <xdr:nvCxnSpPr>
        <xdr:cNvPr id="358" name="直線コネクタ 357"/>
        <xdr:cNvCxnSpPr/>
      </xdr:nvCxnSpPr>
      <xdr:spPr>
        <a:xfrm flipV="1">
          <a:off x="7861300" y="9836317"/>
          <a:ext cx="889000" cy="12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145645</xdr:rowOff>
    </xdr:from>
    <xdr:ext cx="534377" cy="259045"/>
    <xdr:sp macro="" textlink="">
      <xdr:nvSpPr>
        <xdr:cNvPr id="360" name="テキスト ボックス 359"/>
        <xdr:cNvSpPr txBox="1"/>
      </xdr:nvSpPr>
      <xdr:spPr>
        <a:xfrm>
          <a:off x="8483111" y="991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12595</xdr:rowOff>
    </xdr:from>
    <xdr:to>
      <xdr:col>11</xdr:col>
      <xdr:colOff>307975</xdr:colOff>
      <xdr:row>58</xdr:row>
      <xdr:rowOff>17110</xdr:rowOff>
    </xdr:to>
    <xdr:cxnSp macro="">
      <xdr:nvCxnSpPr>
        <xdr:cNvPr id="361" name="直線コネクタ 360"/>
        <xdr:cNvCxnSpPr/>
      </xdr:nvCxnSpPr>
      <xdr:spPr>
        <a:xfrm>
          <a:off x="6972300" y="9956695"/>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17266</xdr:rowOff>
    </xdr:from>
    <xdr:ext cx="534377" cy="259045"/>
    <xdr:sp macro="" textlink="">
      <xdr:nvSpPr>
        <xdr:cNvPr id="363" name="テキスト ボックス 362"/>
        <xdr:cNvSpPr txBox="1"/>
      </xdr:nvSpPr>
      <xdr:spPr>
        <a:xfrm>
          <a:off x="7594111" y="96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48695</xdr:rowOff>
    </xdr:from>
    <xdr:ext cx="534377" cy="259045"/>
    <xdr:sp macro="" textlink="">
      <xdr:nvSpPr>
        <xdr:cNvPr id="365" name="テキスト ボックス 364"/>
        <xdr:cNvSpPr txBox="1"/>
      </xdr:nvSpPr>
      <xdr:spPr>
        <a:xfrm>
          <a:off x="6705111" y="9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144861</xdr:rowOff>
    </xdr:from>
    <xdr:to>
      <xdr:col>15</xdr:col>
      <xdr:colOff>231775</xdr:colOff>
      <xdr:row>58</xdr:row>
      <xdr:rowOff>75011</xdr:rowOff>
    </xdr:to>
    <xdr:sp macro="" textlink="">
      <xdr:nvSpPr>
        <xdr:cNvPr id="371" name="円/楕円 370"/>
        <xdr:cNvSpPr/>
      </xdr:nvSpPr>
      <xdr:spPr>
        <a:xfrm>
          <a:off x="10426700" y="991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123288</xdr:rowOff>
    </xdr:from>
    <xdr:ext cx="534377" cy="259045"/>
    <xdr:sp macro="" textlink="">
      <xdr:nvSpPr>
        <xdr:cNvPr id="372" name="普通建設事業費該当値テキスト"/>
        <xdr:cNvSpPr txBox="1"/>
      </xdr:nvSpPr>
      <xdr:spPr>
        <a:xfrm>
          <a:off x="10528300" y="989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50,312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28134</xdr:rowOff>
    </xdr:from>
    <xdr:to>
      <xdr:col>14</xdr:col>
      <xdr:colOff>79375</xdr:colOff>
      <xdr:row>57</xdr:row>
      <xdr:rowOff>129734</xdr:rowOff>
    </xdr:to>
    <xdr:sp macro="" textlink="">
      <xdr:nvSpPr>
        <xdr:cNvPr id="373" name="円/楕円 372"/>
        <xdr:cNvSpPr/>
      </xdr:nvSpPr>
      <xdr:spPr>
        <a:xfrm>
          <a:off x="9588500" y="980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120861</xdr:rowOff>
    </xdr:from>
    <xdr:ext cx="534377" cy="259045"/>
    <xdr:sp macro="" textlink="">
      <xdr:nvSpPr>
        <xdr:cNvPr id="374" name="テキスト ボックス 373"/>
        <xdr:cNvSpPr txBox="1"/>
      </xdr:nvSpPr>
      <xdr:spPr>
        <a:xfrm>
          <a:off x="9372111" y="989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80,949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12867</xdr:rowOff>
    </xdr:from>
    <xdr:to>
      <xdr:col>12</xdr:col>
      <xdr:colOff>561975</xdr:colOff>
      <xdr:row>57</xdr:row>
      <xdr:rowOff>114467</xdr:rowOff>
    </xdr:to>
    <xdr:sp macro="" textlink="">
      <xdr:nvSpPr>
        <xdr:cNvPr id="375" name="円/楕円 374"/>
        <xdr:cNvSpPr/>
      </xdr:nvSpPr>
      <xdr:spPr>
        <a:xfrm>
          <a:off x="8699500" y="978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130994</xdr:rowOff>
    </xdr:from>
    <xdr:ext cx="534377" cy="259045"/>
    <xdr:sp macro="" textlink="">
      <xdr:nvSpPr>
        <xdr:cNvPr id="376" name="テキスト ボックス 375"/>
        <xdr:cNvSpPr txBox="1"/>
      </xdr:nvSpPr>
      <xdr:spPr>
        <a:xfrm>
          <a:off x="8483111" y="956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84,956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137760</xdr:rowOff>
    </xdr:from>
    <xdr:to>
      <xdr:col>11</xdr:col>
      <xdr:colOff>358775</xdr:colOff>
      <xdr:row>58</xdr:row>
      <xdr:rowOff>67910</xdr:rowOff>
    </xdr:to>
    <xdr:sp macro="" textlink="">
      <xdr:nvSpPr>
        <xdr:cNvPr id="377" name="円/楕円 376"/>
        <xdr:cNvSpPr/>
      </xdr:nvSpPr>
      <xdr:spPr>
        <a:xfrm>
          <a:off x="7810500" y="991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59037</xdr:rowOff>
    </xdr:from>
    <xdr:ext cx="534377" cy="259045"/>
    <xdr:sp macro="" textlink="">
      <xdr:nvSpPr>
        <xdr:cNvPr id="378" name="テキスト ボックス 377"/>
        <xdr:cNvSpPr txBox="1"/>
      </xdr:nvSpPr>
      <xdr:spPr>
        <a:xfrm>
          <a:off x="7594111" y="1000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52,176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133245</xdr:rowOff>
    </xdr:from>
    <xdr:to>
      <xdr:col>10</xdr:col>
      <xdr:colOff>155575</xdr:colOff>
      <xdr:row>58</xdr:row>
      <xdr:rowOff>63395</xdr:rowOff>
    </xdr:to>
    <xdr:sp macro="" textlink="">
      <xdr:nvSpPr>
        <xdr:cNvPr id="379" name="円/楕円 378"/>
        <xdr:cNvSpPr/>
      </xdr:nvSpPr>
      <xdr:spPr>
        <a:xfrm>
          <a:off x="6921500" y="990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54522</xdr:rowOff>
    </xdr:from>
    <xdr:ext cx="534377" cy="259045"/>
    <xdr:sp macro="" textlink="">
      <xdr:nvSpPr>
        <xdr:cNvPr id="380" name="テキスト ボックス 379"/>
        <xdr:cNvSpPr txBox="1"/>
      </xdr:nvSpPr>
      <xdr:spPr>
        <a:xfrm>
          <a:off x="6705111" y="999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133814</xdr:rowOff>
    </xdr:from>
    <xdr:to>
      <xdr:col>15</xdr:col>
      <xdr:colOff>180975</xdr:colOff>
      <xdr:row>79</xdr:row>
      <xdr:rowOff>41501</xdr:rowOff>
    </xdr:to>
    <xdr:cxnSp macro="">
      <xdr:nvCxnSpPr>
        <xdr:cNvPr id="409" name="直線コネクタ 408"/>
        <xdr:cNvCxnSpPr/>
      </xdr:nvCxnSpPr>
      <xdr:spPr>
        <a:xfrm flipV="1">
          <a:off x="9639300" y="13506914"/>
          <a:ext cx="838200" cy="7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71471</xdr:rowOff>
    </xdr:from>
    <xdr:ext cx="534377" cy="259045"/>
    <xdr:sp macro="" textlink="">
      <xdr:nvSpPr>
        <xdr:cNvPr id="410" name="普通建設事業費 （ うち新規整備　）平均値テキスト"/>
        <xdr:cNvSpPr txBox="1"/>
      </xdr:nvSpPr>
      <xdr:spPr>
        <a:xfrm>
          <a:off x="10528300" y="1327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129329</xdr:rowOff>
    </xdr:from>
    <xdr:ext cx="534377" cy="259045"/>
    <xdr:sp macro="" textlink="">
      <xdr:nvSpPr>
        <xdr:cNvPr id="413" name="テキスト ボックス 412"/>
        <xdr:cNvSpPr txBox="1"/>
      </xdr:nvSpPr>
      <xdr:spPr>
        <a:xfrm>
          <a:off x="9372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83014</xdr:rowOff>
    </xdr:from>
    <xdr:to>
      <xdr:col>15</xdr:col>
      <xdr:colOff>231775</xdr:colOff>
      <xdr:row>79</xdr:row>
      <xdr:rowOff>13164</xdr:rowOff>
    </xdr:to>
    <xdr:sp macro="" textlink="">
      <xdr:nvSpPr>
        <xdr:cNvPr id="419" name="円/楕円 418"/>
        <xdr:cNvSpPr/>
      </xdr:nvSpPr>
      <xdr:spPr>
        <a:xfrm>
          <a:off x="10426700" y="134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27021</xdr:rowOff>
    </xdr:from>
    <xdr:ext cx="534377" cy="259045"/>
    <xdr:sp macro="" textlink="">
      <xdr:nvSpPr>
        <xdr:cNvPr id="420" name="普通建設事業費 （ うち新規整備　）該当値テキスト"/>
        <xdr:cNvSpPr txBox="1"/>
      </xdr:nvSpPr>
      <xdr:spPr>
        <a:xfrm>
          <a:off x="10528300" y="134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21,545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162151</xdr:rowOff>
    </xdr:from>
    <xdr:to>
      <xdr:col>14</xdr:col>
      <xdr:colOff>79375</xdr:colOff>
      <xdr:row>79</xdr:row>
      <xdr:rowOff>92301</xdr:rowOff>
    </xdr:to>
    <xdr:sp macro="" textlink="">
      <xdr:nvSpPr>
        <xdr:cNvPr id="421" name="円/楕円 420"/>
        <xdr:cNvSpPr/>
      </xdr:nvSpPr>
      <xdr:spPr>
        <a:xfrm>
          <a:off x="9588500" y="1353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83428</xdr:rowOff>
    </xdr:from>
    <xdr:ext cx="378565" cy="259045"/>
    <xdr:sp macro="" textlink="">
      <xdr:nvSpPr>
        <xdr:cNvPr id="422" name="テキスト ボックス 421"/>
        <xdr:cNvSpPr txBox="1"/>
      </xdr:nvSpPr>
      <xdr:spPr>
        <a:xfrm>
          <a:off x="9450017" y="13627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26177</xdr:rowOff>
    </xdr:from>
    <xdr:to>
      <xdr:col>15</xdr:col>
      <xdr:colOff>180975</xdr:colOff>
      <xdr:row>98</xdr:row>
      <xdr:rowOff>94968</xdr:rowOff>
    </xdr:to>
    <xdr:cxnSp macro="">
      <xdr:nvCxnSpPr>
        <xdr:cNvPr id="449" name="直線コネクタ 448"/>
        <xdr:cNvCxnSpPr/>
      </xdr:nvCxnSpPr>
      <xdr:spPr>
        <a:xfrm>
          <a:off x="9639300" y="16656827"/>
          <a:ext cx="838200" cy="24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155060</xdr:rowOff>
    </xdr:from>
    <xdr:ext cx="534377" cy="259045"/>
    <xdr:sp macro="" textlink="">
      <xdr:nvSpPr>
        <xdr:cNvPr id="450" name="普通建設事業費 （ うち更新整備　）平均値テキスト"/>
        <xdr:cNvSpPr txBox="1"/>
      </xdr:nvSpPr>
      <xdr:spPr>
        <a:xfrm>
          <a:off x="10528300" y="1661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36878</xdr:rowOff>
    </xdr:from>
    <xdr:ext cx="534377" cy="259045"/>
    <xdr:sp macro="" textlink="">
      <xdr:nvSpPr>
        <xdr:cNvPr id="453" name="テキスト ボックス 452"/>
        <xdr:cNvSpPr txBox="1"/>
      </xdr:nvSpPr>
      <xdr:spPr>
        <a:xfrm>
          <a:off x="9372111" y="1683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44168</xdr:rowOff>
    </xdr:from>
    <xdr:to>
      <xdr:col>15</xdr:col>
      <xdr:colOff>231775</xdr:colOff>
      <xdr:row>98</xdr:row>
      <xdr:rowOff>145768</xdr:rowOff>
    </xdr:to>
    <xdr:sp macro="" textlink="">
      <xdr:nvSpPr>
        <xdr:cNvPr id="459" name="円/楕円 458"/>
        <xdr:cNvSpPr/>
      </xdr:nvSpPr>
      <xdr:spPr>
        <a:xfrm>
          <a:off x="10426700" y="1684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130545</xdr:rowOff>
    </xdr:from>
    <xdr:ext cx="469744" cy="259045"/>
    <xdr:sp macro="" textlink="">
      <xdr:nvSpPr>
        <xdr:cNvPr id="460" name="普通建設事業費 （ うち更新整備　）該当値テキスト"/>
        <xdr:cNvSpPr txBox="1"/>
      </xdr:nvSpPr>
      <xdr:spPr>
        <a:xfrm>
          <a:off x="10528300" y="167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146827</xdr:rowOff>
    </xdr:from>
    <xdr:to>
      <xdr:col>14</xdr:col>
      <xdr:colOff>79375</xdr:colOff>
      <xdr:row>97</xdr:row>
      <xdr:rowOff>76977</xdr:rowOff>
    </xdr:to>
    <xdr:sp macro="" textlink="">
      <xdr:nvSpPr>
        <xdr:cNvPr id="461" name="円/楕円 460"/>
        <xdr:cNvSpPr/>
      </xdr:nvSpPr>
      <xdr:spPr>
        <a:xfrm>
          <a:off x="9588500" y="166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93504</xdr:rowOff>
    </xdr:from>
    <xdr:ext cx="534377" cy="259045"/>
    <xdr:sp macro="" textlink="">
      <xdr:nvSpPr>
        <xdr:cNvPr id="462" name="テキスト ボックス 461"/>
        <xdr:cNvSpPr txBox="1"/>
      </xdr:nvSpPr>
      <xdr:spPr>
        <a:xfrm>
          <a:off x="9372111" y="163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6" name="テキスト ボックス 47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8" name="テキスト ボックス 47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82" name="直線コネクタ 481"/>
        <xdr:cNvCxnSpPr/>
      </xdr:nvCxnSpPr>
      <xdr:spPr>
        <a:xfrm flipV="1">
          <a:off x="16317595" y="5392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5" name="災害復旧事業費最大値テキスト"/>
        <xdr:cNvSpPr txBox="1"/>
      </xdr:nvSpPr>
      <xdr:spPr>
        <a:xfrm>
          <a:off x="1637030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6" name="直線コネクタ 485"/>
        <xdr:cNvCxnSpPr/>
      </xdr:nvCxnSpPr>
      <xdr:spPr>
        <a:xfrm>
          <a:off x="16230600" y="539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87" name="直線コネクタ 486"/>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77087</xdr:rowOff>
    </xdr:from>
    <xdr:ext cx="469744" cy="259045"/>
    <xdr:sp macro="" textlink="">
      <xdr:nvSpPr>
        <xdr:cNvPr id="488" name="災害復旧事業費平均値テキスト"/>
        <xdr:cNvSpPr txBox="1"/>
      </xdr:nvSpPr>
      <xdr:spPr>
        <a:xfrm>
          <a:off x="16370300" y="624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89" name="フローチャート : 判断 488"/>
        <xdr:cNvSpPr/>
      </xdr:nvSpPr>
      <xdr:spPr>
        <a:xfrm>
          <a:off x="16268700" y="6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90" name="直線コネクタ 489"/>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115760</xdr:rowOff>
    </xdr:from>
    <xdr:to>
      <xdr:col>22</xdr:col>
      <xdr:colOff>415925</xdr:colOff>
      <xdr:row>37</xdr:row>
      <xdr:rowOff>45910</xdr:rowOff>
    </xdr:to>
    <xdr:sp macro="" textlink="">
      <xdr:nvSpPr>
        <xdr:cNvPr id="491" name="フローチャート : 判断 490"/>
        <xdr:cNvSpPr/>
      </xdr:nvSpPr>
      <xdr:spPr>
        <a:xfrm>
          <a:off x="15430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62437</xdr:rowOff>
    </xdr:from>
    <xdr:ext cx="469744" cy="259045"/>
    <xdr:sp macro="" textlink="">
      <xdr:nvSpPr>
        <xdr:cNvPr id="492" name="テキスト ボックス 491"/>
        <xdr:cNvSpPr txBox="1"/>
      </xdr:nvSpPr>
      <xdr:spPr>
        <a:xfrm>
          <a:off x="15246427" y="60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130099</xdr:rowOff>
    </xdr:from>
    <xdr:to>
      <xdr:col>21</xdr:col>
      <xdr:colOff>161925</xdr:colOff>
      <xdr:row>38</xdr:row>
      <xdr:rowOff>25400</xdr:rowOff>
    </xdr:to>
    <xdr:cxnSp macro="">
      <xdr:nvCxnSpPr>
        <xdr:cNvPr id="493" name="直線コネクタ 492"/>
        <xdr:cNvCxnSpPr/>
      </xdr:nvCxnSpPr>
      <xdr:spPr>
        <a:xfrm>
          <a:off x="13703300" y="6473749"/>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126448</xdr:rowOff>
    </xdr:from>
    <xdr:to>
      <xdr:col>21</xdr:col>
      <xdr:colOff>212725</xdr:colOff>
      <xdr:row>37</xdr:row>
      <xdr:rowOff>56598</xdr:rowOff>
    </xdr:to>
    <xdr:sp macro="" textlink="">
      <xdr:nvSpPr>
        <xdr:cNvPr id="494" name="フローチャート : 判断 493"/>
        <xdr:cNvSpPr/>
      </xdr:nvSpPr>
      <xdr:spPr>
        <a:xfrm>
          <a:off x="14541500" y="62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73125</xdr:rowOff>
    </xdr:from>
    <xdr:ext cx="469744" cy="259045"/>
    <xdr:sp macro="" textlink="">
      <xdr:nvSpPr>
        <xdr:cNvPr id="495" name="テキスト ボックス 494"/>
        <xdr:cNvSpPr txBox="1"/>
      </xdr:nvSpPr>
      <xdr:spPr>
        <a:xfrm>
          <a:off x="14357427" y="607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121012</xdr:rowOff>
    </xdr:from>
    <xdr:to>
      <xdr:col>19</xdr:col>
      <xdr:colOff>644525</xdr:colOff>
      <xdr:row>37</xdr:row>
      <xdr:rowOff>130099</xdr:rowOff>
    </xdr:to>
    <xdr:cxnSp macro="">
      <xdr:nvCxnSpPr>
        <xdr:cNvPr id="496" name="直線コネクタ 495"/>
        <xdr:cNvCxnSpPr/>
      </xdr:nvCxnSpPr>
      <xdr:spPr>
        <a:xfrm>
          <a:off x="12814300" y="6464662"/>
          <a:ext cx="8890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32</xdr:row>
      <xdr:rowOff>135249</xdr:rowOff>
    </xdr:from>
    <xdr:to>
      <xdr:col>20</xdr:col>
      <xdr:colOff>9525</xdr:colOff>
      <xdr:row>33</xdr:row>
      <xdr:rowOff>65399</xdr:rowOff>
    </xdr:to>
    <xdr:sp macro="" textlink="">
      <xdr:nvSpPr>
        <xdr:cNvPr id="497" name="フローチャート : 判断 496"/>
        <xdr:cNvSpPr/>
      </xdr:nvSpPr>
      <xdr:spPr>
        <a:xfrm>
          <a:off x="13652500" y="562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81926</xdr:rowOff>
    </xdr:from>
    <xdr:ext cx="534377" cy="259045"/>
    <xdr:sp macro="" textlink="">
      <xdr:nvSpPr>
        <xdr:cNvPr id="498" name="テキスト ボックス 497"/>
        <xdr:cNvSpPr txBox="1"/>
      </xdr:nvSpPr>
      <xdr:spPr>
        <a:xfrm>
          <a:off x="13436111" y="53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109017</xdr:rowOff>
    </xdr:from>
    <xdr:to>
      <xdr:col>18</xdr:col>
      <xdr:colOff>492125</xdr:colOff>
      <xdr:row>36</xdr:row>
      <xdr:rowOff>39167</xdr:rowOff>
    </xdr:to>
    <xdr:sp macro="" textlink="">
      <xdr:nvSpPr>
        <xdr:cNvPr id="499" name="フローチャート : 判断 498"/>
        <xdr:cNvSpPr/>
      </xdr:nvSpPr>
      <xdr:spPr>
        <a:xfrm>
          <a:off x="12763500" y="61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55694</xdr:rowOff>
    </xdr:from>
    <xdr:ext cx="469744" cy="259045"/>
    <xdr:sp macro="" textlink="">
      <xdr:nvSpPr>
        <xdr:cNvPr id="500" name="テキスト ボックス 499"/>
        <xdr:cNvSpPr txBox="1"/>
      </xdr:nvSpPr>
      <xdr:spPr>
        <a:xfrm>
          <a:off x="12579427"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6" name="円/楕円 505"/>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60977</xdr:rowOff>
    </xdr:from>
    <xdr:ext cx="249299" cy="259045"/>
    <xdr:sp macro="" textlink="">
      <xdr:nvSpPr>
        <xdr:cNvPr id="507"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8" name="円/楕円 507"/>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9" name="テキスト ボックス 508"/>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10" name="円/楕円 509"/>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11" name="テキスト ボックス 510"/>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79299</xdr:rowOff>
    </xdr:from>
    <xdr:to>
      <xdr:col>20</xdr:col>
      <xdr:colOff>9525</xdr:colOff>
      <xdr:row>38</xdr:row>
      <xdr:rowOff>9449</xdr:rowOff>
    </xdr:to>
    <xdr:sp macro="" textlink="">
      <xdr:nvSpPr>
        <xdr:cNvPr id="512" name="円/楕円 511"/>
        <xdr:cNvSpPr/>
      </xdr:nvSpPr>
      <xdr:spPr>
        <a:xfrm>
          <a:off x="13652500" y="64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576</xdr:rowOff>
    </xdr:from>
    <xdr:ext cx="469744" cy="259045"/>
    <xdr:sp macro="" textlink="">
      <xdr:nvSpPr>
        <xdr:cNvPr id="513" name="テキスト ボックス 512"/>
        <xdr:cNvSpPr txBox="1"/>
      </xdr:nvSpPr>
      <xdr:spPr>
        <a:xfrm>
          <a:off x="13468427" y="651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70212</xdr:rowOff>
    </xdr:from>
    <xdr:to>
      <xdr:col>18</xdr:col>
      <xdr:colOff>492125</xdr:colOff>
      <xdr:row>38</xdr:row>
      <xdr:rowOff>362</xdr:rowOff>
    </xdr:to>
    <xdr:sp macro="" textlink="">
      <xdr:nvSpPr>
        <xdr:cNvPr id="514" name="円/楕円 513"/>
        <xdr:cNvSpPr/>
      </xdr:nvSpPr>
      <xdr:spPr>
        <a:xfrm>
          <a:off x="12763500" y="64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162939</xdr:rowOff>
    </xdr:from>
    <xdr:ext cx="469744" cy="259045"/>
    <xdr:sp macro="" textlink="">
      <xdr:nvSpPr>
        <xdr:cNvPr id="515" name="テキスト ボックス 514"/>
        <xdr:cNvSpPr txBox="1"/>
      </xdr:nvSpPr>
      <xdr:spPr>
        <a:xfrm>
          <a:off x="12579427" y="65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6" name="直線コネクタ 52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7" name="テキスト ボックス 52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9" name="テキスト ボックス 528"/>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0" name="直線コネクタ 52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1" name="テキスト ボックス 530"/>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3" name="テキスト ボックス 53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5" name="直線コネクタ 534"/>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6"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7" name="直線コネクタ 53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38"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39" name="直線コネクタ 538"/>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0" name="直線コネクタ 53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1"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2" name="フローチャート : 判断 541"/>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3" name="直線コネクタ 54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4" name="フローチャート : 判断 543"/>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5" name="テキスト ボックス 544"/>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6" name="直線コネクタ 54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7" name="フローチャート : 判断 546"/>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48" name="テキスト ボックス 547"/>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49" name="直線コネクタ 54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0" name="フローチャート : 判断 549"/>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1" name="テキスト ボックス 550"/>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2" name="フローチャート : 判断 551"/>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3" name="テキスト ボックス 552"/>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59" name="円/楕円 55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0"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1" name="円/楕円 56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2" name="テキスト ボックス 561"/>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3" name="円/楕円 56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4" name="テキスト ボックス 563"/>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5" name="円/楕円 56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6" name="テキスト ボックス 56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円/楕円 56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8" name="テキスト ボックス 56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4" name="テキスト ボックス 58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6" name="テキスト ボックス 58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8" name="テキスト ボックス 58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2" name="直線コネクタ 591"/>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3"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4" name="直線コネクタ 593"/>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5"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6" name="直線コネクタ 595"/>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1115</xdr:rowOff>
    </xdr:from>
    <xdr:to>
      <xdr:col>23</xdr:col>
      <xdr:colOff>517525</xdr:colOff>
      <xdr:row>77</xdr:row>
      <xdr:rowOff>25766</xdr:rowOff>
    </xdr:to>
    <xdr:cxnSp macro="">
      <xdr:nvCxnSpPr>
        <xdr:cNvPr id="597" name="直線コネクタ 596"/>
        <xdr:cNvCxnSpPr/>
      </xdr:nvCxnSpPr>
      <xdr:spPr>
        <a:xfrm>
          <a:off x="15481300" y="13202765"/>
          <a:ext cx="8382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153252</xdr:rowOff>
    </xdr:from>
    <xdr:ext cx="534377" cy="259045"/>
    <xdr:sp macro="" textlink="">
      <xdr:nvSpPr>
        <xdr:cNvPr id="598" name="公債費平均値テキスト"/>
        <xdr:cNvSpPr txBox="1"/>
      </xdr:nvSpPr>
      <xdr:spPr>
        <a:xfrm>
          <a:off x="16370300" y="1301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599" name="フローチャート : 判断 598"/>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16492</xdr:rowOff>
    </xdr:from>
    <xdr:to>
      <xdr:col>22</xdr:col>
      <xdr:colOff>365125</xdr:colOff>
      <xdr:row>77</xdr:row>
      <xdr:rowOff>1115</xdr:rowOff>
    </xdr:to>
    <xdr:cxnSp macro="">
      <xdr:nvCxnSpPr>
        <xdr:cNvPr id="600" name="直線コネクタ 599"/>
        <xdr:cNvCxnSpPr/>
      </xdr:nvCxnSpPr>
      <xdr:spPr>
        <a:xfrm>
          <a:off x="14592300" y="12875242"/>
          <a:ext cx="889000" cy="3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1" name="フローチャート : 判断 600"/>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38122</xdr:rowOff>
    </xdr:from>
    <xdr:ext cx="534377" cy="259045"/>
    <xdr:sp macro="" textlink="">
      <xdr:nvSpPr>
        <xdr:cNvPr id="602" name="テキスト ボックス 601"/>
        <xdr:cNvSpPr txBox="1"/>
      </xdr:nvSpPr>
      <xdr:spPr>
        <a:xfrm>
          <a:off x="15214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16492</xdr:rowOff>
    </xdr:from>
    <xdr:to>
      <xdr:col>21</xdr:col>
      <xdr:colOff>161925</xdr:colOff>
      <xdr:row>76</xdr:row>
      <xdr:rowOff>157896</xdr:rowOff>
    </xdr:to>
    <xdr:cxnSp macro="">
      <xdr:nvCxnSpPr>
        <xdr:cNvPr id="603" name="直線コネクタ 602"/>
        <xdr:cNvCxnSpPr/>
      </xdr:nvCxnSpPr>
      <xdr:spPr>
        <a:xfrm flipV="1">
          <a:off x="13703300" y="12875242"/>
          <a:ext cx="889000" cy="31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4" name="フローチャート : 判断 603"/>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167020</xdr:rowOff>
    </xdr:from>
    <xdr:ext cx="534377" cy="259045"/>
    <xdr:sp macro="" textlink="">
      <xdr:nvSpPr>
        <xdr:cNvPr id="605" name="テキスト ボックス 604"/>
        <xdr:cNvSpPr txBox="1"/>
      </xdr:nvSpPr>
      <xdr:spPr>
        <a:xfrm>
          <a:off x="14325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157896</xdr:rowOff>
    </xdr:from>
    <xdr:to>
      <xdr:col>19</xdr:col>
      <xdr:colOff>644525</xdr:colOff>
      <xdr:row>76</xdr:row>
      <xdr:rowOff>162530</xdr:rowOff>
    </xdr:to>
    <xdr:cxnSp macro="">
      <xdr:nvCxnSpPr>
        <xdr:cNvPr id="606" name="直線コネクタ 605"/>
        <xdr:cNvCxnSpPr/>
      </xdr:nvCxnSpPr>
      <xdr:spPr>
        <a:xfrm flipV="1">
          <a:off x="12814300" y="13188096"/>
          <a:ext cx="889000" cy="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7" name="フローチャート : 判断 606"/>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22813</xdr:rowOff>
    </xdr:from>
    <xdr:ext cx="534377" cy="259045"/>
    <xdr:sp macro="" textlink="">
      <xdr:nvSpPr>
        <xdr:cNvPr id="608" name="テキスト ボックス 607"/>
        <xdr:cNvSpPr txBox="1"/>
      </xdr:nvSpPr>
      <xdr:spPr>
        <a:xfrm>
          <a:off x="13436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09" name="フローチャート : 判断 608"/>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8595</xdr:rowOff>
    </xdr:from>
    <xdr:ext cx="534377" cy="259045"/>
    <xdr:sp macro="" textlink="">
      <xdr:nvSpPr>
        <xdr:cNvPr id="610" name="テキスト ボックス 609"/>
        <xdr:cNvSpPr txBox="1"/>
      </xdr:nvSpPr>
      <xdr:spPr>
        <a:xfrm>
          <a:off x="12547111" y="128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146416</xdr:rowOff>
    </xdr:from>
    <xdr:to>
      <xdr:col>23</xdr:col>
      <xdr:colOff>568325</xdr:colOff>
      <xdr:row>77</xdr:row>
      <xdr:rowOff>76566</xdr:rowOff>
    </xdr:to>
    <xdr:sp macro="" textlink="">
      <xdr:nvSpPr>
        <xdr:cNvPr id="616" name="円/楕円 615"/>
        <xdr:cNvSpPr/>
      </xdr:nvSpPr>
      <xdr:spPr>
        <a:xfrm>
          <a:off x="16268700" y="1317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124843</xdr:rowOff>
    </xdr:from>
    <xdr:ext cx="534377" cy="259045"/>
    <xdr:sp macro="" textlink="">
      <xdr:nvSpPr>
        <xdr:cNvPr id="617" name="公債費該当値テキスト"/>
        <xdr:cNvSpPr txBox="1"/>
      </xdr:nvSpPr>
      <xdr:spPr>
        <a:xfrm>
          <a:off x="16370300" y="1315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47,452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121765</xdr:rowOff>
    </xdr:from>
    <xdr:to>
      <xdr:col>22</xdr:col>
      <xdr:colOff>415925</xdr:colOff>
      <xdr:row>77</xdr:row>
      <xdr:rowOff>51915</xdr:rowOff>
    </xdr:to>
    <xdr:sp macro="" textlink="">
      <xdr:nvSpPr>
        <xdr:cNvPr id="618" name="円/楕円 617"/>
        <xdr:cNvSpPr/>
      </xdr:nvSpPr>
      <xdr:spPr>
        <a:xfrm>
          <a:off x="15430500" y="1315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43042</xdr:rowOff>
    </xdr:from>
    <xdr:ext cx="534377" cy="259045"/>
    <xdr:sp macro="" textlink="">
      <xdr:nvSpPr>
        <xdr:cNvPr id="619" name="テキスト ボックス 618"/>
        <xdr:cNvSpPr txBox="1"/>
      </xdr:nvSpPr>
      <xdr:spPr>
        <a:xfrm>
          <a:off x="15214111" y="1324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137142</xdr:rowOff>
    </xdr:from>
    <xdr:to>
      <xdr:col>21</xdr:col>
      <xdr:colOff>212725</xdr:colOff>
      <xdr:row>75</xdr:row>
      <xdr:rowOff>67292</xdr:rowOff>
    </xdr:to>
    <xdr:sp macro="" textlink="">
      <xdr:nvSpPr>
        <xdr:cNvPr id="620" name="円/楕円 619"/>
        <xdr:cNvSpPr/>
      </xdr:nvSpPr>
      <xdr:spPr>
        <a:xfrm>
          <a:off x="14541500" y="1282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83819</xdr:rowOff>
    </xdr:from>
    <xdr:ext cx="534377" cy="259045"/>
    <xdr:sp macro="" textlink="">
      <xdr:nvSpPr>
        <xdr:cNvPr id="621" name="テキスト ボックス 620"/>
        <xdr:cNvSpPr txBox="1"/>
      </xdr:nvSpPr>
      <xdr:spPr>
        <a:xfrm>
          <a:off x="14325111" y="1259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93,669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107096</xdr:rowOff>
    </xdr:from>
    <xdr:to>
      <xdr:col>20</xdr:col>
      <xdr:colOff>9525</xdr:colOff>
      <xdr:row>77</xdr:row>
      <xdr:rowOff>37246</xdr:rowOff>
    </xdr:to>
    <xdr:sp macro="" textlink="">
      <xdr:nvSpPr>
        <xdr:cNvPr id="622" name="円/楕円 621"/>
        <xdr:cNvSpPr/>
      </xdr:nvSpPr>
      <xdr:spPr>
        <a:xfrm>
          <a:off x="13652500" y="1313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28373</xdr:rowOff>
    </xdr:from>
    <xdr:ext cx="534377" cy="259045"/>
    <xdr:sp macro="" textlink="">
      <xdr:nvSpPr>
        <xdr:cNvPr id="623" name="テキスト ボックス 622"/>
        <xdr:cNvSpPr txBox="1"/>
      </xdr:nvSpPr>
      <xdr:spPr>
        <a:xfrm>
          <a:off x="13436111" y="1323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111730</xdr:rowOff>
    </xdr:from>
    <xdr:to>
      <xdr:col>18</xdr:col>
      <xdr:colOff>492125</xdr:colOff>
      <xdr:row>77</xdr:row>
      <xdr:rowOff>41880</xdr:rowOff>
    </xdr:to>
    <xdr:sp macro="" textlink="">
      <xdr:nvSpPr>
        <xdr:cNvPr id="624" name="円/楕円 623"/>
        <xdr:cNvSpPr/>
      </xdr:nvSpPr>
      <xdr:spPr>
        <a:xfrm>
          <a:off x="12763500" y="1314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33007</xdr:rowOff>
    </xdr:from>
    <xdr:ext cx="534377" cy="259045"/>
    <xdr:sp macro="" textlink="">
      <xdr:nvSpPr>
        <xdr:cNvPr id="625" name="テキスト ボックス 624"/>
        <xdr:cNvSpPr txBox="1"/>
      </xdr:nvSpPr>
      <xdr:spPr>
        <a:xfrm>
          <a:off x="12547111" y="1323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1" name="テキスト ボックス 64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3" name="テキスト ボックス 64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5" name="テキスト ボックス 64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49" name="直線コネクタ 648"/>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0"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1" name="直線コネクタ 650"/>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2"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3" name="直線コネクタ 652"/>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91833</xdr:rowOff>
    </xdr:from>
    <xdr:to>
      <xdr:col>23</xdr:col>
      <xdr:colOff>517525</xdr:colOff>
      <xdr:row>98</xdr:row>
      <xdr:rowOff>122644</xdr:rowOff>
    </xdr:to>
    <xdr:cxnSp macro="">
      <xdr:nvCxnSpPr>
        <xdr:cNvPr id="654" name="直線コネクタ 653"/>
        <xdr:cNvCxnSpPr/>
      </xdr:nvCxnSpPr>
      <xdr:spPr>
        <a:xfrm flipV="1">
          <a:off x="15481300" y="16893933"/>
          <a:ext cx="838200" cy="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80332</xdr:rowOff>
    </xdr:from>
    <xdr:ext cx="534377" cy="259045"/>
    <xdr:sp macro="" textlink="">
      <xdr:nvSpPr>
        <xdr:cNvPr id="655" name="積立金平均値テキスト"/>
        <xdr:cNvSpPr txBox="1"/>
      </xdr:nvSpPr>
      <xdr:spPr>
        <a:xfrm>
          <a:off x="16370300" y="16539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6" name="フローチャート : 判断 655"/>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122644</xdr:rowOff>
    </xdr:from>
    <xdr:to>
      <xdr:col>22</xdr:col>
      <xdr:colOff>365125</xdr:colOff>
      <xdr:row>98</xdr:row>
      <xdr:rowOff>154521</xdr:rowOff>
    </xdr:to>
    <xdr:cxnSp macro="">
      <xdr:nvCxnSpPr>
        <xdr:cNvPr id="657" name="直線コネクタ 656"/>
        <xdr:cNvCxnSpPr/>
      </xdr:nvCxnSpPr>
      <xdr:spPr>
        <a:xfrm flipV="1">
          <a:off x="14592300" y="16924744"/>
          <a:ext cx="8890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58" name="フローチャート : 判断 657"/>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6354</xdr:rowOff>
    </xdr:from>
    <xdr:ext cx="534377" cy="259045"/>
    <xdr:sp macro="" textlink="">
      <xdr:nvSpPr>
        <xdr:cNvPr id="659" name="テキスト ボックス 658"/>
        <xdr:cNvSpPr txBox="1"/>
      </xdr:nvSpPr>
      <xdr:spPr>
        <a:xfrm>
          <a:off x="15214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154521</xdr:rowOff>
    </xdr:from>
    <xdr:to>
      <xdr:col>21</xdr:col>
      <xdr:colOff>161925</xdr:colOff>
      <xdr:row>99</xdr:row>
      <xdr:rowOff>42163</xdr:rowOff>
    </xdr:to>
    <xdr:cxnSp macro="">
      <xdr:nvCxnSpPr>
        <xdr:cNvPr id="660" name="直線コネクタ 659"/>
        <xdr:cNvCxnSpPr/>
      </xdr:nvCxnSpPr>
      <xdr:spPr>
        <a:xfrm flipV="1">
          <a:off x="13703300" y="16956621"/>
          <a:ext cx="889000" cy="5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1" name="フローチャート : 判断 660"/>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17581</xdr:rowOff>
    </xdr:from>
    <xdr:ext cx="534377" cy="259045"/>
    <xdr:sp macro="" textlink="">
      <xdr:nvSpPr>
        <xdr:cNvPr id="662" name="テキスト ボックス 661"/>
        <xdr:cNvSpPr txBox="1"/>
      </xdr:nvSpPr>
      <xdr:spPr>
        <a:xfrm>
          <a:off x="14325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36919</xdr:rowOff>
    </xdr:from>
    <xdr:to>
      <xdr:col>19</xdr:col>
      <xdr:colOff>644525</xdr:colOff>
      <xdr:row>99</xdr:row>
      <xdr:rowOff>42163</xdr:rowOff>
    </xdr:to>
    <xdr:cxnSp macro="">
      <xdr:nvCxnSpPr>
        <xdr:cNvPr id="663" name="直線コネクタ 662"/>
        <xdr:cNvCxnSpPr/>
      </xdr:nvCxnSpPr>
      <xdr:spPr>
        <a:xfrm>
          <a:off x="12814300" y="17010469"/>
          <a:ext cx="889000" cy="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4" name="フローチャート : 判断 663"/>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5" name="テキスト ボックス 664"/>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6" name="フローチャート : 判断 665"/>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55706</xdr:rowOff>
    </xdr:from>
    <xdr:ext cx="534377" cy="259045"/>
    <xdr:sp macro="" textlink="">
      <xdr:nvSpPr>
        <xdr:cNvPr id="667" name="テキスト ボックス 666"/>
        <xdr:cNvSpPr txBox="1"/>
      </xdr:nvSpPr>
      <xdr:spPr>
        <a:xfrm>
          <a:off x="12547111" y="163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41033</xdr:rowOff>
    </xdr:from>
    <xdr:to>
      <xdr:col>23</xdr:col>
      <xdr:colOff>568325</xdr:colOff>
      <xdr:row>98</xdr:row>
      <xdr:rowOff>142633</xdr:rowOff>
    </xdr:to>
    <xdr:sp macro="" textlink="">
      <xdr:nvSpPr>
        <xdr:cNvPr id="673" name="円/楕円 672"/>
        <xdr:cNvSpPr/>
      </xdr:nvSpPr>
      <xdr:spPr>
        <a:xfrm>
          <a:off x="16268700" y="168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127410</xdr:rowOff>
    </xdr:from>
    <xdr:ext cx="469744" cy="259045"/>
    <xdr:sp macro="" textlink="">
      <xdr:nvSpPr>
        <xdr:cNvPr id="674" name="積立金該当値テキスト"/>
        <xdr:cNvSpPr txBox="1"/>
      </xdr:nvSpPr>
      <xdr:spPr>
        <a:xfrm>
          <a:off x="16370300" y="1675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71844</xdr:rowOff>
    </xdr:from>
    <xdr:to>
      <xdr:col>22</xdr:col>
      <xdr:colOff>415925</xdr:colOff>
      <xdr:row>99</xdr:row>
      <xdr:rowOff>1994</xdr:rowOff>
    </xdr:to>
    <xdr:sp macro="" textlink="">
      <xdr:nvSpPr>
        <xdr:cNvPr id="675" name="円/楕円 674"/>
        <xdr:cNvSpPr/>
      </xdr:nvSpPr>
      <xdr:spPr>
        <a:xfrm>
          <a:off x="15430500" y="168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164571</xdr:rowOff>
    </xdr:from>
    <xdr:ext cx="469744" cy="259045"/>
    <xdr:sp macro="" textlink="">
      <xdr:nvSpPr>
        <xdr:cNvPr id="676" name="テキスト ボックス 675"/>
        <xdr:cNvSpPr txBox="1"/>
      </xdr:nvSpPr>
      <xdr:spPr>
        <a:xfrm>
          <a:off x="15246427" y="1696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103721</xdr:rowOff>
    </xdr:from>
    <xdr:to>
      <xdr:col>21</xdr:col>
      <xdr:colOff>212725</xdr:colOff>
      <xdr:row>99</xdr:row>
      <xdr:rowOff>33871</xdr:rowOff>
    </xdr:to>
    <xdr:sp macro="" textlink="">
      <xdr:nvSpPr>
        <xdr:cNvPr id="677" name="円/楕円 676"/>
        <xdr:cNvSpPr/>
      </xdr:nvSpPr>
      <xdr:spPr>
        <a:xfrm>
          <a:off x="14541500" y="1690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24998</xdr:rowOff>
    </xdr:from>
    <xdr:ext cx="469744" cy="259045"/>
    <xdr:sp macro="" textlink="">
      <xdr:nvSpPr>
        <xdr:cNvPr id="678" name="テキスト ボックス 677"/>
        <xdr:cNvSpPr txBox="1"/>
      </xdr:nvSpPr>
      <xdr:spPr>
        <a:xfrm>
          <a:off x="14357427" y="1699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162813</xdr:rowOff>
    </xdr:from>
    <xdr:to>
      <xdr:col>20</xdr:col>
      <xdr:colOff>9525</xdr:colOff>
      <xdr:row>99</xdr:row>
      <xdr:rowOff>92963</xdr:rowOff>
    </xdr:to>
    <xdr:sp macro="" textlink="">
      <xdr:nvSpPr>
        <xdr:cNvPr id="679" name="円/楕円 678"/>
        <xdr:cNvSpPr/>
      </xdr:nvSpPr>
      <xdr:spPr>
        <a:xfrm>
          <a:off x="13652500" y="1696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84090</xdr:rowOff>
    </xdr:from>
    <xdr:ext cx="378565" cy="259045"/>
    <xdr:sp macro="" textlink="">
      <xdr:nvSpPr>
        <xdr:cNvPr id="680" name="テキスト ボックス 679"/>
        <xdr:cNvSpPr txBox="1"/>
      </xdr:nvSpPr>
      <xdr:spPr>
        <a:xfrm>
          <a:off x="13514017" y="1705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157569</xdr:rowOff>
    </xdr:from>
    <xdr:to>
      <xdr:col>18</xdr:col>
      <xdr:colOff>492125</xdr:colOff>
      <xdr:row>99</xdr:row>
      <xdr:rowOff>87719</xdr:rowOff>
    </xdr:to>
    <xdr:sp macro="" textlink="">
      <xdr:nvSpPr>
        <xdr:cNvPr id="681" name="円/楕円 680"/>
        <xdr:cNvSpPr/>
      </xdr:nvSpPr>
      <xdr:spPr>
        <a:xfrm>
          <a:off x="12763500" y="1695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78846</xdr:rowOff>
    </xdr:from>
    <xdr:ext cx="378565" cy="259045"/>
    <xdr:sp macro="" textlink="">
      <xdr:nvSpPr>
        <xdr:cNvPr id="682" name="テキスト ボックス 681"/>
        <xdr:cNvSpPr txBox="1"/>
      </xdr:nvSpPr>
      <xdr:spPr>
        <a:xfrm>
          <a:off x="12625017" y="17052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3" name="直線コネクタ 69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4" name="テキスト ボックス 69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5" name="直線コネクタ 69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6" name="テキスト ボックス 69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7" name="直線コネクタ 69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8" name="テキスト ボックス 69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9" name="直線コネクタ 69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0" name="テキスト ボックス 69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1" name="直線コネクタ 70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2" name="テキスト ボックス 70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6" name="直線コネクタ 705"/>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8" name="直線コネクタ 70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09"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0" name="直線コネクタ 709"/>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1" name="直線コネクタ 71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2" name="投資及び出資金平均値テキスト"/>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3" name="フローチャート : 判断 712"/>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4" name="直線コネクタ 71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15" name="フローチャート : 判断 714"/>
        <xdr:cNvSpPr/>
      </xdr:nvSpPr>
      <xdr:spPr>
        <a:xfrm>
          <a:off x="21272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93108</xdr:rowOff>
    </xdr:from>
    <xdr:ext cx="378565" cy="259045"/>
    <xdr:sp macro="" textlink="">
      <xdr:nvSpPr>
        <xdr:cNvPr id="716" name="テキスト ボックス 715"/>
        <xdr:cNvSpPr txBox="1"/>
      </xdr:nvSpPr>
      <xdr:spPr>
        <a:xfrm>
          <a:off x="21134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7" name="直線コネクタ 71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18" name="フローチャート : 判断 717"/>
        <xdr:cNvSpPr/>
      </xdr:nvSpPr>
      <xdr:spPr>
        <a:xfrm>
          <a:off x="20383500" y="649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101680</xdr:rowOff>
    </xdr:from>
    <xdr:ext cx="378565" cy="259045"/>
    <xdr:sp macro="" textlink="">
      <xdr:nvSpPr>
        <xdr:cNvPr id="719" name="テキスト ボックス 718"/>
        <xdr:cNvSpPr txBox="1"/>
      </xdr:nvSpPr>
      <xdr:spPr>
        <a:xfrm>
          <a:off x="20245017" y="627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0" name="直線コネクタ 71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21" name="フローチャート : 判断 720"/>
        <xdr:cNvSpPr/>
      </xdr:nvSpPr>
      <xdr:spPr>
        <a:xfrm>
          <a:off x="19494500" y="64283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31386</xdr:rowOff>
    </xdr:from>
    <xdr:ext cx="469744" cy="259045"/>
    <xdr:sp macro="" textlink="">
      <xdr:nvSpPr>
        <xdr:cNvPr id="722" name="テキスト ボックス 721"/>
        <xdr:cNvSpPr txBox="1"/>
      </xdr:nvSpPr>
      <xdr:spPr>
        <a:xfrm>
          <a:off x="19310427" y="62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23" name="フローチャート : 判断 722"/>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32719</xdr:rowOff>
    </xdr:from>
    <xdr:ext cx="469744" cy="259045"/>
    <xdr:sp macro="" textlink="">
      <xdr:nvSpPr>
        <xdr:cNvPr id="724" name="テキスト ボックス 723"/>
        <xdr:cNvSpPr txBox="1"/>
      </xdr:nvSpPr>
      <xdr:spPr>
        <a:xfrm>
          <a:off x="18421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0" name="円/楕円 72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1" name="投資及び出資金該当値テキスト"/>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2" name="円/楕円 73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3" name="テキスト ボックス 73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4" name="円/楕円 73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5" name="テキスト ボックス 73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6" name="円/楕円 73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7" name="テキスト ボックス 73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8" name="円/楕円 73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9" name="テキスト ボックス 73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3" name="テキスト ボックス 75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5" name="テキスト ボックス 754"/>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7" name="テキスト ボックス 756"/>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3" name="直線コネクタ 762"/>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6"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7" name="直線コネクタ 766"/>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43434</xdr:rowOff>
    </xdr:from>
    <xdr:to>
      <xdr:col>32</xdr:col>
      <xdr:colOff>187325</xdr:colOff>
      <xdr:row>59</xdr:row>
      <xdr:rowOff>43815</xdr:rowOff>
    </xdr:to>
    <xdr:cxnSp macro="">
      <xdr:nvCxnSpPr>
        <xdr:cNvPr id="768" name="直線コネクタ 767"/>
        <xdr:cNvCxnSpPr/>
      </xdr:nvCxnSpPr>
      <xdr:spPr>
        <a:xfrm>
          <a:off x="21323300" y="1015898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24909</xdr:rowOff>
    </xdr:from>
    <xdr:ext cx="469744" cy="259045"/>
    <xdr:sp macro="" textlink="">
      <xdr:nvSpPr>
        <xdr:cNvPr id="769" name="貸付金平均値テキスト"/>
        <xdr:cNvSpPr txBox="1"/>
      </xdr:nvSpPr>
      <xdr:spPr>
        <a:xfrm>
          <a:off x="22212300" y="979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0" name="フローチャート : 判断 769"/>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43434</xdr:rowOff>
    </xdr:from>
    <xdr:to>
      <xdr:col>31</xdr:col>
      <xdr:colOff>34925</xdr:colOff>
      <xdr:row>59</xdr:row>
      <xdr:rowOff>44450</xdr:rowOff>
    </xdr:to>
    <xdr:cxnSp macro="">
      <xdr:nvCxnSpPr>
        <xdr:cNvPr id="771" name="直線コネクタ 770"/>
        <xdr:cNvCxnSpPr/>
      </xdr:nvCxnSpPr>
      <xdr:spPr>
        <a:xfrm flipV="1">
          <a:off x="20434300" y="10158984"/>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2" name="フローチャート : 判断 771"/>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59072</xdr:rowOff>
    </xdr:from>
    <xdr:ext cx="469744" cy="259045"/>
    <xdr:sp macro="" textlink="">
      <xdr:nvSpPr>
        <xdr:cNvPr id="773" name="テキスト ボックス 772"/>
        <xdr:cNvSpPr txBox="1"/>
      </xdr:nvSpPr>
      <xdr:spPr>
        <a:xfrm>
          <a:off x="21088427" y="96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43688</xdr:rowOff>
    </xdr:from>
    <xdr:to>
      <xdr:col>29</xdr:col>
      <xdr:colOff>517525</xdr:colOff>
      <xdr:row>59</xdr:row>
      <xdr:rowOff>44450</xdr:rowOff>
    </xdr:to>
    <xdr:cxnSp macro="">
      <xdr:nvCxnSpPr>
        <xdr:cNvPr id="774" name="直線コネクタ 773"/>
        <xdr:cNvCxnSpPr/>
      </xdr:nvCxnSpPr>
      <xdr:spPr>
        <a:xfrm>
          <a:off x="19545300" y="10159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5" name="フローチャート : 判断 774"/>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135272</xdr:rowOff>
    </xdr:from>
    <xdr:ext cx="469744" cy="259045"/>
    <xdr:sp macro="" textlink="">
      <xdr:nvSpPr>
        <xdr:cNvPr id="776" name="テキスト ボックス 775"/>
        <xdr:cNvSpPr txBox="1"/>
      </xdr:nvSpPr>
      <xdr:spPr>
        <a:xfrm>
          <a:off x="20199427"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39878</xdr:rowOff>
    </xdr:from>
    <xdr:to>
      <xdr:col>28</xdr:col>
      <xdr:colOff>314325</xdr:colOff>
      <xdr:row>59</xdr:row>
      <xdr:rowOff>43688</xdr:rowOff>
    </xdr:to>
    <xdr:cxnSp macro="">
      <xdr:nvCxnSpPr>
        <xdr:cNvPr id="777" name="直線コネクタ 776"/>
        <xdr:cNvCxnSpPr/>
      </xdr:nvCxnSpPr>
      <xdr:spPr>
        <a:xfrm>
          <a:off x="18656300" y="1015542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78" name="フローチャート : 判断 777"/>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116222</xdr:rowOff>
    </xdr:from>
    <xdr:ext cx="469744" cy="259045"/>
    <xdr:sp macro="" textlink="">
      <xdr:nvSpPr>
        <xdr:cNvPr id="779" name="テキスト ボックス 778"/>
        <xdr:cNvSpPr txBox="1"/>
      </xdr:nvSpPr>
      <xdr:spPr>
        <a:xfrm>
          <a:off x="19310427" y="954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80" name="フローチャート : 判断 779"/>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110126</xdr:rowOff>
    </xdr:from>
    <xdr:ext cx="469744" cy="259045"/>
    <xdr:sp macro="" textlink="">
      <xdr:nvSpPr>
        <xdr:cNvPr id="781" name="テキスト ボックス 780"/>
        <xdr:cNvSpPr txBox="1"/>
      </xdr:nvSpPr>
      <xdr:spPr>
        <a:xfrm>
          <a:off x="18421427" y="95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164465</xdr:rowOff>
    </xdr:from>
    <xdr:to>
      <xdr:col>32</xdr:col>
      <xdr:colOff>238125</xdr:colOff>
      <xdr:row>59</xdr:row>
      <xdr:rowOff>94615</xdr:rowOff>
    </xdr:to>
    <xdr:sp macro="" textlink="">
      <xdr:nvSpPr>
        <xdr:cNvPr id="787" name="円/楕円 786"/>
        <xdr:cNvSpPr/>
      </xdr:nvSpPr>
      <xdr:spPr>
        <a:xfrm>
          <a:off x="221107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79392</xdr:rowOff>
    </xdr:from>
    <xdr:ext cx="249299" cy="259045"/>
    <xdr:sp macro="" textlink="">
      <xdr:nvSpPr>
        <xdr:cNvPr id="788" name="貸付金該当値テキスト"/>
        <xdr:cNvSpPr txBox="1"/>
      </xdr:nvSpPr>
      <xdr:spPr>
        <a:xfrm>
          <a:off x="22212300" y="100234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164084</xdr:rowOff>
    </xdr:from>
    <xdr:to>
      <xdr:col>31</xdr:col>
      <xdr:colOff>85725</xdr:colOff>
      <xdr:row>59</xdr:row>
      <xdr:rowOff>94234</xdr:rowOff>
    </xdr:to>
    <xdr:sp macro="" textlink="">
      <xdr:nvSpPr>
        <xdr:cNvPr id="789" name="円/楕円 788"/>
        <xdr:cNvSpPr/>
      </xdr:nvSpPr>
      <xdr:spPr>
        <a:xfrm>
          <a:off x="21272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85361</xdr:rowOff>
    </xdr:from>
    <xdr:ext cx="249299" cy="259045"/>
    <xdr:sp macro="" textlink="">
      <xdr:nvSpPr>
        <xdr:cNvPr id="790" name="テキスト ボックス 789"/>
        <xdr:cNvSpPr txBox="1"/>
      </xdr:nvSpPr>
      <xdr:spPr>
        <a:xfrm>
          <a:off x="21198649"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1" name="円/楕円 79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2" name="テキスト ボックス 79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164338</xdr:rowOff>
    </xdr:from>
    <xdr:to>
      <xdr:col>28</xdr:col>
      <xdr:colOff>365125</xdr:colOff>
      <xdr:row>59</xdr:row>
      <xdr:rowOff>94488</xdr:rowOff>
    </xdr:to>
    <xdr:sp macro="" textlink="">
      <xdr:nvSpPr>
        <xdr:cNvPr id="793" name="円/楕円 792"/>
        <xdr:cNvSpPr/>
      </xdr:nvSpPr>
      <xdr:spPr>
        <a:xfrm>
          <a:off x="19494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85615</xdr:rowOff>
    </xdr:from>
    <xdr:ext cx="249299" cy="259045"/>
    <xdr:sp macro="" textlink="">
      <xdr:nvSpPr>
        <xdr:cNvPr id="794" name="テキスト ボックス 793"/>
        <xdr:cNvSpPr txBox="1"/>
      </xdr:nvSpPr>
      <xdr:spPr>
        <a:xfrm>
          <a:off x="19420649" y="10201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160528</xdr:rowOff>
    </xdr:from>
    <xdr:to>
      <xdr:col>27</xdr:col>
      <xdr:colOff>161925</xdr:colOff>
      <xdr:row>59</xdr:row>
      <xdr:rowOff>90678</xdr:rowOff>
    </xdr:to>
    <xdr:sp macro="" textlink="">
      <xdr:nvSpPr>
        <xdr:cNvPr id="795" name="円/楕円 794"/>
        <xdr:cNvSpPr/>
      </xdr:nvSpPr>
      <xdr:spPr>
        <a:xfrm>
          <a:off x="18605500" y="101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81805</xdr:rowOff>
    </xdr:from>
    <xdr:ext cx="313932" cy="259045"/>
    <xdr:sp macro="" textlink="">
      <xdr:nvSpPr>
        <xdr:cNvPr id="796" name="テキスト ボックス 795"/>
        <xdr:cNvSpPr txBox="1"/>
      </xdr:nvSpPr>
      <xdr:spPr>
        <a:xfrm>
          <a:off x="18499333" y="1019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3" name="直線コネクタ 822"/>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4"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5" name="直線コネクタ 824"/>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6"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7" name="直線コネクタ 826"/>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115909</xdr:rowOff>
    </xdr:from>
    <xdr:to>
      <xdr:col>32</xdr:col>
      <xdr:colOff>187325</xdr:colOff>
      <xdr:row>78</xdr:row>
      <xdr:rowOff>61224</xdr:rowOff>
    </xdr:to>
    <xdr:cxnSp macro="">
      <xdr:nvCxnSpPr>
        <xdr:cNvPr id="828" name="直線コネクタ 827"/>
        <xdr:cNvCxnSpPr/>
      </xdr:nvCxnSpPr>
      <xdr:spPr>
        <a:xfrm flipV="1">
          <a:off x="21323300" y="13317559"/>
          <a:ext cx="838200" cy="1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142964</xdr:rowOff>
    </xdr:from>
    <xdr:ext cx="534377" cy="259045"/>
    <xdr:sp macro="" textlink="">
      <xdr:nvSpPr>
        <xdr:cNvPr id="829" name="繰出金平均値テキスト"/>
        <xdr:cNvSpPr txBox="1"/>
      </xdr:nvSpPr>
      <xdr:spPr>
        <a:xfrm>
          <a:off x="22212300" y="12830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0" name="フローチャート : 判断 829"/>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42007</xdr:rowOff>
    </xdr:from>
    <xdr:to>
      <xdr:col>31</xdr:col>
      <xdr:colOff>34925</xdr:colOff>
      <xdr:row>78</xdr:row>
      <xdr:rowOff>61224</xdr:rowOff>
    </xdr:to>
    <xdr:cxnSp macro="">
      <xdr:nvCxnSpPr>
        <xdr:cNvPr id="831" name="直線コネクタ 830"/>
        <xdr:cNvCxnSpPr/>
      </xdr:nvCxnSpPr>
      <xdr:spPr>
        <a:xfrm>
          <a:off x="20434300" y="13415107"/>
          <a:ext cx="889000" cy="1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2" name="フローチャート : 判断 831"/>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76219</xdr:rowOff>
    </xdr:from>
    <xdr:ext cx="534377" cy="259045"/>
    <xdr:sp macro="" textlink="">
      <xdr:nvSpPr>
        <xdr:cNvPr id="833" name="テキスト ボックス 832"/>
        <xdr:cNvSpPr txBox="1"/>
      </xdr:nvSpPr>
      <xdr:spPr>
        <a:xfrm>
          <a:off x="21056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16142</xdr:rowOff>
    </xdr:from>
    <xdr:to>
      <xdr:col>29</xdr:col>
      <xdr:colOff>517525</xdr:colOff>
      <xdr:row>78</xdr:row>
      <xdr:rowOff>42007</xdr:rowOff>
    </xdr:to>
    <xdr:cxnSp macro="">
      <xdr:nvCxnSpPr>
        <xdr:cNvPr id="834" name="直線コネクタ 833"/>
        <xdr:cNvCxnSpPr/>
      </xdr:nvCxnSpPr>
      <xdr:spPr>
        <a:xfrm>
          <a:off x="19545300" y="13389242"/>
          <a:ext cx="889000" cy="2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5" name="フローチャート : 判断 834"/>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121286</xdr:rowOff>
    </xdr:from>
    <xdr:ext cx="534377" cy="259045"/>
    <xdr:sp macro="" textlink="">
      <xdr:nvSpPr>
        <xdr:cNvPr id="836" name="テキスト ボックス 835"/>
        <xdr:cNvSpPr txBox="1"/>
      </xdr:nvSpPr>
      <xdr:spPr>
        <a:xfrm>
          <a:off x="20167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16142</xdr:rowOff>
    </xdr:from>
    <xdr:to>
      <xdr:col>28</xdr:col>
      <xdr:colOff>314325</xdr:colOff>
      <xdr:row>78</xdr:row>
      <xdr:rowOff>56375</xdr:rowOff>
    </xdr:to>
    <xdr:cxnSp macro="">
      <xdr:nvCxnSpPr>
        <xdr:cNvPr id="837" name="直線コネクタ 836"/>
        <xdr:cNvCxnSpPr/>
      </xdr:nvCxnSpPr>
      <xdr:spPr>
        <a:xfrm flipV="1">
          <a:off x="18656300" y="13389242"/>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38" name="フローチャート : 判断 837"/>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114640</xdr:rowOff>
    </xdr:from>
    <xdr:ext cx="534377" cy="259045"/>
    <xdr:sp macro="" textlink="">
      <xdr:nvSpPr>
        <xdr:cNvPr id="839" name="テキスト ボックス 838"/>
        <xdr:cNvSpPr txBox="1"/>
      </xdr:nvSpPr>
      <xdr:spPr>
        <a:xfrm>
          <a:off x="19278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40" name="フローチャート : 判断 839"/>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125531</xdr:rowOff>
    </xdr:from>
    <xdr:ext cx="534377" cy="259045"/>
    <xdr:sp macro="" textlink="">
      <xdr:nvSpPr>
        <xdr:cNvPr id="841" name="テキスト ボックス 840"/>
        <xdr:cNvSpPr txBox="1"/>
      </xdr:nvSpPr>
      <xdr:spPr>
        <a:xfrm>
          <a:off x="18389111" y="128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65109</xdr:rowOff>
    </xdr:from>
    <xdr:to>
      <xdr:col>32</xdr:col>
      <xdr:colOff>238125</xdr:colOff>
      <xdr:row>77</xdr:row>
      <xdr:rowOff>166709</xdr:rowOff>
    </xdr:to>
    <xdr:sp macro="" textlink="">
      <xdr:nvSpPr>
        <xdr:cNvPr id="847" name="円/楕円 846"/>
        <xdr:cNvSpPr/>
      </xdr:nvSpPr>
      <xdr:spPr>
        <a:xfrm>
          <a:off x="22110700" y="1326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43536</xdr:rowOff>
    </xdr:from>
    <xdr:ext cx="534377" cy="259045"/>
    <xdr:sp macro="" textlink="">
      <xdr:nvSpPr>
        <xdr:cNvPr id="848" name="繰出金該当値テキスト"/>
        <xdr:cNvSpPr txBox="1"/>
      </xdr:nvSpPr>
      <xdr:spPr>
        <a:xfrm>
          <a:off x="22212300" y="1324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39,957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10424</xdr:rowOff>
    </xdr:from>
    <xdr:to>
      <xdr:col>31</xdr:col>
      <xdr:colOff>85725</xdr:colOff>
      <xdr:row>78</xdr:row>
      <xdr:rowOff>112024</xdr:rowOff>
    </xdr:to>
    <xdr:sp macro="" textlink="">
      <xdr:nvSpPr>
        <xdr:cNvPr id="849" name="円/楕円 848"/>
        <xdr:cNvSpPr/>
      </xdr:nvSpPr>
      <xdr:spPr>
        <a:xfrm>
          <a:off x="21272500" y="1338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103151</xdr:rowOff>
    </xdr:from>
    <xdr:ext cx="534377" cy="259045"/>
    <xdr:sp macro="" textlink="">
      <xdr:nvSpPr>
        <xdr:cNvPr id="850" name="テキスト ボックス 849"/>
        <xdr:cNvSpPr txBox="1"/>
      </xdr:nvSpPr>
      <xdr:spPr>
        <a:xfrm>
          <a:off x="21056111" y="1347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162657</xdr:rowOff>
    </xdr:from>
    <xdr:to>
      <xdr:col>29</xdr:col>
      <xdr:colOff>568325</xdr:colOff>
      <xdr:row>78</xdr:row>
      <xdr:rowOff>92807</xdr:rowOff>
    </xdr:to>
    <xdr:sp macro="" textlink="">
      <xdr:nvSpPr>
        <xdr:cNvPr id="851" name="円/楕円 850"/>
        <xdr:cNvSpPr/>
      </xdr:nvSpPr>
      <xdr:spPr>
        <a:xfrm>
          <a:off x="20383500" y="1336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83934</xdr:rowOff>
    </xdr:from>
    <xdr:ext cx="534377" cy="259045"/>
    <xdr:sp macro="" textlink="">
      <xdr:nvSpPr>
        <xdr:cNvPr id="852" name="テキスト ボックス 851"/>
        <xdr:cNvSpPr txBox="1"/>
      </xdr:nvSpPr>
      <xdr:spPr>
        <a:xfrm>
          <a:off x="20167111" y="1345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33,983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136792</xdr:rowOff>
    </xdr:from>
    <xdr:to>
      <xdr:col>28</xdr:col>
      <xdr:colOff>365125</xdr:colOff>
      <xdr:row>78</xdr:row>
      <xdr:rowOff>66942</xdr:rowOff>
    </xdr:to>
    <xdr:sp macro="" textlink="">
      <xdr:nvSpPr>
        <xdr:cNvPr id="853" name="円/楕円 852"/>
        <xdr:cNvSpPr/>
      </xdr:nvSpPr>
      <xdr:spPr>
        <a:xfrm>
          <a:off x="19494500" y="1333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58069</xdr:rowOff>
    </xdr:from>
    <xdr:ext cx="534377" cy="259045"/>
    <xdr:sp macro="" textlink="">
      <xdr:nvSpPr>
        <xdr:cNvPr id="854" name="テキスト ボックス 853"/>
        <xdr:cNvSpPr txBox="1"/>
      </xdr:nvSpPr>
      <xdr:spPr>
        <a:xfrm>
          <a:off x="19278111" y="134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35,567</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5575</xdr:rowOff>
    </xdr:from>
    <xdr:to>
      <xdr:col>27</xdr:col>
      <xdr:colOff>161925</xdr:colOff>
      <xdr:row>78</xdr:row>
      <xdr:rowOff>107175</xdr:rowOff>
    </xdr:to>
    <xdr:sp macro="" textlink="">
      <xdr:nvSpPr>
        <xdr:cNvPr id="855" name="円/楕円 854"/>
        <xdr:cNvSpPr/>
      </xdr:nvSpPr>
      <xdr:spPr>
        <a:xfrm>
          <a:off x="18605500" y="133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98302</xdr:rowOff>
    </xdr:from>
    <xdr:ext cx="534377" cy="259045"/>
    <xdr:sp macro="" textlink="">
      <xdr:nvSpPr>
        <xdr:cNvPr id="856" name="テキスト ボックス 855"/>
        <xdr:cNvSpPr txBox="1"/>
      </xdr:nvSpPr>
      <xdr:spPr>
        <a:xfrm>
          <a:off x="18389111" y="1347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33,103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全般的に類似団体との比較において、一人当たりコストが低いといえる当町の性質別支出であるが、人件費、物件費及び公債費については類似団体並み、若しくは高い数値となっている。</a:t>
          </a:r>
          <a:endParaRPr kumimoji="1" lang="en-US" altLang="ja-JP" sz="1300">
            <a:latin typeface="ＭＳ Ｐゴシック"/>
          </a:endParaRPr>
        </a:p>
        <a:p>
          <a:r>
            <a:rPr kumimoji="1" lang="ja-JP" altLang="en-US" sz="1300">
              <a:latin typeface="ＭＳ Ｐゴシック"/>
            </a:rPr>
            <a:t>人件費及び物件費については、当町が清掃センターや保育園、給食センターなどの施設を直営にて運営していることによりにより、その他性質別経費より相対的に高い数値となっていると考えられる。</a:t>
          </a:r>
          <a:endParaRPr kumimoji="1" lang="en-US" altLang="ja-JP" sz="1300">
            <a:latin typeface="ＭＳ Ｐゴシック"/>
          </a:endParaRPr>
        </a:p>
        <a:p>
          <a:r>
            <a:rPr kumimoji="1" lang="ja-JP" altLang="en-US" sz="1300">
              <a:latin typeface="ＭＳ Ｐゴシック"/>
            </a:rPr>
            <a:t>公債費については、税収が豊富でないことから、普通建設事業の実施における財源を地方債に頼ってきた結果である。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奈良県平群町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19,407
19,317
23.90
7,424,699
7,138,163
238,412
4,470,676
13,625,155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202.4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107696</xdr:rowOff>
    </xdr:from>
    <xdr:to>
      <xdr:col>6</xdr:col>
      <xdr:colOff>511175</xdr:colOff>
      <xdr:row>38</xdr:row>
      <xdr:rowOff>26380</xdr:rowOff>
    </xdr:to>
    <xdr:cxnSp macro="">
      <xdr:nvCxnSpPr>
        <xdr:cNvPr id="63" name="直線コネクタ 62"/>
        <xdr:cNvCxnSpPr/>
      </xdr:nvCxnSpPr>
      <xdr:spPr>
        <a:xfrm flipV="1">
          <a:off x="3797300" y="6279896"/>
          <a:ext cx="838200" cy="26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24256</xdr:rowOff>
    </xdr:from>
    <xdr:ext cx="469744" cy="259045"/>
    <xdr:sp macro="" textlink="">
      <xdr:nvSpPr>
        <xdr:cNvPr id="64" name="議会費平均値テキスト"/>
        <xdr:cNvSpPr txBox="1"/>
      </xdr:nvSpPr>
      <xdr:spPr>
        <a:xfrm>
          <a:off x="4686300" y="5853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26380</xdr:rowOff>
    </xdr:from>
    <xdr:to>
      <xdr:col>5</xdr:col>
      <xdr:colOff>358775</xdr:colOff>
      <xdr:row>38</xdr:row>
      <xdr:rowOff>121086</xdr:rowOff>
    </xdr:to>
    <xdr:cxnSp macro="">
      <xdr:nvCxnSpPr>
        <xdr:cNvPr id="66" name="直線コネクタ 65"/>
        <xdr:cNvCxnSpPr/>
      </xdr:nvCxnSpPr>
      <xdr:spPr>
        <a:xfrm flipV="1">
          <a:off x="2908300" y="6541480"/>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37210</xdr:rowOff>
    </xdr:from>
    <xdr:ext cx="469744" cy="259045"/>
    <xdr:sp macro="" textlink="">
      <xdr:nvSpPr>
        <xdr:cNvPr id="68" name="テキスト ボックス 67"/>
        <xdr:cNvSpPr txBox="1"/>
      </xdr:nvSpPr>
      <xdr:spPr>
        <a:xfrm>
          <a:off x="3562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116187</xdr:rowOff>
    </xdr:from>
    <xdr:to>
      <xdr:col>4</xdr:col>
      <xdr:colOff>155575</xdr:colOff>
      <xdr:row>38</xdr:row>
      <xdr:rowOff>121086</xdr:rowOff>
    </xdr:to>
    <xdr:cxnSp macro="">
      <xdr:nvCxnSpPr>
        <xdr:cNvPr id="69" name="直線コネクタ 68"/>
        <xdr:cNvCxnSpPr/>
      </xdr:nvCxnSpPr>
      <xdr:spPr>
        <a:xfrm>
          <a:off x="2019300" y="663128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54192</xdr:rowOff>
    </xdr:from>
    <xdr:ext cx="469744" cy="259045"/>
    <xdr:sp macro="" textlink="">
      <xdr:nvSpPr>
        <xdr:cNvPr id="71" name="テキスト ボックス 70"/>
        <xdr:cNvSpPr txBox="1"/>
      </xdr:nvSpPr>
      <xdr:spPr>
        <a:xfrm>
          <a:off x="2673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5479</xdr:rowOff>
    </xdr:from>
    <xdr:to>
      <xdr:col>2</xdr:col>
      <xdr:colOff>638175</xdr:colOff>
      <xdr:row>38</xdr:row>
      <xdr:rowOff>116187</xdr:rowOff>
    </xdr:to>
    <xdr:cxnSp macro="">
      <xdr:nvCxnSpPr>
        <xdr:cNvPr id="72" name="直線コネクタ 71"/>
        <xdr:cNvCxnSpPr/>
      </xdr:nvCxnSpPr>
      <xdr:spPr>
        <a:xfrm>
          <a:off x="1130300" y="6349129"/>
          <a:ext cx="889000" cy="28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64969</xdr:rowOff>
    </xdr:from>
    <xdr:ext cx="469744" cy="259045"/>
    <xdr:sp macro="" textlink="">
      <xdr:nvSpPr>
        <xdr:cNvPr id="76" name="テキスト ボックス 75"/>
        <xdr:cNvSpPr txBox="1"/>
      </xdr:nvSpPr>
      <xdr:spPr>
        <a:xfrm>
          <a:off x="895427" y="555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56896</xdr:rowOff>
    </xdr:from>
    <xdr:to>
      <xdr:col>6</xdr:col>
      <xdr:colOff>561975</xdr:colOff>
      <xdr:row>36</xdr:row>
      <xdr:rowOff>158496</xdr:rowOff>
    </xdr:to>
    <xdr:sp macro="" textlink="">
      <xdr:nvSpPr>
        <xdr:cNvPr id="82" name="円/楕円 81"/>
        <xdr:cNvSpPr/>
      </xdr:nvSpPr>
      <xdr:spPr>
        <a:xfrm>
          <a:off x="45847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35323</xdr:rowOff>
    </xdr:from>
    <xdr:ext cx="469744" cy="259045"/>
    <xdr:sp macro="" textlink="">
      <xdr:nvSpPr>
        <xdr:cNvPr id="83" name="議会費該当値テキスト"/>
        <xdr:cNvSpPr txBox="1"/>
      </xdr:nvSpPr>
      <xdr:spPr>
        <a:xfrm>
          <a:off x="4686300" y="620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147030</xdr:rowOff>
    </xdr:from>
    <xdr:to>
      <xdr:col>5</xdr:col>
      <xdr:colOff>409575</xdr:colOff>
      <xdr:row>38</xdr:row>
      <xdr:rowOff>77180</xdr:rowOff>
    </xdr:to>
    <xdr:sp macro="" textlink="">
      <xdr:nvSpPr>
        <xdr:cNvPr id="84" name="円/楕円 83"/>
        <xdr:cNvSpPr/>
      </xdr:nvSpPr>
      <xdr:spPr>
        <a:xfrm>
          <a:off x="3746500" y="649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68307</xdr:rowOff>
    </xdr:from>
    <xdr:ext cx="469744" cy="259045"/>
    <xdr:sp macro="" textlink="">
      <xdr:nvSpPr>
        <xdr:cNvPr id="85" name="テキスト ボックス 84"/>
        <xdr:cNvSpPr txBox="1"/>
      </xdr:nvSpPr>
      <xdr:spPr>
        <a:xfrm>
          <a:off x="3562427" y="658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70286</xdr:rowOff>
    </xdr:from>
    <xdr:to>
      <xdr:col>4</xdr:col>
      <xdr:colOff>206375</xdr:colOff>
      <xdr:row>39</xdr:row>
      <xdr:rowOff>436</xdr:rowOff>
    </xdr:to>
    <xdr:sp macro="" textlink="">
      <xdr:nvSpPr>
        <xdr:cNvPr id="86" name="円/楕円 85"/>
        <xdr:cNvSpPr/>
      </xdr:nvSpPr>
      <xdr:spPr>
        <a:xfrm>
          <a:off x="2857500" y="65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163013</xdr:rowOff>
    </xdr:from>
    <xdr:ext cx="469744" cy="259045"/>
    <xdr:sp macro="" textlink="">
      <xdr:nvSpPr>
        <xdr:cNvPr id="87" name="テキスト ボックス 86"/>
        <xdr:cNvSpPr txBox="1"/>
      </xdr:nvSpPr>
      <xdr:spPr>
        <a:xfrm>
          <a:off x="2673427" y="667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65387</xdr:rowOff>
    </xdr:from>
    <xdr:to>
      <xdr:col>3</xdr:col>
      <xdr:colOff>3175</xdr:colOff>
      <xdr:row>38</xdr:row>
      <xdr:rowOff>166987</xdr:rowOff>
    </xdr:to>
    <xdr:sp macro="" textlink="">
      <xdr:nvSpPr>
        <xdr:cNvPr id="88" name="円/楕円 87"/>
        <xdr:cNvSpPr/>
      </xdr:nvSpPr>
      <xdr:spPr>
        <a:xfrm>
          <a:off x="1968500" y="65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158114</xdr:rowOff>
    </xdr:from>
    <xdr:ext cx="469744" cy="259045"/>
    <xdr:sp macro="" textlink="">
      <xdr:nvSpPr>
        <xdr:cNvPr id="89" name="テキスト ボックス 88"/>
        <xdr:cNvSpPr txBox="1"/>
      </xdr:nvSpPr>
      <xdr:spPr>
        <a:xfrm>
          <a:off x="1784427" y="667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126129</xdr:rowOff>
    </xdr:from>
    <xdr:to>
      <xdr:col>1</xdr:col>
      <xdr:colOff>485775</xdr:colOff>
      <xdr:row>37</xdr:row>
      <xdr:rowOff>56279</xdr:rowOff>
    </xdr:to>
    <xdr:sp macro="" textlink="">
      <xdr:nvSpPr>
        <xdr:cNvPr id="90" name="円/楕円 89"/>
        <xdr:cNvSpPr/>
      </xdr:nvSpPr>
      <xdr:spPr>
        <a:xfrm>
          <a:off x="1079500" y="629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47406</xdr:rowOff>
    </xdr:from>
    <xdr:ext cx="469744" cy="259045"/>
    <xdr:sp macro="" textlink="">
      <xdr:nvSpPr>
        <xdr:cNvPr id="91" name="テキスト ボックス 90"/>
        <xdr:cNvSpPr txBox="1"/>
      </xdr:nvSpPr>
      <xdr:spPr>
        <a:xfrm>
          <a:off x="895427" y="639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138034</xdr:rowOff>
    </xdr:from>
    <xdr:to>
      <xdr:col>6</xdr:col>
      <xdr:colOff>511175</xdr:colOff>
      <xdr:row>58</xdr:row>
      <xdr:rowOff>29776</xdr:rowOff>
    </xdr:to>
    <xdr:cxnSp macro="">
      <xdr:nvCxnSpPr>
        <xdr:cNvPr id="123" name="直線コネクタ 122"/>
        <xdr:cNvCxnSpPr/>
      </xdr:nvCxnSpPr>
      <xdr:spPr>
        <a:xfrm flipV="1">
          <a:off x="3797300" y="9910684"/>
          <a:ext cx="838200" cy="6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45211</xdr:rowOff>
    </xdr:from>
    <xdr:ext cx="534377" cy="259045"/>
    <xdr:sp macro="" textlink="">
      <xdr:nvSpPr>
        <xdr:cNvPr id="124" name="総務費平均値テキスト"/>
        <xdr:cNvSpPr txBox="1"/>
      </xdr:nvSpPr>
      <xdr:spPr>
        <a:xfrm>
          <a:off x="4686300" y="94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29776</xdr:rowOff>
    </xdr:from>
    <xdr:to>
      <xdr:col>5</xdr:col>
      <xdr:colOff>358775</xdr:colOff>
      <xdr:row>58</xdr:row>
      <xdr:rowOff>113944</xdr:rowOff>
    </xdr:to>
    <xdr:cxnSp macro="">
      <xdr:nvCxnSpPr>
        <xdr:cNvPr id="126" name="直線コネクタ 125"/>
        <xdr:cNvCxnSpPr/>
      </xdr:nvCxnSpPr>
      <xdr:spPr>
        <a:xfrm flipV="1">
          <a:off x="2908300" y="9973876"/>
          <a:ext cx="889000" cy="8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146393</xdr:rowOff>
    </xdr:from>
    <xdr:ext cx="534377" cy="259045"/>
    <xdr:sp macro="" textlink="">
      <xdr:nvSpPr>
        <xdr:cNvPr id="128" name="テキスト ボックス 127"/>
        <xdr:cNvSpPr txBox="1"/>
      </xdr:nvSpPr>
      <xdr:spPr>
        <a:xfrm>
          <a:off x="3530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153557</xdr:rowOff>
    </xdr:from>
    <xdr:to>
      <xdr:col>4</xdr:col>
      <xdr:colOff>155575</xdr:colOff>
      <xdr:row>58</xdr:row>
      <xdr:rowOff>113944</xdr:rowOff>
    </xdr:to>
    <xdr:cxnSp macro="">
      <xdr:nvCxnSpPr>
        <xdr:cNvPr id="129" name="直線コネクタ 128"/>
        <xdr:cNvCxnSpPr/>
      </xdr:nvCxnSpPr>
      <xdr:spPr>
        <a:xfrm>
          <a:off x="2019300" y="9068957"/>
          <a:ext cx="889000" cy="98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162156</xdr:rowOff>
    </xdr:from>
    <xdr:ext cx="534377" cy="259045"/>
    <xdr:sp macro="" textlink="">
      <xdr:nvSpPr>
        <xdr:cNvPr id="131" name="テキスト ボックス 130"/>
        <xdr:cNvSpPr txBox="1"/>
      </xdr:nvSpPr>
      <xdr:spPr>
        <a:xfrm>
          <a:off x="2641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153557</xdr:rowOff>
    </xdr:from>
    <xdr:to>
      <xdr:col>2</xdr:col>
      <xdr:colOff>638175</xdr:colOff>
      <xdr:row>59</xdr:row>
      <xdr:rowOff>14612</xdr:rowOff>
    </xdr:to>
    <xdr:cxnSp macro="">
      <xdr:nvCxnSpPr>
        <xdr:cNvPr id="132" name="直線コネクタ 131"/>
        <xdr:cNvCxnSpPr/>
      </xdr:nvCxnSpPr>
      <xdr:spPr>
        <a:xfrm flipV="1">
          <a:off x="1130300" y="9068957"/>
          <a:ext cx="889000" cy="106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94142</xdr:rowOff>
    </xdr:from>
    <xdr:ext cx="534377" cy="259045"/>
    <xdr:sp macro="" textlink="">
      <xdr:nvSpPr>
        <xdr:cNvPr id="136" name="テキスト ボックス 135"/>
        <xdr:cNvSpPr txBox="1"/>
      </xdr:nvSpPr>
      <xdr:spPr>
        <a:xfrm>
          <a:off x="863111" y="93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87234</xdr:rowOff>
    </xdr:from>
    <xdr:to>
      <xdr:col>6</xdr:col>
      <xdr:colOff>561975</xdr:colOff>
      <xdr:row>58</xdr:row>
      <xdr:rowOff>17384</xdr:rowOff>
    </xdr:to>
    <xdr:sp macro="" textlink="">
      <xdr:nvSpPr>
        <xdr:cNvPr id="142" name="円/楕円 141"/>
        <xdr:cNvSpPr/>
      </xdr:nvSpPr>
      <xdr:spPr>
        <a:xfrm>
          <a:off x="4584700" y="985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65661</xdr:rowOff>
    </xdr:from>
    <xdr:ext cx="534377" cy="259045"/>
    <xdr:sp macro="" textlink="">
      <xdr:nvSpPr>
        <xdr:cNvPr id="143" name="総務費該当値テキスト"/>
        <xdr:cNvSpPr txBox="1"/>
      </xdr:nvSpPr>
      <xdr:spPr>
        <a:xfrm>
          <a:off x="4686300" y="983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57,903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150426</xdr:rowOff>
    </xdr:from>
    <xdr:to>
      <xdr:col>5</xdr:col>
      <xdr:colOff>409575</xdr:colOff>
      <xdr:row>58</xdr:row>
      <xdr:rowOff>80576</xdr:rowOff>
    </xdr:to>
    <xdr:sp macro="" textlink="">
      <xdr:nvSpPr>
        <xdr:cNvPr id="144" name="円/楕円 143"/>
        <xdr:cNvSpPr/>
      </xdr:nvSpPr>
      <xdr:spPr>
        <a:xfrm>
          <a:off x="3746500" y="99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71703</xdr:rowOff>
    </xdr:from>
    <xdr:ext cx="534377" cy="259045"/>
    <xdr:sp macro="" textlink="">
      <xdr:nvSpPr>
        <xdr:cNvPr id="145" name="テキスト ボックス 144"/>
        <xdr:cNvSpPr txBox="1"/>
      </xdr:nvSpPr>
      <xdr:spPr>
        <a:xfrm>
          <a:off x="3530111" y="100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63144</xdr:rowOff>
    </xdr:from>
    <xdr:to>
      <xdr:col>4</xdr:col>
      <xdr:colOff>206375</xdr:colOff>
      <xdr:row>58</xdr:row>
      <xdr:rowOff>164744</xdr:rowOff>
    </xdr:to>
    <xdr:sp macro="" textlink="">
      <xdr:nvSpPr>
        <xdr:cNvPr id="146" name="円/楕円 145"/>
        <xdr:cNvSpPr/>
      </xdr:nvSpPr>
      <xdr:spPr>
        <a:xfrm>
          <a:off x="2857500" y="100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155871</xdr:rowOff>
    </xdr:from>
    <xdr:ext cx="534377" cy="259045"/>
    <xdr:sp macro="" textlink="">
      <xdr:nvSpPr>
        <xdr:cNvPr id="147" name="テキスト ボックス 146"/>
        <xdr:cNvSpPr txBox="1"/>
      </xdr:nvSpPr>
      <xdr:spPr>
        <a:xfrm>
          <a:off x="2641111" y="1009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44,366</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102757</xdr:rowOff>
    </xdr:from>
    <xdr:to>
      <xdr:col>3</xdr:col>
      <xdr:colOff>3175</xdr:colOff>
      <xdr:row>53</xdr:row>
      <xdr:rowOff>32907</xdr:rowOff>
    </xdr:to>
    <xdr:sp macro="" textlink="">
      <xdr:nvSpPr>
        <xdr:cNvPr id="148" name="円/楕円 147"/>
        <xdr:cNvSpPr/>
      </xdr:nvSpPr>
      <xdr:spPr>
        <a:xfrm>
          <a:off x="1968500" y="901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24034</xdr:rowOff>
    </xdr:from>
    <xdr:ext cx="599010" cy="259045"/>
    <xdr:sp macro="" textlink="">
      <xdr:nvSpPr>
        <xdr:cNvPr id="149" name="テキスト ボックス 148"/>
        <xdr:cNvSpPr txBox="1"/>
      </xdr:nvSpPr>
      <xdr:spPr>
        <a:xfrm>
          <a:off x="1719794" y="911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135,227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135262</xdr:rowOff>
    </xdr:from>
    <xdr:to>
      <xdr:col>1</xdr:col>
      <xdr:colOff>485775</xdr:colOff>
      <xdr:row>59</xdr:row>
      <xdr:rowOff>65412</xdr:rowOff>
    </xdr:to>
    <xdr:sp macro="" textlink="">
      <xdr:nvSpPr>
        <xdr:cNvPr id="150" name="円/楕円 149"/>
        <xdr:cNvSpPr/>
      </xdr:nvSpPr>
      <xdr:spPr>
        <a:xfrm>
          <a:off x="1079500" y="100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56539</xdr:rowOff>
    </xdr:from>
    <xdr:ext cx="534377" cy="259045"/>
    <xdr:sp macro="" textlink="">
      <xdr:nvSpPr>
        <xdr:cNvPr id="151" name="テキスト ボックス 150"/>
        <xdr:cNvSpPr txBox="1"/>
      </xdr:nvSpPr>
      <xdr:spPr>
        <a:xfrm>
          <a:off x="863111" y="101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123557</xdr:rowOff>
    </xdr:from>
    <xdr:to>
      <xdr:col>6</xdr:col>
      <xdr:colOff>511175</xdr:colOff>
      <xdr:row>78</xdr:row>
      <xdr:rowOff>146069</xdr:rowOff>
    </xdr:to>
    <xdr:cxnSp macro="">
      <xdr:nvCxnSpPr>
        <xdr:cNvPr id="183" name="直線コネクタ 182"/>
        <xdr:cNvCxnSpPr/>
      </xdr:nvCxnSpPr>
      <xdr:spPr>
        <a:xfrm flipV="1">
          <a:off x="3797300" y="13496657"/>
          <a:ext cx="838200" cy="2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136248</xdr:rowOff>
    </xdr:from>
    <xdr:ext cx="599010" cy="259045"/>
    <xdr:sp macro="" textlink="">
      <xdr:nvSpPr>
        <xdr:cNvPr id="184" name="民生費平均値テキスト"/>
        <xdr:cNvSpPr txBox="1"/>
      </xdr:nvSpPr>
      <xdr:spPr>
        <a:xfrm>
          <a:off x="4686300" y="1299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146069</xdr:rowOff>
    </xdr:from>
    <xdr:to>
      <xdr:col>5</xdr:col>
      <xdr:colOff>358775</xdr:colOff>
      <xdr:row>79</xdr:row>
      <xdr:rowOff>26445</xdr:rowOff>
    </xdr:to>
    <xdr:cxnSp macro="">
      <xdr:nvCxnSpPr>
        <xdr:cNvPr id="186" name="直線コネクタ 185"/>
        <xdr:cNvCxnSpPr/>
      </xdr:nvCxnSpPr>
      <xdr:spPr>
        <a:xfrm flipV="1">
          <a:off x="2908300" y="13519169"/>
          <a:ext cx="889000" cy="5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10028</xdr:rowOff>
    </xdr:from>
    <xdr:ext cx="599010" cy="259045"/>
    <xdr:sp macro="" textlink="">
      <xdr:nvSpPr>
        <xdr:cNvPr id="188" name="テキスト ボックス 187"/>
        <xdr:cNvSpPr txBox="1"/>
      </xdr:nvSpPr>
      <xdr:spPr>
        <a:xfrm>
          <a:off x="3497794"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26445</xdr:rowOff>
    </xdr:from>
    <xdr:to>
      <xdr:col>4</xdr:col>
      <xdr:colOff>155575</xdr:colOff>
      <xdr:row>79</xdr:row>
      <xdr:rowOff>88657</xdr:rowOff>
    </xdr:to>
    <xdr:cxnSp macro="">
      <xdr:nvCxnSpPr>
        <xdr:cNvPr id="189" name="直線コネクタ 188"/>
        <xdr:cNvCxnSpPr/>
      </xdr:nvCxnSpPr>
      <xdr:spPr>
        <a:xfrm flipV="1">
          <a:off x="2019300" y="13570995"/>
          <a:ext cx="889000" cy="6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162472</xdr:rowOff>
    </xdr:from>
    <xdr:ext cx="599010" cy="259045"/>
    <xdr:sp macro="" textlink="">
      <xdr:nvSpPr>
        <xdr:cNvPr id="191" name="テキスト ボックス 190"/>
        <xdr:cNvSpPr txBox="1"/>
      </xdr:nvSpPr>
      <xdr:spPr>
        <a:xfrm>
          <a:off x="2608794"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84161</xdr:rowOff>
    </xdr:from>
    <xdr:to>
      <xdr:col>2</xdr:col>
      <xdr:colOff>638175</xdr:colOff>
      <xdr:row>79</xdr:row>
      <xdr:rowOff>88657</xdr:rowOff>
    </xdr:to>
    <xdr:cxnSp macro="">
      <xdr:nvCxnSpPr>
        <xdr:cNvPr id="192" name="直線コネクタ 191"/>
        <xdr:cNvCxnSpPr/>
      </xdr:nvCxnSpPr>
      <xdr:spPr>
        <a:xfrm>
          <a:off x="1130300" y="13628711"/>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25409</xdr:rowOff>
    </xdr:from>
    <xdr:ext cx="599010" cy="259045"/>
    <xdr:sp macro="" textlink="">
      <xdr:nvSpPr>
        <xdr:cNvPr id="194" name="テキスト ボックス 193"/>
        <xdr:cNvSpPr txBox="1"/>
      </xdr:nvSpPr>
      <xdr:spPr>
        <a:xfrm>
          <a:off x="1719794" y="128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6" name="テキスト ボックス 195"/>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72757</xdr:rowOff>
    </xdr:from>
    <xdr:to>
      <xdr:col>6</xdr:col>
      <xdr:colOff>561975</xdr:colOff>
      <xdr:row>79</xdr:row>
      <xdr:rowOff>2907</xdr:rowOff>
    </xdr:to>
    <xdr:sp macro="" textlink="">
      <xdr:nvSpPr>
        <xdr:cNvPr id="202" name="円/楕円 201"/>
        <xdr:cNvSpPr/>
      </xdr:nvSpPr>
      <xdr:spPr>
        <a:xfrm>
          <a:off x="4584700" y="1344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51184</xdr:rowOff>
    </xdr:from>
    <xdr:ext cx="599010" cy="259045"/>
    <xdr:sp macro="" textlink="">
      <xdr:nvSpPr>
        <xdr:cNvPr id="203" name="民生費該当値テキスト"/>
        <xdr:cNvSpPr txBox="1"/>
      </xdr:nvSpPr>
      <xdr:spPr>
        <a:xfrm>
          <a:off x="4686300" y="1342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103,483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95269</xdr:rowOff>
    </xdr:from>
    <xdr:to>
      <xdr:col>5</xdr:col>
      <xdr:colOff>409575</xdr:colOff>
      <xdr:row>79</xdr:row>
      <xdr:rowOff>25419</xdr:rowOff>
    </xdr:to>
    <xdr:sp macro="" textlink="">
      <xdr:nvSpPr>
        <xdr:cNvPr id="204" name="円/楕円 203"/>
        <xdr:cNvSpPr/>
      </xdr:nvSpPr>
      <xdr:spPr>
        <a:xfrm>
          <a:off x="3746500" y="1346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16546</xdr:rowOff>
    </xdr:from>
    <xdr:ext cx="599010" cy="259045"/>
    <xdr:sp macro="" textlink="">
      <xdr:nvSpPr>
        <xdr:cNvPr id="205" name="テキスト ボックス 204"/>
        <xdr:cNvSpPr txBox="1"/>
      </xdr:nvSpPr>
      <xdr:spPr>
        <a:xfrm>
          <a:off x="3497794" y="1356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101,415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147095</xdr:rowOff>
    </xdr:from>
    <xdr:to>
      <xdr:col>4</xdr:col>
      <xdr:colOff>206375</xdr:colOff>
      <xdr:row>79</xdr:row>
      <xdr:rowOff>77245</xdr:rowOff>
    </xdr:to>
    <xdr:sp macro="" textlink="">
      <xdr:nvSpPr>
        <xdr:cNvPr id="206" name="円/楕円 205"/>
        <xdr:cNvSpPr/>
      </xdr:nvSpPr>
      <xdr:spPr>
        <a:xfrm>
          <a:off x="2857500" y="1352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68372</xdr:rowOff>
    </xdr:from>
    <xdr:ext cx="534377" cy="259045"/>
    <xdr:sp macro="" textlink="">
      <xdr:nvSpPr>
        <xdr:cNvPr id="207" name="テキスト ボックス 206"/>
        <xdr:cNvSpPr txBox="1"/>
      </xdr:nvSpPr>
      <xdr:spPr>
        <a:xfrm>
          <a:off x="2641111" y="1361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96,654</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37857</xdr:rowOff>
    </xdr:from>
    <xdr:to>
      <xdr:col>3</xdr:col>
      <xdr:colOff>3175</xdr:colOff>
      <xdr:row>79</xdr:row>
      <xdr:rowOff>139457</xdr:rowOff>
    </xdr:to>
    <xdr:sp macro="" textlink="">
      <xdr:nvSpPr>
        <xdr:cNvPr id="208" name="円/楕円 207"/>
        <xdr:cNvSpPr/>
      </xdr:nvSpPr>
      <xdr:spPr>
        <a:xfrm>
          <a:off x="1968500" y="1358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130584</xdr:rowOff>
    </xdr:from>
    <xdr:ext cx="534377" cy="259045"/>
    <xdr:sp macro="" textlink="">
      <xdr:nvSpPr>
        <xdr:cNvPr id="209" name="テキスト ボックス 208"/>
        <xdr:cNvSpPr txBox="1"/>
      </xdr:nvSpPr>
      <xdr:spPr>
        <a:xfrm>
          <a:off x="1752111" y="1367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90,939</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33361</xdr:rowOff>
    </xdr:from>
    <xdr:to>
      <xdr:col>1</xdr:col>
      <xdr:colOff>485775</xdr:colOff>
      <xdr:row>79</xdr:row>
      <xdr:rowOff>134961</xdr:rowOff>
    </xdr:to>
    <xdr:sp macro="" textlink="">
      <xdr:nvSpPr>
        <xdr:cNvPr id="210" name="円/楕円 209"/>
        <xdr:cNvSpPr/>
      </xdr:nvSpPr>
      <xdr:spPr>
        <a:xfrm>
          <a:off x="1079500" y="1357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126088</xdr:rowOff>
    </xdr:from>
    <xdr:ext cx="534377" cy="259045"/>
    <xdr:sp macro="" textlink="">
      <xdr:nvSpPr>
        <xdr:cNvPr id="211" name="テキスト ボックス 210"/>
        <xdr:cNvSpPr txBox="1"/>
      </xdr:nvSpPr>
      <xdr:spPr>
        <a:xfrm>
          <a:off x="863111" y="1367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49631</xdr:rowOff>
    </xdr:from>
    <xdr:to>
      <xdr:col>6</xdr:col>
      <xdr:colOff>511175</xdr:colOff>
      <xdr:row>97</xdr:row>
      <xdr:rowOff>139422</xdr:rowOff>
    </xdr:to>
    <xdr:cxnSp macro="">
      <xdr:nvCxnSpPr>
        <xdr:cNvPr id="243" name="直線コネクタ 242"/>
        <xdr:cNvCxnSpPr/>
      </xdr:nvCxnSpPr>
      <xdr:spPr>
        <a:xfrm>
          <a:off x="3797300" y="16680281"/>
          <a:ext cx="838200" cy="8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30199</xdr:rowOff>
    </xdr:from>
    <xdr:ext cx="534377" cy="259045"/>
    <xdr:sp macro="" textlink="">
      <xdr:nvSpPr>
        <xdr:cNvPr id="244" name="衛生費平均値テキスト"/>
        <xdr:cNvSpPr txBox="1"/>
      </xdr:nvSpPr>
      <xdr:spPr>
        <a:xfrm>
          <a:off x="4686300" y="1648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49631</xdr:rowOff>
    </xdr:from>
    <xdr:to>
      <xdr:col>5</xdr:col>
      <xdr:colOff>358775</xdr:colOff>
      <xdr:row>97</xdr:row>
      <xdr:rowOff>104071</xdr:rowOff>
    </xdr:to>
    <xdr:cxnSp macro="">
      <xdr:nvCxnSpPr>
        <xdr:cNvPr id="246" name="直線コネクタ 245"/>
        <xdr:cNvCxnSpPr/>
      </xdr:nvCxnSpPr>
      <xdr:spPr>
        <a:xfrm flipV="1">
          <a:off x="2908300" y="16680281"/>
          <a:ext cx="889000" cy="5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132184</xdr:rowOff>
    </xdr:from>
    <xdr:ext cx="534377" cy="259045"/>
    <xdr:sp macro="" textlink="">
      <xdr:nvSpPr>
        <xdr:cNvPr id="248" name="テキスト ボックス 247"/>
        <xdr:cNvSpPr txBox="1"/>
      </xdr:nvSpPr>
      <xdr:spPr>
        <a:xfrm>
          <a:off x="3530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98535</xdr:rowOff>
    </xdr:from>
    <xdr:to>
      <xdr:col>4</xdr:col>
      <xdr:colOff>155575</xdr:colOff>
      <xdr:row>97</xdr:row>
      <xdr:rowOff>104071</xdr:rowOff>
    </xdr:to>
    <xdr:cxnSp macro="">
      <xdr:nvCxnSpPr>
        <xdr:cNvPr id="249" name="直線コネクタ 248"/>
        <xdr:cNvCxnSpPr/>
      </xdr:nvCxnSpPr>
      <xdr:spPr>
        <a:xfrm>
          <a:off x="2019300" y="16729185"/>
          <a:ext cx="889000" cy="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131458</xdr:rowOff>
    </xdr:from>
    <xdr:ext cx="534377" cy="259045"/>
    <xdr:sp macro="" textlink="">
      <xdr:nvSpPr>
        <xdr:cNvPr id="251" name="テキスト ボックス 250"/>
        <xdr:cNvSpPr txBox="1"/>
      </xdr:nvSpPr>
      <xdr:spPr>
        <a:xfrm>
          <a:off x="2641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38545</xdr:rowOff>
    </xdr:from>
    <xdr:to>
      <xdr:col>2</xdr:col>
      <xdr:colOff>638175</xdr:colOff>
      <xdr:row>97</xdr:row>
      <xdr:rowOff>98535</xdr:rowOff>
    </xdr:to>
    <xdr:cxnSp macro="">
      <xdr:nvCxnSpPr>
        <xdr:cNvPr id="252" name="直線コネクタ 251"/>
        <xdr:cNvCxnSpPr/>
      </xdr:nvCxnSpPr>
      <xdr:spPr>
        <a:xfrm>
          <a:off x="1130300" y="16669195"/>
          <a:ext cx="889000" cy="5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159495</xdr:rowOff>
    </xdr:from>
    <xdr:ext cx="534377" cy="259045"/>
    <xdr:sp macro="" textlink="">
      <xdr:nvSpPr>
        <xdr:cNvPr id="254" name="テキスト ボックス 253"/>
        <xdr:cNvSpPr txBox="1"/>
      </xdr:nvSpPr>
      <xdr:spPr>
        <a:xfrm>
          <a:off x="1752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112427</xdr:rowOff>
    </xdr:from>
    <xdr:ext cx="534377" cy="259045"/>
    <xdr:sp macro="" textlink="">
      <xdr:nvSpPr>
        <xdr:cNvPr id="256" name="テキスト ボックス 255"/>
        <xdr:cNvSpPr txBox="1"/>
      </xdr:nvSpPr>
      <xdr:spPr>
        <a:xfrm>
          <a:off x="863111" y="167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88622</xdr:rowOff>
    </xdr:from>
    <xdr:to>
      <xdr:col>6</xdr:col>
      <xdr:colOff>561975</xdr:colOff>
      <xdr:row>98</xdr:row>
      <xdr:rowOff>18772</xdr:rowOff>
    </xdr:to>
    <xdr:sp macro="" textlink="">
      <xdr:nvSpPr>
        <xdr:cNvPr id="262" name="円/楕円 261"/>
        <xdr:cNvSpPr/>
      </xdr:nvSpPr>
      <xdr:spPr>
        <a:xfrm>
          <a:off x="4584700" y="1671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67049</xdr:rowOff>
    </xdr:from>
    <xdr:ext cx="534377" cy="259045"/>
    <xdr:sp macro="" textlink="">
      <xdr:nvSpPr>
        <xdr:cNvPr id="263" name="衛生費該当値テキスト"/>
        <xdr:cNvSpPr txBox="1"/>
      </xdr:nvSpPr>
      <xdr:spPr>
        <a:xfrm>
          <a:off x="4686300" y="166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38,517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170281</xdr:rowOff>
    </xdr:from>
    <xdr:to>
      <xdr:col>5</xdr:col>
      <xdr:colOff>409575</xdr:colOff>
      <xdr:row>97</xdr:row>
      <xdr:rowOff>100431</xdr:rowOff>
    </xdr:to>
    <xdr:sp macro="" textlink="">
      <xdr:nvSpPr>
        <xdr:cNvPr id="264" name="円/楕円 263"/>
        <xdr:cNvSpPr/>
      </xdr:nvSpPr>
      <xdr:spPr>
        <a:xfrm>
          <a:off x="3746500" y="166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116958</xdr:rowOff>
    </xdr:from>
    <xdr:ext cx="534377" cy="259045"/>
    <xdr:sp macro="" textlink="">
      <xdr:nvSpPr>
        <xdr:cNvPr id="265" name="テキスト ボックス 264"/>
        <xdr:cNvSpPr txBox="1"/>
      </xdr:nvSpPr>
      <xdr:spPr>
        <a:xfrm>
          <a:off x="3530111" y="1640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53271</xdr:rowOff>
    </xdr:from>
    <xdr:to>
      <xdr:col>4</xdr:col>
      <xdr:colOff>206375</xdr:colOff>
      <xdr:row>97</xdr:row>
      <xdr:rowOff>154871</xdr:rowOff>
    </xdr:to>
    <xdr:sp macro="" textlink="">
      <xdr:nvSpPr>
        <xdr:cNvPr id="266" name="円/楕円 265"/>
        <xdr:cNvSpPr/>
      </xdr:nvSpPr>
      <xdr:spPr>
        <a:xfrm>
          <a:off x="2857500" y="166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145998</xdr:rowOff>
    </xdr:from>
    <xdr:ext cx="534377" cy="259045"/>
    <xdr:sp macro="" textlink="">
      <xdr:nvSpPr>
        <xdr:cNvPr id="267" name="テキスト ボックス 266"/>
        <xdr:cNvSpPr txBox="1"/>
      </xdr:nvSpPr>
      <xdr:spPr>
        <a:xfrm>
          <a:off x="2641111" y="1677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47735</xdr:rowOff>
    </xdr:from>
    <xdr:to>
      <xdr:col>3</xdr:col>
      <xdr:colOff>3175</xdr:colOff>
      <xdr:row>97</xdr:row>
      <xdr:rowOff>149335</xdr:rowOff>
    </xdr:to>
    <xdr:sp macro="" textlink="">
      <xdr:nvSpPr>
        <xdr:cNvPr id="268" name="円/楕円 267"/>
        <xdr:cNvSpPr/>
      </xdr:nvSpPr>
      <xdr:spPr>
        <a:xfrm>
          <a:off x="1968500" y="1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140462</xdr:rowOff>
    </xdr:from>
    <xdr:ext cx="534377" cy="259045"/>
    <xdr:sp macro="" textlink="">
      <xdr:nvSpPr>
        <xdr:cNvPr id="269" name="テキスト ボックス 268"/>
        <xdr:cNvSpPr txBox="1"/>
      </xdr:nvSpPr>
      <xdr:spPr>
        <a:xfrm>
          <a:off x="1752111" y="1677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159195</xdr:rowOff>
    </xdr:from>
    <xdr:to>
      <xdr:col>1</xdr:col>
      <xdr:colOff>485775</xdr:colOff>
      <xdr:row>97</xdr:row>
      <xdr:rowOff>89345</xdr:rowOff>
    </xdr:to>
    <xdr:sp macro="" textlink="">
      <xdr:nvSpPr>
        <xdr:cNvPr id="270" name="円/楕円 269"/>
        <xdr:cNvSpPr/>
      </xdr:nvSpPr>
      <xdr:spPr>
        <a:xfrm>
          <a:off x="1079500" y="166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105872</xdr:rowOff>
    </xdr:from>
    <xdr:ext cx="534377" cy="259045"/>
    <xdr:sp macro="" textlink="">
      <xdr:nvSpPr>
        <xdr:cNvPr id="271" name="テキスト ボックス 270"/>
        <xdr:cNvSpPr txBox="1"/>
      </xdr:nvSpPr>
      <xdr:spPr>
        <a:xfrm>
          <a:off x="863111" y="163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3" name="テキスト ボックス 28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5" name="テキスト ボックス 28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7" name="テキスト ボックス 28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9" name="テキスト ボックス 28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91" name="テキスト ボックス 29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8065</xdr:rowOff>
    </xdr:from>
    <xdr:to>
      <xdr:col>15</xdr:col>
      <xdr:colOff>180340</xdr:colOff>
      <xdr:row>39</xdr:row>
      <xdr:rowOff>44450</xdr:rowOff>
    </xdr:to>
    <xdr:cxnSp macro="">
      <xdr:nvCxnSpPr>
        <xdr:cNvPr id="295" name="直線コネクタ 294"/>
        <xdr:cNvCxnSpPr/>
      </xdr:nvCxnSpPr>
      <xdr:spPr>
        <a:xfrm flipV="1">
          <a:off x="10475595" y="5837365"/>
          <a:ext cx="1270" cy="89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7" name="直線コネクタ 29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126192</xdr:rowOff>
    </xdr:from>
    <xdr:ext cx="469744" cy="259045"/>
    <xdr:sp macro="" textlink="">
      <xdr:nvSpPr>
        <xdr:cNvPr id="298" name="労働費最大値テキスト"/>
        <xdr:cNvSpPr txBox="1"/>
      </xdr:nvSpPr>
      <xdr:spPr>
        <a:xfrm>
          <a:off x="10528300" y="561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34</xdr:row>
      <xdr:rowOff>8065</xdr:rowOff>
    </xdr:from>
    <xdr:to>
      <xdr:col>15</xdr:col>
      <xdr:colOff>269875</xdr:colOff>
      <xdr:row>34</xdr:row>
      <xdr:rowOff>8065</xdr:rowOff>
    </xdr:to>
    <xdr:cxnSp macro="">
      <xdr:nvCxnSpPr>
        <xdr:cNvPr id="299" name="直線コネクタ 298"/>
        <xdr:cNvCxnSpPr/>
      </xdr:nvCxnSpPr>
      <xdr:spPr>
        <a:xfrm>
          <a:off x="10388600" y="58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300" name="直線コネクタ 29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60913</xdr:rowOff>
    </xdr:from>
    <xdr:ext cx="378565" cy="259045"/>
    <xdr:sp macro="" textlink="">
      <xdr:nvSpPr>
        <xdr:cNvPr id="301" name="労働費平均値テキスト"/>
        <xdr:cNvSpPr txBox="1"/>
      </xdr:nvSpPr>
      <xdr:spPr>
        <a:xfrm>
          <a:off x="10528300" y="6404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38036</xdr:rowOff>
    </xdr:from>
    <xdr:to>
      <xdr:col>15</xdr:col>
      <xdr:colOff>231775</xdr:colOff>
      <xdr:row>38</xdr:row>
      <xdr:rowOff>139636</xdr:rowOff>
    </xdr:to>
    <xdr:sp macro="" textlink="">
      <xdr:nvSpPr>
        <xdr:cNvPr id="302" name="フローチャート : 判断 301"/>
        <xdr:cNvSpPr/>
      </xdr:nvSpPr>
      <xdr:spPr>
        <a:xfrm>
          <a:off x="10426700" y="65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133033</xdr:rowOff>
    </xdr:from>
    <xdr:to>
      <xdr:col>14</xdr:col>
      <xdr:colOff>28575</xdr:colOff>
      <xdr:row>39</xdr:row>
      <xdr:rowOff>44450</xdr:rowOff>
    </xdr:to>
    <xdr:cxnSp macro="">
      <xdr:nvCxnSpPr>
        <xdr:cNvPr id="303" name="直線コネクタ 302"/>
        <xdr:cNvCxnSpPr/>
      </xdr:nvCxnSpPr>
      <xdr:spPr>
        <a:xfrm>
          <a:off x="8750300" y="5447983"/>
          <a:ext cx="889000" cy="128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304" name="フローチャート : 判断 303"/>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305" name="テキスト ボックス 304"/>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133033</xdr:rowOff>
    </xdr:from>
    <xdr:to>
      <xdr:col>12</xdr:col>
      <xdr:colOff>511175</xdr:colOff>
      <xdr:row>34</xdr:row>
      <xdr:rowOff>36830</xdr:rowOff>
    </xdr:to>
    <xdr:cxnSp macro="">
      <xdr:nvCxnSpPr>
        <xdr:cNvPr id="306" name="直線コネクタ 305"/>
        <xdr:cNvCxnSpPr/>
      </xdr:nvCxnSpPr>
      <xdr:spPr>
        <a:xfrm flipV="1">
          <a:off x="7861300" y="5447983"/>
          <a:ext cx="889000" cy="41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164719</xdr:rowOff>
    </xdr:from>
    <xdr:to>
      <xdr:col>12</xdr:col>
      <xdr:colOff>561975</xdr:colOff>
      <xdr:row>37</xdr:row>
      <xdr:rowOff>94869</xdr:rowOff>
    </xdr:to>
    <xdr:sp macro="" textlink="">
      <xdr:nvSpPr>
        <xdr:cNvPr id="307" name="フローチャート : 判断 306"/>
        <xdr:cNvSpPr/>
      </xdr:nvSpPr>
      <xdr:spPr>
        <a:xfrm>
          <a:off x="8699500" y="633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85996</xdr:rowOff>
    </xdr:from>
    <xdr:ext cx="469744" cy="259045"/>
    <xdr:sp macro="" textlink="">
      <xdr:nvSpPr>
        <xdr:cNvPr id="308" name="テキスト ボックス 307"/>
        <xdr:cNvSpPr txBox="1"/>
      </xdr:nvSpPr>
      <xdr:spPr>
        <a:xfrm>
          <a:off x="8515427" y="642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36830</xdr:rowOff>
    </xdr:from>
    <xdr:to>
      <xdr:col>11</xdr:col>
      <xdr:colOff>307975</xdr:colOff>
      <xdr:row>38</xdr:row>
      <xdr:rowOff>106363</xdr:rowOff>
    </xdr:to>
    <xdr:cxnSp macro="">
      <xdr:nvCxnSpPr>
        <xdr:cNvPr id="309" name="直線コネクタ 308"/>
        <xdr:cNvCxnSpPr/>
      </xdr:nvCxnSpPr>
      <xdr:spPr>
        <a:xfrm flipV="1">
          <a:off x="6972300" y="5866130"/>
          <a:ext cx="889000" cy="75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161671</xdr:rowOff>
    </xdr:from>
    <xdr:to>
      <xdr:col>11</xdr:col>
      <xdr:colOff>358775</xdr:colOff>
      <xdr:row>36</xdr:row>
      <xdr:rowOff>91821</xdr:rowOff>
    </xdr:to>
    <xdr:sp macro="" textlink="">
      <xdr:nvSpPr>
        <xdr:cNvPr id="310" name="フローチャート : 判断 309"/>
        <xdr:cNvSpPr/>
      </xdr:nvSpPr>
      <xdr:spPr>
        <a:xfrm>
          <a:off x="7810500" y="616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82948</xdr:rowOff>
    </xdr:from>
    <xdr:ext cx="469744" cy="259045"/>
    <xdr:sp macro="" textlink="">
      <xdr:nvSpPr>
        <xdr:cNvPr id="311" name="テキスト ボックス 310"/>
        <xdr:cNvSpPr txBox="1"/>
      </xdr:nvSpPr>
      <xdr:spPr>
        <a:xfrm>
          <a:off x="7626427" y="625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167196</xdr:rowOff>
    </xdr:from>
    <xdr:to>
      <xdr:col>10</xdr:col>
      <xdr:colOff>155575</xdr:colOff>
      <xdr:row>35</xdr:row>
      <xdr:rowOff>97346</xdr:rowOff>
    </xdr:to>
    <xdr:sp macro="" textlink="">
      <xdr:nvSpPr>
        <xdr:cNvPr id="312" name="フローチャート : 判断 311"/>
        <xdr:cNvSpPr/>
      </xdr:nvSpPr>
      <xdr:spPr>
        <a:xfrm>
          <a:off x="6921500" y="599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113873</xdr:rowOff>
    </xdr:from>
    <xdr:ext cx="469744" cy="259045"/>
    <xdr:sp macro="" textlink="">
      <xdr:nvSpPr>
        <xdr:cNvPr id="313" name="テキスト ボックス 312"/>
        <xdr:cNvSpPr txBox="1"/>
      </xdr:nvSpPr>
      <xdr:spPr>
        <a:xfrm>
          <a:off x="6737427" y="577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9" name="円/楕円 31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2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21" name="円/楕円 32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22" name="テキスト ボックス 321"/>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82233</xdr:rowOff>
    </xdr:from>
    <xdr:to>
      <xdr:col>12</xdr:col>
      <xdr:colOff>561975</xdr:colOff>
      <xdr:row>32</xdr:row>
      <xdr:rowOff>12383</xdr:rowOff>
    </xdr:to>
    <xdr:sp macro="" textlink="">
      <xdr:nvSpPr>
        <xdr:cNvPr id="323" name="円/楕円 322"/>
        <xdr:cNvSpPr/>
      </xdr:nvSpPr>
      <xdr:spPr>
        <a:xfrm>
          <a:off x="8699500" y="539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28910</xdr:rowOff>
    </xdr:from>
    <xdr:ext cx="469744" cy="259045"/>
    <xdr:sp macro="" textlink="">
      <xdr:nvSpPr>
        <xdr:cNvPr id="324" name="テキスト ボックス 323"/>
        <xdr:cNvSpPr txBox="1"/>
      </xdr:nvSpPr>
      <xdr:spPr>
        <a:xfrm>
          <a:off x="8515427" y="517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6,735</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157480</xdr:rowOff>
    </xdr:from>
    <xdr:to>
      <xdr:col>11</xdr:col>
      <xdr:colOff>358775</xdr:colOff>
      <xdr:row>34</xdr:row>
      <xdr:rowOff>87630</xdr:rowOff>
    </xdr:to>
    <xdr:sp macro="" textlink="">
      <xdr:nvSpPr>
        <xdr:cNvPr id="325" name="円/楕円 324"/>
        <xdr:cNvSpPr/>
      </xdr:nvSpPr>
      <xdr:spPr>
        <a:xfrm>
          <a:off x="78105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104157</xdr:rowOff>
    </xdr:from>
    <xdr:ext cx="469744" cy="259045"/>
    <xdr:sp macro="" textlink="">
      <xdr:nvSpPr>
        <xdr:cNvPr id="326" name="テキスト ボックス 325"/>
        <xdr:cNvSpPr txBox="1"/>
      </xdr:nvSpPr>
      <xdr:spPr>
        <a:xfrm>
          <a:off x="7626427"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55563</xdr:rowOff>
    </xdr:from>
    <xdr:to>
      <xdr:col>10</xdr:col>
      <xdr:colOff>155575</xdr:colOff>
      <xdr:row>38</xdr:row>
      <xdr:rowOff>157163</xdr:rowOff>
    </xdr:to>
    <xdr:sp macro="" textlink="">
      <xdr:nvSpPr>
        <xdr:cNvPr id="327" name="円/楕円 326"/>
        <xdr:cNvSpPr/>
      </xdr:nvSpPr>
      <xdr:spPr>
        <a:xfrm>
          <a:off x="6921500" y="657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148290</xdr:rowOff>
    </xdr:from>
    <xdr:ext cx="378565" cy="259045"/>
    <xdr:sp macro="" textlink="">
      <xdr:nvSpPr>
        <xdr:cNvPr id="328" name="テキスト ボックス 327"/>
        <xdr:cNvSpPr txBox="1"/>
      </xdr:nvSpPr>
      <xdr:spPr>
        <a:xfrm>
          <a:off x="6783017" y="666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4" name="直線コネクタ 353"/>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5"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6" name="直線コネクタ 355"/>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7"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58" name="直線コネクタ 357"/>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135291</xdr:rowOff>
    </xdr:from>
    <xdr:to>
      <xdr:col>15</xdr:col>
      <xdr:colOff>180975</xdr:colOff>
      <xdr:row>58</xdr:row>
      <xdr:rowOff>157351</xdr:rowOff>
    </xdr:to>
    <xdr:cxnSp macro="">
      <xdr:nvCxnSpPr>
        <xdr:cNvPr id="359" name="直線コネクタ 358"/>
        <xdr:cNvCxnSpPr/>
      </xdr:nvCxnSpPr>
      <xdr:spPr>
        <a:xfrm flipV="1">
          <a:off x="9639300" y="10079391"/>
          <a:ext cx="8382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56390</xdr:rowOff>
    </xdr:from>
    <xdr:ext cx="534377" cy="259045"/>
    <xdr:sp macro="" textlink="">
      <xdr:nvSpPr>
        <xdr:cNvPr id="360" name="農林水産業費平均値テキスト"/>
        <xdr:cNvSpPr txBox="1"/>
      </xdr:nvSpPr>
      <xdr:spPr>
        <a:xfrm>
          <a:off x="10528300" y="96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1" name="フローチャート : 判断 360"/>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157351</xdr:rowOff>
    </xdr:from>
    <xdr:to>
      <xdr:col>14</xdr:col>
      <xdr:colOff>28575</xdr:colOff>
      <xdr:row>59</xdr:row>
      <xdr:rowOff>10002</xdr:rowOff>
    </xdr:to>
    <xdr:cxnSp macro="">
      <xdr:nvCxnSpPr>
        <xdr:cNvPr id="362" name="直線コネクタ 361"/>
        <xdr:cNvCxnSpPr/>
      </xdr:nvCxnSpPr>
      <xdr:spPr>
        <a:xfrm flipV="1">
          <a:off x="8750300" y="10101451"/>
          <a:ext cx="889000" cy="2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3" name="フローチャート : 判断 362"/>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132177</xdr:rowOff>
    </xdr:from>
    <xdr:ext cx="534377" cy="259045"/>
    <xdr:sp macro="" textlink="">
      <xdr:nvSpPr>
        <xdr:cNvPr id="364" name="テキスト ボックス 363"/>
        <xdr:cNvSpPr txBox="1"/>
      </xdr:nvSpPr>
      <xdr:spPr>
        <a:xfrm>
          <a:off x="9372111" y="95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10002</xdr:rowOff>
    </xdr:from>
    <xdr:to>
      <xdr:col>12</xdr:col>
      <xdr:colOff>511175</xdr:colOff>
      <xdr:row>59</xdr:row>
      <xdr:rowOff>24910</xdr:rowOff>
    </xdr:to>
    <xdr:cxnSp macro="">
      <xdr:nvCxnSpPr>
        <xdr:cNvPr id="365" name="直線コネクタ 364"/>
        <xdr:cNvCxnSpPr/>
      </xdr:nvCxnSpPr>
      <xdr:spPr>
        <a:xfrm flipV="1">
          <a:off x="7861300" y="10125552"/>
          <a:ext cx="889000" cy="1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6" name="フローチャート : 判断 365"/>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139165</xdr:rowOff>
    </xdr:from>
    <xdr:ext cx="534377" cy="259045"/>
    <xdr:sp macro="" textlink="">
      <xdr:nvSpPr>
        <xdr:cNvPr id="367" name="テキスト ボックス 366"/>
        <xdr:cNvSpPr txBox="1"/>
      </xdr:nvSpPr>
      <xdr:spPr>
        <a:xfrm>
          <a:off x="8483111" y="9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3487</xdr:rowOff>
    </xdr:from>
    <xdr:to>
      <xdr:col>11</xdr:col>
      <xdr:colOff>307975</xdr:colOff>
      <xdr:row>59</xdr:row>
      <xdr:rowOff>24910</xdr:rowOff>
    </xdr:to>
    <xdr:cxnSp macro="">
      <xdr:nvCxnSpPr>
        <xdr:cNvPr id="368" name="直線コネクタ 367"/>
        <xdr:cNvCxnSpPr/>
      </xdr:nvCxnSpPr>
      <xdr:spPr>
        <a:xfrm>
          <a:off x="6972300" y="10119037"/>
          <a:ext cx="889000" cy="2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69" name="フローチャート : 判断 368"/>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119931</xdr:rowOff>
    </xdr:from>
    <xdr:ext cx="534377" cy="259045"/>
    <xdr:sp macro="" textlink="">
      <xdr:nvSpPr>
        <xdr:cNvPr id="370" name="テキスト ボックス 369"/>
        <xdr:cNvSpPr txBox="1"/>
      </xdr:nvSpPr>
      <xdr:spPr>
        <a:xfrm>
          <a:off x="7594111" y="95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1" name="フローチャート : 判断 370"/>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2822</xdr:rowOff>
    </xdr:from>
    <xdr:ext cx="534377" cy="259045"/>
    <xdr:sp macro="" textlink="">
      <xdr:nvSpPr>
        <xdr:cNvPr id="372" name="テキスト ボックス 371"/>
        <xdr:cNvSpPr txBox="1"/>
      </xdr:nvSpPr>
      <xdr:spPr>
        <a:xfrm>
          <a:off x="6705111" y="96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84491</xdr:rowOff>
    </xdr:from>
    <xdr:to>
      <xdr:col>15</xdr:col>
      <xdr:colOff>231775</xdr:colOff>
      <xdr:row>59</xdr:row>
      <xdr:rowOff>14641</xdr:rowOff>
    </xdr:to>
    <xdr:sp macro="" textlink="">
      <xdr:nvSpPr>
        <xdr:cNvPr id="378" name="円/楕円 377"/>
        <xdr:cNvSpPr/>
      </xdr:nvSpPr>
      <xdr:spPr>
        <a:xfrm>
          <a:off x="10426700" y="1002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170868</xdr:rowOff>
    </xdr:from>
    <xdr:ext cx="469744" cy="259045"/>
    <xdr:sp macro="" textlink="">
      <xdr:nvSpPr>
        <xdr:cNvPr id="379" name="農林水産業費該当値テキスト"/>
        <xdr:cNvSpPr txBox="1"/>
      </xdr:nvSpPr>
      <xdr:spPr>
        <a:xfrm>
          <a:off x="10528300" y="994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106551</xdr:rowOff>
    </xdr:from>
    <xdr:to>
      <xdr:col>14</xdr:col>
      <xdr:colOff>79375</xdr:colOff>
      <xdr:row>59</xdr:row>
      <xdr:rowOff>36701</xdr:rowOff>
    </xdr:to>
    <xdr:sp macro="" textlink="">
      <xdr:nvSpPr>
        <xdr:cNvPr id="380" name="円/楕円 379"/>
        <xdr:cNvSpPr/>
      </xdr:nvSpPr>
      <xdr:spPr>
        <a:xfrm>
          <a:off x="9588500" y="1005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27828</xdr:rowOff>
    </xdr:from>
    <xdr:ext cx="469744" cy="259045"/>
    <xdr:sp macro="" textlink="">
      <xdr:nvSpPr>
        <xdr:cNvPr id="381" name="テキスト ボックス 380"/>
        <xdr:cNvSpPr txBox="1"/>
      </xdr:nvSpPr>
      <xdr:spPr>
        <a:xfrm>
          <a:off x="9404427" y="1014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130652</xdr:rowOff>
    </xdr:from>
    <xdr:to>
      <xdr:col>12</xdr:col>
      <xdr:colOff>561975</xdr:colOff>
      <xdr:row>59</xdr:row>
      <xdr:rowOff>60802</xdr:rowOff>
    </xdr:to>
    <xdr:sp macro="" textlink="">
      <xdr:nvSpPr>
        <xdr:cNvPr id="382" name="円/楕円 381"/>
        <xdr:cNvSpPr/>
      </xdr:nvSpPr>
      <xdr:spPr>
        <a:xfrm>
          <a:off x="8699500" y="1007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51929</xdr:rowOff>
    </xdr:from>
    <xdr:ext cx="469744" cy="259045"/>
    <xdr:sp macro="" textlink="">
      <xdr:nvSpPr>
        <xdr:cNvPr id="383" name="テキスト ボックス 382"/>
        <xdr:cNvSpPr txBox="1"/>
      </xdr:nvSpPr>
      <xdr:spPr>
        <a:xfrm>
          <a:off x="8515427" y="1016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145560</xdr:rowOff>
    </xdr:from>
    <xdr:to>
      <xdr:col>11</xdr:col>
      <xdr:colOff>358775</xdr:colOff>
      <xdr:row>59</xdr:row>
      <xdr:rowOff>75710</xdr:rowOff>
    </xdr:to>
    <xdr:sp macro="" textlink="">
      <xdr:nvSpPr>
        <xdr:cNvPr id="384" name="円/楕円 383"/>
        <xdr:cNvSpPr/>
      </xdr:nvSpPr>
      <xdr:spPr>
        <a:xfrm>
          <a:off x="7810500" y="1008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66837</xdr:rowOff>
    </xdr:from>
    <xdr:ext cx="469744" cy="259045"/>
    <xdr:sp macro="" textlink="">
      <xdr:nvSpPr>
        <xdr:cNvPr id="385" name="テキスト ボックス 384"/>
        <xdr:cNvSpPr txBox="1"/>
      </xdr:nvSpPr>
      <xdr:spPr>
        <a:xfrm>
          <a:off x="7626427" y="1018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124137</xdr:rowOff>
    </xdr:from>
    <xdr:to>
      <xdr:col>10</xdr:col>
      <xdr:colOff>155575</xdr:colOff>
      <xdr:row>59</xdr:row>
      <xdr:rowOff>54287</xdr:rowOff>
    </xdr:to>
    <xdr:sp macro="" textlink="">
      <xdr:nvSpPr>
        <xdr:cNvPr id="386" name="円/楕円 385"/>
        <xdr:cNvSpPr/>
      </xdr:nvSpPr>
      <xdr:spPr>
        <a:xfrm>
          <a:off x="6921500" y="100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45414</xdr:rowOff>
    </xdr:from>
    <xdr:ext cx="469744" cy="259045"/>
    <xdr:sp macro="" textlink="">
      <xdr:nvSpPr>
        <xdr:cNvPr id="387" name="テキスト ボックス 386"/>
        <xdr:cNvSpPr txBox="1"/>
      </xdr:nvSpPr>
      <xdr:spPr>
        <a:xfrm>
          <a:off x="6737427" y="1016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9" name="テキスト ボックス 40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1" name="直線コネクタ 410"/>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2"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3" name="直線コネクタ 412"/>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4"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5" name="直線コネクタ 414"/>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67272</xdr:rowOff>
    </xdr:from>
    <xdr:to>
      <xdr:col>15</xdr:col>
      <xdr:colOff>180975</xdr:colOff>
      <xdr:row>78</xdr:row>
      <xdr:rowOff>161989</xdr:rowOff>
    </xdr:to>
    <xdr:cxnSp macro="">
      <xdr:nvCxnSpPr>
        <xdr:cNvPr id="416" name="直線コネクタ 415"/>
        <xdr:cNvCxnSpPr/>
      </xdr:nvCxnSpPr>
      <xdr:spPr>
        <a:xfrm flipV="1">
          <a:off x="9639300" y="13440372"/>
          <a:ext cx="838200" cy="9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116273</xdr:rowOff>
    </xdr:from>
    <xdr:ext cx="534377" cy="259045"/>
    <xdr:sp macro="" textlink="">
      <xdr:nvSpPr>
        <xdr:cNvPr id="417" name="商工費平均値テキスト"/>
        <xdr:cNvSpPr txBox="1"/>
      </xdr:nvSpPr>
      <xdr:spPr>
        <a:xfrm>
          <a:off x="10528300" y="129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18" name="フローチャート : 判断 417"/>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161989</xdr:rowOff>
    </xdr:from>
    <xdr:to>
      <xdr:col>14</xdr:col>
      <xdr:colOff>28575</xdr:colOff>
      <xdr:row>78</xdr:row>
      <xdr:rowOff>163894</xdr:rowOff>
    </xdr:to>
    <xdr:cxnSp macro="">
      <xdr:nvCxnSpPr>
        <xdr:cNvPr id="419" name="直線コネクタ 418"/>
        <xdr:cNvCxnSpPr/>
      </xdr:nvCxnSpPr>
      <xdr:spPr>
        <a:xfrm flipV="1">
          <a:off x="8750300" y="1353508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0" name="フローチャート : 判断 419"/>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102023</xdr:rowOff>
    </xdr:from>
    <xdr:ext cx="469744" cy="259045"/>
    <xdr:sp macro="" textlink="">
      <xdr:nvSpPr>
        <xdr:cNvPr id="421" name="テキスト ボックス 420"/>
        <xdr:cNvSpPr txBox="1"/>
      </xdr:nvSpPr>
      <xdr:spPr>
        <a:xfrm>
          <a:off x="9404427"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163894</xdr:rowOff>
    </xdr:from>
    <xdr:to>
      <xdr:col>12</xdr:col>
      <xdr:colOff>511175</xdr:colOff>
      <xdr:row>78</xdr:row>
      <xdr:rowOff>165988</xdr:rowOff>
    </xdr:to>
    <xdr:cxnSp macro="">
      <xdr:nvCxnSpPr>
        <xdr:cNvPr id="422" name="直線コネクタ 421"/>
        <xdr:cNvCxnSpPr/>
      </xdr:nvCxnSpPr>
      <xdr:spPr>
        <a:xfrm flipV="1">
          <a:off x="7861300" y="13536994"/>
          <a:ext cx="889000" cy="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3" name="フローチャート : 判断 422"/>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108691</xdr:rowOff>
    </xdr:from>
    <xdr:ext cx="469744" cy="259045"/>
    <xdr:sp macro="" textlink="">
      <xdr:nvSpPr>
        <xdr:cNvPr id="424" name="テキスト ボックス 423"/>
        <xdr:cNvSpPr txBox="1"/>
      </xdr:nvSpPr>
      <xdr:spPr>
        <a:xfrm>
          <a:off x="8515427"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63081</xdr:rowOff>
    </xdr:from>
    <xdr:to>
      <xdr:col>11</xdr:col>
      <xdr:colOff>307975</xdr:colOff>
      <xdr:row>78</xdr:row>
      <xdr:rowOff>165988</xdr:rowOff>
    </xdr:to>
    <xdr:cxnSp macro="">
      <xdr:nvCxnSpPr>
        <xdr:cNvPr id="425" name="直線コネクタ 424"/>
        <xdr:cNvCxnSpPr/>
      </xdr:nvCxnSpPr>
      <xdr:spPr>
        <a:xfrm>
          <a:off x="6972300" y="13436181"/>
          <a:ext cx="889000" cy="10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6" name="フローチャート : 判断 425"/>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127931</xdr:rowOff>
    </xdr:from>
    <xdr:ext cx="469744" cy="259045"/>
    <xdr:sp macro="" textlink="">
      <xdr:nvSpPr>
        <xdr:cNvPr id="427" name="テキスト ボックス 426"/>
        <xdr:cNvSpPr txBox="1"/>
      </xdr:nvSpPr>
      <xdr:spPr>
        <a:xfrm>
          <a:off x="7626427" y="129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28" name="フローチャート : 判断 427"/>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118025</xdr:rowOff>
    </xdr:from>
    <xdr:ext cx="469744" cy="259045"/>
    <xdr:sp macro="" textlink="">
      <xdr:nvSpPr>
        <xdr:cNvPr id="429" name="テキスト ボックス 428"/>
        <xdr:cNvSpPr txBox="1"/>
      </xdr:nvSpPr>
      <xdr:spPr>
        <a:xfrm>
          <a:off x="6737427" y="129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16472</xdr:rowOff>
    </xdr:from>
    <xdr:to>
      <xdr:col>15</xdr:col>
      <xdr:colOff>231775</xdr:colOff>
      <xdr:row>78</xdr:row>
      <xdr:rowOff>118072</xdr:rowOff>
    </xdr:to>
    <xdr:sp macro="" textlink="">
      <xdr:nvSpPr>
        <xdr:cNvPr id="435" name="円/楕円 434"/>
        <xdr:cNvSpPr/>
      </xdr:nvSpPr>
      <xdr:spPr>
        <a:xfrm>
          <a:off x="10426700" y="133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102849</xdr:rowOff>
    </xdr:from>
    <xdr:ext cx="469744" cy="259045"/>
    <xdr:sp macro="" textlink="">
      <xdr:nvSpPr>
        <xdr:cNvPr id="436" name="商工費該当値テキスト"/>
        <xdr:cNvSpPr txBox="1"/>
      </xdr:nvSpPr>
      <xdr:spPr>
        <a:xfrm>
          <a:off x="10528300" y="1330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111189</xdr:rowOff>
    </xdr:from>
    <xdr:to>
      <xdr:col>14</xdr:col>
      <xdr:colOff>79375</xdr:colOff>
      <xdr:row>79</xdr:row>
      <xdr:rowOff>41339</xdr:rowOff>
    </xdr:to>
    <xdr:sp macro="" textlink="">
      <xdr:nvSpPr>
        <xdr:cNvPr id="437" name="円/楕円 436"/>
        <xdr:cNvSpPr/>
      </xdr:nvSpPr>
      <xdr:spPr>
        <a:xfrm>
          <a:off x="9588500" y="1348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32466</xdr:rowOff>
    </xdr:from>
    <xdr:ext cx="469744" cy="259045"/>
    <xdr:sp macro="" textlink="">
      <xdr:nvSpPr>
        <xdr:cNvPr id="438" name="テキスト ボックス 437"/>
        <xdr:cNvSpPr txBox="1"/>
      </xdr:nvSpPr>
      <xdr:spPr>
        <a:xfrm>
          <a:off x="9404427" y="1357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113094</xdr:rowOff>
    </xdr:from>
    <xdr:to>
      <xdr:col>12</xdr:col>
      <xdr:colOff>561975</xdr:colOff>
      <xdr:row>79</xdr:row>
      <xdr:rowOff>43244</xdr:rowOff>
    </xdr:to>
    <xdr:sp macro="" textlink="">
      <xdr:nvSpPr>
        <xdr:cNvPr id="439" name="円/楕円 438"/>
        <xdr:cNvSpPr/>
      </xdr:nvSpPr>
      <xdr:spPr>
        <a:xfrm>
          <a:off x="8699500" y="1348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34371</xdr:rowOff>
    </xdr:from>
    <xdr:ext cx="469744" cy="259045"/>
    <xdr:sp macro="" textlink="">
      <xdr:nvSpPr>
        <xdr:cNvPr id="440" name="テキスト ボックス 439"/>
        <xdr:cNvSpPr txBox="1"/>
      </xdr:nvSpPr>
      <xdr:spPr>
        <a:xfrm>
          <a:off x="8515427" y="1357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115188</xdr:rowOff>
    </xdr:from>
    <xdr:to>
      <xdr:col>11</xdr:col>
      <xdr:colOff>358775</xdr:colOff>
      <xdr:row>79</xdr:row>
      <xdr:rowOff>45338</xdr:rowOff>
    </xdr:to>
    <xdr:sp macro="" textlink="">
      <xdr:nvSpPr>
        <xdr:cNvPr id="441" name="円/楕円 440"/>
        <xdr:cNvSpPr/>
      </xdr:nvSpPr>
      <xdr:spPr>
        <a:xfrm>
          <a:off x="7810500" y="1348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36465</xdr:rowOff>
    </xdr:from>
    <xdr:ext cx="469744" cy="259045"/>
    <xdr:sp macro="" textlink="">
      <xdr:nvSpPr>
        <xdr:cNvPr id="442" name="テキスト ボックス 441"/>
        <xdr:cNvSpPr txBox="1"/>
      </xdr:nvSpPr>
      <xdr:spPr>
        <a:xfrm>
          <a:off x="7626427" y="1358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12281</xdr:rowOff>
    </xdr:from>
    <xdr:to>
      <xdr:col>10</xdr:col>
      <xdr:colOff>155575</xdr:colOff>
      <xdr:row>78</xdr:row>
      <xdr:rowOff>113881</xdr:rowOff>
    </xdr:to>
    <xdr:sp macro="" textlink="">
      <xdr:nvSpPr>
        <xdr:cNvPr id="443" name="円/楕円 442"/>
        <xdr:cNvSpPr/>
      </xdr:nvSpPr>
      <xdr:spPr>
        <a:xfrm>
          <a:off x="6921500" y="1338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105008</xdr:rowOff>
    </xdr:from>
    <xdr:ext cx="469744" cy="259045"/>
    <xdr:sp macro="" textlink="">
      <xdr:nvSpPr>
        <xdr:cNvPr id="444" name="テキスト ボックス 443"/>
        <xdr:cNvSpPr txBox="1"/>
      </xdr:nvSpPr>
      <xdr:spPr>
        <a:xfrm>
          <a:off x="6737427" y="1347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8" name="テキスト ボックス 45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0" name="テキスト ボックス 45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2" name="テキスト ボックス 46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4" name="テキスト ボックス 46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68" name="直線コネクタ 467"/>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69"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0" name="直線コネクタ 469"/>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1"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2" name="直線コネクタ 471"/>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69635</xdr:rowOff>
    </xdr:from>
    <xdr:to>
      <xdr:col>15</xdr:col>
      <xdr:colOff>180975</xdr:colOff>
      <xdr:row>98</xdr:row>
      <xdr:rowOff>82104</xdr:rowOff>
    </xdr:to>
    <xdr:cxnSp macro="">
      <xdr:nvCxnSpPr>
        <xdr:cNvPr id="473" name="直線コネクタ 472"/>
        <xdr:cNvCxnSpPr/>
      </xdr:nvCxnSpPr>
      <xdr:spPr>
        <a:xfrm flipV="1">
          <a:off x="9639300" y="16871735"/>
          <a:ext cx="838200" cy="1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697</xdr:rowOff>
    </xdr:from>
    <xdr:ext cx="534377" cy="259045"/>
    <xdr:sp macro="" textlink="">
      <xdr:nvSpPr>
        <xdr:cNvPr id="474" name="土木費平均値テキスト"/>
        <xdr:cNvSpPr txBox="1"/>
      </xdr:nvSpPr>
      <xdr:spPr>
        <a:xfrm>
          <a:off x="10528300" y="16631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5" name="フローチャート : 判断 474"/>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39066</xdr:rowOff>
    </xdr:from>
    <xdr:to>
      <xdr:col>14</xdr:col>
      <xdr:colOff>28575</xdr:colOff>
      <xdr:row>98</xdr:row>
      <xdr:rowOff>82104</xdr:rowOff>
    </xdr:to>
    <xdr:cxnSp macro="">
      <xdr:nvCxnSpPr>
        <xdr:cNvPr id="476" name="直線コネクタ 475"/>
        <xdr:cNvCxnSpPr/>
      </xdr:nvCxnSpPr>
      <xdr:spPr>
        <a:xfrm>
          <a:off x="8750300" y="16841166"/>
          <a:ext cx="889000" cy="4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7" name="フローチャート : 判断 476"/>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50508</xdr:rowOff>
    </xdr:from>
    <xdr:ext cx="534377" cy="259045"/>
    <xdr:sp macro="" textlink="">
      <xdr:nvSpPr>
        <xdr:cNvPr id="478" name="テキスト ボックス 477"/>
        <xdr:cNvSpPr txBox="1"/>
      </xdr:nvSpPr>
      <xdr:spPr>
        <a:xfrm>
          <a:off x="9372111" y="165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30552</xdr:rowOff>
    </xdr:from>
    <xdr:to>
      <xdr:col>12</xdr:col>
      <xdr:colOff>511175</xdr:colOff>
      <xdr:row>98</xdr:row>
      <xdr:rowOff>39066</xdr:rowOff>
    </xdr:to>
    <xdr:cxnSp macro="">
      <xdr:nvCxnSpPr>
        <xdr:cNvPr id="479" name="直線コネクタ 478"/>
        <xdr:cNvCxnSpPr/>
      </xdr:nvCxnSpPr>
      <xdr:spPr>
        <a:xfrm>
          <a:off x="7861300" y="16832652"/>
          <a:ext cx="889000" cy="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0" name="フローチャート : 判断 479"/>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80711</xdr:rowOff>
    </xdr:from>
    <xdr:ext cx="534377" cy="259045"/>
    <xdr:sp macro="" textlink="">
      <xdr:nvSpPr>
        <xdr:cNvPr id="481" name="テキスト ボックス 480"/>
        <xdr:cNvSpPr txBox="1"/>
      </xdr:nvSpPr>
      <xdr:spPr>
        <a:xfrm>
          <a:off x="8483111" y="1653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169049</xdr:rowOff>
    </xdr:from>
    <xdr:to>
      <xdr:col>11</xdr:col>
      <xdr:colOff>307975</xdr:colOff>
      <xdr:row>98</xdr:row>
      <xdr:rowOff>30552</xdr:rowOff>
    </xdr:to>
    <xdr:cxnSp macro="">
      <xdr:nvCxnSpPr>
        <xdr:cNvPr id="482" name="直線コネクタ 481"/>
        <xdr:cNvCxnSpPr/>
      </xdr:nvCxnSpPr>
      <xdr:spPr>
        <a:xfrm>
          <a:off x="6972300" y="16799699"/>
          <a:ext cx="889000" cy="3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3" name="フローチャート : 判断 482"/>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93927</xdr:rowOff>
    </xdr:from>
    <xdr:ext cx="534377" cy="259045"/>
    <xdr:sp macro="" textlink="">
      <xdr:nvSpPr>
        <xdr:cNvPr id="484" name="テキスト ボックス 483"/>
        <xdr:cNvSpPr txBox="1"/>
      </xdr:nvSpPr>
      <xdr:spPr>
        <a:xfrm>
          <a:off x="7594111" y="165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5" name="フローチャート : 判断 484"/>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72550</xdr:rowOff>
    </xdr:from>
    <xdr:ext cx="534377" cy="259045"/>
    <xdr:sp macro="" textlink="">
      <xdr:nvSpPr>
        <xdr:cNvPr id="486" name="テキスト ボックス 485"/>
        <xdr:cNvSpPr txBox="1"/>
      </xdr:nvSpPr>
      <xdr:spPr>
        <a:xfrm>
          <a:off x="6705111" y="1687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18835</xdr:rowOff>
    </xdr:from>
    <xdr:to>
      <xdr:col>15</xdr:col>
      <xdr:colOff>231775</xdr:colOff>
      <xdr:row>98</xdr:row>
      <xdr:rowOff>120435</xdr:rowOff>
    </xdr:to>
    <xdr:sp macro="" textlink="">
      <xdr:nvSpPr>
        <xdr:cNvPr id="492" name="円/楕円 491"/>
        <xdr:cNvSpPr/>
      </xdr:nvSpPr>
      <xdr:spPr>
        <a:xfrm>
          <a:off x="10426700" y="168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127697</xdr:rowOff>
    </xdr:from>
    <xdr:ext cx="534377" cy="259045"/>
    <xdr:sp macro="" textlink="">
      <xdr:nvSpPr>
        <xdr:cNvPr id="493" name="土木費該当値テキスト"/>
        <xdr:cNvSpPr txBox="1"/>
      </xdr:nvSpPr>
      <xdr:spPr>
        <a:xfrm>
          <a:off x="10528300" y="167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38,390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31304</xdr:rowOff>
    </xdr:from>
    <xdr:to>
      <xdr:col>14</xdr:col>
      <xdr:colOff>79375</xdr:colOff>
      <xdr:row>98</xdr:row>
      <xdr:rowOff>132904</xdr:rowOff>
    </xdr:to>
    <xdr:sp macro="" textlink="">
      <xdr:nvSpPr>
        <xdr:cNvPr id="494" name="円/楕円 493"/>
        <xdr:cNvSpPr/>
      </xdr:nvSpPr>
      <xdr:spPr>
        <a:xfrm>
          <a:off x="9588500" y="1683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124031</xdr:rowOff>
    </xdr:from>
    <xdr:ext cx="534377" cy="259045"/>
    <xdr:sp macro="" textlink="">
      <xdr:nvSpPr>
        <xdr:cNvPr id="495" name="テキスト ボックス 494"/>
        <xdr:cNvSpPr txBox="1"/>
      </xdr:nvSpPr>
      <xdr:spPr>
        <a:xfrm>
          <a:off x="9372111" y="169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159716</xdr:rowOff>
    </xdr:from>
    <xdr:to>
      <xdr:col>12</xdr:col>
      <xdr:colOff>561975</xdr:colOff>
      <xdr:row>98</xdr:row>
      <xdr:rowOff>89866</xdr:rowOff>
    </xdr:to>
    <xdr:sp macro="" textlink="">
      <xdr:nvSpPr>
        <xdr:cNvPr id="496" name="円/楕円 495"/>
        <xdr:cNvSpPr/>
      </xdr:nvSpPr>
      <xdr:spPr>
        <a:xfrm>
          <a:off x="8699500" y="1679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80993</xdr:rowOff>
    </xdr:from>
    <xdr:ext cx="534377" cy="259045"/>
    <xdr:sp macro="" textlink="">
      <xdr:nvSpPr>
        <xdr:cNvPr id="497" name="テキスト ボックス 496"/>
        <xdr:cNvSpPr txBox="1"/>
      </xdr:nvSpPr>
      <xdr:spPr>
        <a:xfrm>
          <a:off x="8483111" y="1688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151202</xdr:rowOff>
    </xdr:from>
    <xdr:to>
      <xdr:col>11</xdr:col>
      <xdr:colOff>358775</xdr:colOff>
      <xdr:row>98</xdr:row>
      <xdr:rowOff>81352</xdr:rowOff>
    </xdr:to>
    <xdr:sp macro="" textlink="">
      <xdr:nvSpPr>
        <xdr:cNvPr id="498" name="円/楕円 497"/>
        <xdr:cNvSpPr/>
      </xdr:nvSpPr>
      <xdr:spPr>
        <a:xfrm>
          <a:off x="7810500" y="167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72479</xdr:rowOff>
    </xdr:from>
    <xdr:ext cx="534377" cy="259045"/>
    <xdr:sp macro="" textlink="">
      <xdr:nvSpPr>
        <xdr:cNvPr id="499" name="テキスト ボックス 498"/>
        <xdr:cNvSpPr txBox="1"/>
      </xdr:nvSpPr>
      <xdr:spPr>
        <a:xfrm>
          <a:off x="7594111" y="1687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118249</xdr:rowOff>
    </xdr:from>
    <xdr:to>
      <xdr:col>10</xdr:col>
      <xdr:colOff>155575</xdr:colOff>
      <xdr:row>98</xdr:row>
      <xdr:rowOff>48399</xdr:rowOff>
    </xdr:to>
    <xdr:sp macro="" textlink="">
      <xdr:nvSpPr>
        <xdr:cNvPr id="500" name="円/楕円 499"/>
        <xdr:cNvSpPr/>
      </xdr:nvSpPr>
      <xdr:spPr>
        <a:xfrm>
          <a:off x="6921500" y="1674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64926</xdr:rowOff>
    </xdr:from>
    <xdr:ext cx="534377" cy="259045"/>
    <xdr:sp macro="" textlink="">
      <xdr:nvSpPr>
        <xdr:cNvPr id="501" name="テキスト ボックス 500"/>
        <xdr:cNvSpPr txBox="1"/>
      </xdr:nvSpPr>
      <xdr:spPr>
        <a:xfrm>
          <a:off x="6705111" y="1652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5" name="直線コネクタ 524"/>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6"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7" name="直線コネクタ 526"/>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28"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29" name="直線コネクタ 528"/>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134233</xdr:rowOff>
    </xdr:from>
    <xdr:to>
      <xdr:col>23</xdr:col>
      <xdr:colOff>517525</xdr:colOff>
      <xdr:row>37</xdr:row>
      <xdr:rowOff>151663</xdr:rowOff>
    </xdr:to>
    <xdr:cxnSp macro="">
      <xdr:nvCxnSpPr>
        <xdr:cNvPr id="530" name="直線コネクタ 529"/>
        <xdr:cNvCxnSpPr/>
      </xdr:nvCxnSpPr>
      <xdr:spPr>
        <a:xfrm>
          <a:off x="15481300" y="6477883"/>
          <a:ext cx="838200" cy="1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83164</xdr:rowOff>
    </xdr:from>
    <xdr:ext cx="534377" cy="259045"/>
    <xdr:sp macro="" textlink="">
      <xdr:nvSpPr>
        <xdr:cNvPr id="531" name="消防費平均値テキスト"/>
        <xdr:cNvSpPr txBox="1"/>
      </xdr:nvSpPr>
      <xdr:spPr>
        <a:xfrm>
          <a:off x="16370300" y="6083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2" name="フローチャート : 判断 531"/>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134233</xdr:rowOff>
    </xdr:from>
    <xdr:to>
      <xdr:col>22</xdr:col>
      <xdr:colOff>365125</xdr:colOff>
      <xdr:row>37</xdr:row>
      <xdr:rowOff>158388</xdr:rowOff>
    </xdr:to>
    <xdr:cxnSp macro="">
      <xdr:nvCxnSpPr>
        <xdr:cNvPr id="533" name="直線コネクタ 532"/>
        <xdr:cNvCxnSpPr/>
      </xdr:nvCxnSpPr>
      <xdr:spPr>
        <a:xfrm flipV="1">
          <a:off x="14592300" y="6477883"/>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4" name="フローチャート : 判断 533"/>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1535</xdr:rowOff>
    </xdr:from>
    <xdr:ext cx="534377" cy="259045"/>
    <xdr:sp macro="" textlink="">
      <xdr:nvSpPr>
        <xdr:cNvPr id="535" name="テキスト ボックス 534"/>
        <xdr:cNvSpPr txBox="1"/>
      </xdr:nvSpPr>
      <xdr:spPr>
        <a:xfrm>
          <a:off x="15214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153854</xdr:rowOff>
    </xdr:from>
    <xdr:to>
      <xdr:col>21</xdr:col>
      <xdr:colOff>161925</xdr:colOff>
      <xdr:row>37</xdr:row>
      <xdr:rowOff>158388</xdr:rowOff>
    </xdr:to>
    <xdr:cxnSp macro="">
      <xdr:nvCxnSpPr>
        <xdr:cNvPr id="536" name="直線コネクタ 535"/>
        <xdr:cNvCxnSpPr/>
      </xdr:nvCxnSpPr>
      <xdr:spPr>
        <a:xfrm>
          <a:off x="13703300" y="6497504"/>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7" name="フローチャート : 判断 536"/>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20928</xdr:rowOff>
    </xdr:from>
    <xdr:ext cx="534377" cy="259045"/>
    <xdr:sp macro="" textlink="">
      <xdr:nvSpPr>
        <xdr:cNvPr id="538" name="テキスト ボックス 537"/>
        <xdr:cNvSpPr txBox="1"/>
      </xdr:nvSpPr>
      <xdr:spPr>
        <a:xfrm>
          <a:off x="14325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133033</xdr:rowOff>
    </xdr:from>
    <xdr:to>
      <xdr:col>19</xdr:col>
      <xdr:colOff>644525</xdr:colOff>
      <xdr:row>37</xdr:row>
      <xdr:rowOff>153854</xdr:rowOff>
    </xdr:to>
    <xdr:cxnSp macro="">
      <xdr:nvCxnSpPr>
        <xdr:cNvPr id="539" name="直線コネクタ 538"/>
        <xdr:cNvCxnSpPr/>
      </xdr:nvCxnSpPr>
      <xdr:spPr>
        <a:xfrm>
          <a:off x="12814300" y="6476683"/>
          <a:ext cx="889000" cy="2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0" name="フローチャート : 判断 539"/>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23747</xdr:rowOff>
    </xdr:from>
    <xdr:ext cx="534377" cy="259045"/>
    <xdr:sp macro="" textlink="">
      <xdr:nvSpPr>
        <xdr:cNvPr id="541" name="テキスト ボックス 540"/>
        <xdr:cNvSpPr txBox="1"/>
      </xdr:nvSpPr>
      <xdr:spPr>
        <a:xfrm>
          <a:off x="13436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2" name="フローチャート : 判断 541"/>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57085</xdr:rowOff>
    </xdr:from>
    <xdr:ext cx="534377" cy="259045"/>
    <xdr:sp macro="" textlink="">
      <xdr:nvSpPr>
        <xdr:cNvPr id="543" name="テキスト ボックス 542"/>
        <xdr:cNvSpPr txBox="1"/>
      </xdr:nvSpPr>
      <xdr:spPr>
        <a:xfrm>
          <a:off x="12547111" y="60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100863</xdr:rowOff>
    </xdr:from>
    <xdr:to>
      <xdr:col>23</xdr:col>
      <xdr:colOff>568325</xdr:colOff>
      <xdr:row>38</xdr:row>
      <xdr:rowOff>31014</xdr:rowOff>
    </xdr:to>
    <xdr:sp macro="" textlink="">
      <xdr:nvSpPr>
        <xdr:cNvPr id="549" name="円/楕円 548"/>
        <xdr:cNvSpPr/>
      </xdr:nvSpPr>
      <xdr:spPr>
        <a:xfrm>
          <a:off x="16268700" y="64445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15790</xdr:rowOff>
    </xdr:from>
    <xdr:ext cx="534377" cy="259045"/>
    <xdr:sp macro="" textlink="">
      <xdr:nvSpPr>
        <xdr:cNvPr id="550" name="消防費該当値テキスト"/>
        <xdr:cNvSpPr txBox="1"/>
      </xdr:nvSpPr>
      <xdr:spPr>
        <a:xfrm>
          <a:off x="16370300" y="63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12,372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83433</xdr:rowOff>
    </xdr:from>
    <xdr:to>
      <xdr:col>22</xdr:col>
      <xdr:colOff>415925</xdr:colOff>
      <xdr:row>38</xdr:row>
      <xdr:rowOff>13582</xdr:rowOff>
    </xdr:to>
    <xdr:sp macro="" textlink="">
      <xdr:nvSpPr>
        <xdr:cNvPr id="551" name="円/楕円 550"/>
        <xdr:cNvSpPr/>
      </xdr:nvSpPr>
      <xdr:spPr>
        <a:xfrm>
          <a:off x="15430500" y="64270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4710</xdr:rowOff>
    </xdr:from>
    <xdr:ext cx="534377" cy="259045"/>
    <xdr:sp macro="" textlink="">
      <xdr:nvSpPr>
        <xdr:cNvPr id="552" name="テキスト ボックス 551"/>
        <xdr:cNvSpPr txBox="1"/>
      </xdr:nvSpPr>
      <xdr:spPr>
        <a:xfrm>
          <a:off x="15214111" y="651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107588</xdr:rowOff>
    </xdr:from>
    <xdr:to>
      <xdr:col>21</xdr:col>
      <xdr:colOff>212725</xdr:colOff>
      <xdr:row>38</xdr:row>
      <xdr:rowOff>37738</xdr:rowOff>
    </xdr:to>
    <xdr:sp macro="" textlink="">
      <xdr:nvSpPr>
        <xdr:cNvPr id="553" name="円/楕円 552"/>
        <xdr:cNvSpPr/>
      </xdr:nvSpPr>
      <xdr:spPr>
        <a:xfrm>
          <a:off x="14541500" y="645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28865</xdr:rowOff>
    </xdr:from>
    <xdr:ext cx="534377" cy="259045"/>
    <xdr:sp macro="" textlink="">
      <xdr:nvSpPr>
        <xdr:cNvPr id="554" name="テキスト ボックス 553"/>
        <xdr:cNvSpPr txBox="1"/>
      </xdr:nvSpPr>
      <xdr:spPr>
        <a:xfrm>
          <a:off x="14325111"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103054</xdr:rowOff>
    </xdr:from>
    <xdr:to>
      <xdr:col>20</xdr:col>
      <xdr:colOff>9525</xdr:colOff>
      <xdr:row>38</xdr:row>
      <xdr:rowOff>33204</xdr:rowOff>
    </xdr:to>
    <xdr:sp macro="" textlink="">
      <xdr:nvSpPr>
        <xdr:cNvPr id="555" name="円/楕円 554"/>
        <xdr:cNvSpPr/>
      </xdr:nvSpPr>
      <xdr:spPr>
        <a:xfrm>
          <a:off x="13652500" y="644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24331</xdr:rowOff>
    </xdr:from>
    <xdr:ext cx="534377" cy="259045"/>
    <xdr:sp macro="" textlink="">
      <xdr:nvSpPr>
        <xdr:cNvPr id="556" name="テキスト ボックス 555"/>
        <xdr:cNvSpPr txBox="1"/>
      </xdr:nvSpPr>
      <xdr:spPr>
        <a:xfrm>
          <a:off x="13436111" y="653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82233</xdr:rowOff>
    </xdr:from>
    <xdr:to>
      <xdr:col>18</xdr:col>
      <xdr:colOff>492125</xdr:colOff>
      <xdr:row>38</xdr:row>
      <xdr:rowOff>12382</xdr:rowOff>
    </xdr:to>
    <xdr:sp macro="" textlink="">
      <xdr:nvSpPr>
        <xdr:cNvPr id="557" name="円/楕円 556"/>
        <xdr:cNvSpPr/>
      </xdr:nvSpPr>
      <xdr:spPr>
        <a:xfrm>
          <a:off x="12763500" y="64258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3509</xdr:rowOff>
    </xdr:from>
    <xdr:ext cx="534377" cy="259045"/>
    <xdr:sp macro="" textlink="">
      <xdr:nvSpPr>
        <xdr:cNvPr id="558" name="テキスト ボックス 557"/>
        <xdr:cNvSpPr txBox="1"/>
      </xdr:nvSpPr>
      <xdr:spPr>
        <a:xfrm>
          <a:off x="12547111" y="651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9" name="直線コネクタ 56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0" name="テキスト ボックス 56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1" name="直線コネクタ 57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2" name="テキスト ボックス 57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3" name="直線コネクタ 57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4" name="テキスト ボックス 57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5" name="直線コネクタ 57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6" name="テキスト ボックス 57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0" name="直線コネクタ 579"/>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1"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2" name="直線コネクタ 581"/>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3"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4" name="直線コネクタ 583"/>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104386</xdr:rowOff>
    </xdr:from>
    <xdr:to>
      <xdr:col>23</xdr:col>
      <xdr:colOff>517525</xdr:colOff>
      <xdr:row>57</xdr:row>
      <xdr:rowOff>73506</xdr:rowOff>
    </xdr:to>
    <xdr:cxnSp macro="">
      <xdr:nvCxnSpPr>
        <xdr:cNvPr id="585" name="直線コネクタ 584"/>
        <xdr:cNvCxnSpPr/>
      </xdr:nvCxnSpPr>
      <xdr:spPr>
        <a:xfrm>
          <a:off x="15481300" y="9705586"/>
          <a:ext cx="838200" cy="14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9332</xdr:rowOff>
    </xdr:from>
    <xdr:ext cx="534377" cy="259045"/>
    <xdr:sp macro="" textlink="">
      <xdr:nvSpPr>
        <xdr:cNvPr id="586" name="教育費平均値テキスト"/>
        <xdr:cNvSpPr txBox="1"/>
      </xdr:nvSpPr>
      <xdr:spPr>
        <a:xfrm>
          <a:off x="16370300" y="961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7" name="フローチャート : 判断 586"/>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104386</xdr:rowOff>
    </xdr:from>
    <xdr:to>
      <xdr:col>22</xdr:col>
      <xdr:colOff>365125</xdr:colOff>
      <xdr:row>56</xdr:row>
      <xdr:rowOff>135302</xdr:rowOff>
    </xdr:to>
    <xdr:cxnSp macro="">
      <xdr:nvCxnSpPr>
        <xdr:cNvPr id="588" name="直線コネクタ 587"/>
        <xdr:cNvCxnSpPr/>
      </xdr:nvCxnSpPr>
      <xdr:spPr>
        <a:xfrm flipV="1">
          <a:off x="14592300" y="9705586"/>
          <a:ext cx="889000" cy="3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89" name="フローチャート : 判断 588"/>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80330</xdr:rowOff>
    </xdr:from>
    <xdr:ext cx="534377" cy="259045"/>
    <xdr:sp macro="" textlink="">
      <xdr:nvSpPr>
        <xdr:cNvPr id="590" name="テキスト ボックス 589"/>
        <xdr:cNvSpPr txBox="1"/>
      </xdr:nvSpPr>
      <xdr:spPr>
        <a:xfrm>
          <a:off x="15214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135302</xdr:rowOff>
    </xdr:from>
    <xdr:to>
      <xdr:col>21</xdr:col>
      <xdr:colOff>161925</xdr:colOff>
      <xdr:row>57</xdr:row>
      <xdr:rowOff>120959</xdr:rowOff>
    </xdr:to>
    <xdr:cxnSp macro="">
      <xdr:nvCxnSpPr>
        <xdr:cNvPr id="591" name="直線コネクタ 590"/>
        <xdr:cNvCxnSpPr/>
      </xdr:nvCxnSpPr>
      <xdr:spPr>
        <a:xfrm flipV="1">
          <a:off x="13703300" y="9736502"/>
          <a:ext cx="889000" cy="15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2" name="フローチャート : 判断 591"/>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102248</xdr:rowOff>
    </xdr:from>
    <xdr:ext cx="534377" cy="259045"/>
    <xdr:sp macro="" textlink="">
      <xdr:nvSpPr>
        <xdr:cNvPr id="593" name="テキスト ボックス 592"/>
        <xdr:cNvSpPr txBox="1"/>
      </xdr:nvSpPr>
      <xdr:spPr>
        <a:xfrm>
          <a:off x="14325111" y="98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120959</xdr:rowOff>
    </xdr:from>
    <xdr:to>
      <xdr:col>19</xdr:col>
      <xdr:colOff>644525</xdr:colOff>
      <xdr:row>57</xdr:row>
      <xdr:rowOff>153297</xdr:rowOff>
    </xdr:to>
    <xdr:cxnSp macro="">
      <xdr:nvCxnSpPr>
        <xdr:cNvPr id="594" name="直線コネクタ 593"/>
        <xdr:cNvCxnSpPr/>
      </xdr:nvCxnSpPr>
      <xdr:spPr>
        <a:xfrm flipV="1">
          <a:off x="12814300" y="9893609"/>
          <a:ext cx="889000" cy="3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5" name="フローチャート : 判断 594"/>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116959</xdr:rowOff>
    </xdr:from>
    <xdr:ext cx="534377" cy="259045"/>
    <xdr:sp macro="" textlink="">
      <xdr:nvSpPr>
        <xdr:cNvPr id="596" name="テキスト ボックス 595"/>
        <xdr:cNvSpPr txBox="1"/>
      </xdr:nvSpPr>
      <xdr:spPr>
        <a:xfrm>
          <a:off x="13436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7" name="フローチャート : 判断 596"/>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132535</xdr:rowOff>
    </xdr:from>
    <xdr:ext cx="534377" cy="259045"/>
    <xdr:sp macro="" textlink="">
      <xdr:nvSpPr>
        <xdr:cNvPr id="598" name="テキスト ボックス 597"/>
        <xdr:cNvSpPr txBox="1"/>
      </xdr:nvSpPr>
      <xdr:spPr>
        <a:xfrm>
          <a:off x="12547111" y="95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22706</xdr:rowOff>
    </xdr:from>
    <xdr:to>
      <xdr:col>23</xdr:col>
      <xdr:colOff>568325</xdr:colOff>
      <xdr:row>57</xdr:row>
      <xdr:rowOff>124306</xdr:rowOff>
    </xdr:to>
    <xdr:sp macro="" textlink="">
      <xdr:nvSpPr>
        <xdr:cNvPr id="604" name="円/楕円 603"/>
        <xdr:cNvSpPr/>
      </xdr:nvSpPr>
      <xdr:spPr>
        <a:xfrm>
          <a:off x="16268700" y="979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136332</xdr:rowOff>
    </xdr:from>
    <xdr:ext cx="534377" cy="259045"/>
    <xdr:sp macro="" textlink="">
      <xdr:nvSpPr>
        <xdr:cNvPr id="605" name="教育費該当値テキスト"/>
        <xdr:cNvSpPr txBox="1"/>
      </xdr:nvSpPr>
      <xdr:spPr>
        <a:xfrm>
          <a:off x="16370300" y="973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51,978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53586</xdr:rowOff>
    </xdr:from>
    <xdr:to>
      <xdr:col>22</xdr:col>
      <xdr:colOff>415925</xdr:colOff>
      <xdr:row>56</xdr:row>
      <xdr:rowOff>155186</xdr:rowOff>
    </xdr:to>
    <xdr:sp macro="" textlink="">
      <xdr:nvSpPr>
        <xdr:cNvPr id="606" name="円/楕円 605"/>
        <xdr:cNvSpPr/>
      </xdr:nvSpPr>
      <xdr:spPr>
        <a:xfrm>
          <a:off x="15430500" y="96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263</xdr:rowOff>
    </xdr:from>
    <xdr:ext cx="534377" cy="259045"/>
    <xdr:sp macro="" textlink="">
      <xdr:nvSpPr>
        <xdr:cNvPr id="607" name="テキスト ボックス 606"/>
        <xdr:cNvSpPr txBox="1"/>
      </xdr:nvSpPr>
      <xdr:spPr>
        <a:xfrm>
          <a:off x="15214111" y="943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82,724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84502</xdr:rowOff>
    </xdr:from>
    <xdr:to>
      <xdr:col>21</xdr:col>
      <xdr:colOff>212725</xdr:colOff>
      <xdr:row>57</xdr:row>
      <xdr:rowOff>14652</xdr:rowOff>
    </xdr:to>
    <xdr:sp macro="" textlink="">
      <xdr:nvSpPr>
        <xdr:cNvPr id="608" name="円/楕円 607"/>
        <xdr:cNvSpPr/>
      </xdr:nvSpPr>
      <xdr:spPr>
        <a:xfrm>
          <a:off x="14541500" y="968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31179</xdr:rowOff>
    </xdr:from>
    <xdr:ext cx="534377" cy="259045"/>
    <xdr:sp macro="" textlink="">
      <xdr:nvSpPr>
        <xdr:cNvPr id="609" name="テキスト ボックス 608"/>
        <xdr:cNvSpPr txBox="1"/>
      </xdr:nvSpPr>
      <xdr:spPr>
        <a:xfrm>
          <a:off x="14325111" y="946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75,962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70159</xdr:rowOff>
    </xdr:from>
    <xdr:to>
      <xdr:col>20</xdr:col>
      <xdr:colOff>9525</xdr:colOff>
      <xdr:row>58</xdr:row>
      <xdr:rowOff>309</xdr:rowOff>
    </xdr:to>
    <xdr:sp macro="" textlink="">
      <xdr:nvSpPr>
        <xdr:cNvPr id="610" name="円/楕円 609"/>
        <xdr:cNvSpPr/>
      </xdr:nvSpPr>
      <xdr:spPr>
        <a:xfrm>
          <a:off x="13652500" y="984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162886</xdr:rowOff>
    </xdr:from>
    <xdr:ext cx="534377" cy="259045"/>
    <xdr:sp macro="" textlink="">
      <xdr:nvSpPr>
        <xdr:cNvPr id="611" name="テキスト ボックス 610"/>
        <xdr:cNvSpPr txBox="1"/>
      </xdr:nvSpPr>
      <xdr:spPr>
        <a:xfrm>
          <a:off x="13436111" y="9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102497</xdr:rowOff>
    </xdr:from>
    <xdr:to>
      <xdr:col>18</xdr:col>
      <xdr:colOff>492125</xdr:colOff>
      <xdr:row>58</xdr:row>
      <xdr:rowOff>32647</xdr:rowOff>
    </xdr:to>
    <xdr:sp macro="" textlink="">
      <xdr:nvSpPr>
        <xdr:cNvPr id="612" name="円/楕円 611"/>
        <xdr:cNvSpPr/>
      </xdr:nvSpPr>
      <xdr:spPr>
        <a:xfrm>
          <a:off x="12763500" y="987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23774</xdr:rowOff>
    </xdr:from>
    <xdr:ext cx="534377" cy="259045"/>
    <xdr:sp macro="" textlink="">
      <xdr:nvSpPr>
        <xdr:cNvPr id="613" name="テキスト ボックス 612"/>
        <xdr:cNvSpPr txBox="1"/>
      </xdr:nvSpPr>
      <xdr:spPr>
        <a:xfrm>
          <a:off x="12547111" y="996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4" name="直線コネクタ 62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5" name="テキスト ボックス 62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8" name="直線コネクタ 62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29" name="テキスト ボックス 628"/>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3" name="直線コネクタ 632"/>
        <xdr:cNvCxnSpPr/>
      </xdr:nvCxnSpPr>
      <xdr:spPr>
        <a:xfrm flipV="1">
          <a:off x="16317595" y="12250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5" name="直線コネクタ 63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6" name="災害復旧費最大値テキスト"/>
        <xdr:cNvSpPr txBox="1"/>
      </xdr:nvSpPr>
      <xdr:spPr>
        <a:xfrm>
          <a:off x="1637030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7" name="直線コネクタ 636"/>
        <xdr:cNvCxnSpPr/>
      </xdr:nvCxnSpPr>
      <xdr:spPr>
        <a:xfrm>
          <a:off x="16230600" y="1225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38" name="直線コネクタ 637"/>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77088</xdr:rowOff>
    </xdr:from>
    <xdr:ext cx="469744" cy="259045"/>
    <xdr:sp macro="" textlink="">
      <xdr:nvSpPr>
        <xdr:cNvPr id="639" name="災害復旧費平均値テキスト"/>
        <xdr:cNvSpPr txBox="1"/>
      </xdr:nvSpPr>
      <xdr:spPr>
        <a:xfrm>
          <a:off x="16370300" y="13107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40" name="フローチャート : 判断 639"/>
        <xdr:cNvSpPr/>
      </xdr:nvSpPr>
      <xdr:spPr>
        <a:xfrm>
          <a:off x="16268700" y="1325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41" name="直線コネクタ 640"/>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115760</xdr:rowOff>
    </xdr:from>
    <xdr:to>
      <xdr:col>22</xdr:col>
      <xdr:colOff>415925</xdr:colOff>
      <xdr:row>77</xdr:row>
      <xdr:rowOff>45910</xdr:rowOff>
    </xdr:to>
    <xdr:sp macro="" textlink="">
      <xdr:nvSpPr>
        <xdr:cNvPr id="642" name="フローチャート : 判断 641"/>
        <xdr:cNvSpPr/>
      </xdr:nvSpPr>
      <xdr:spPr>
        <a:xfrm>
          <a:off x="15430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62437</xdr:rowOff>
    </xdr:from>
    <xdr:ext cx="469744" cy="259045"/>
    <xdr:sp macro="" textlink="">
      <xdr:nvSpPr>
        <xdr:cNvPr id="643" name="テキスト ボックス 642"/>
        <xdr:cNvSpPr txBox="1"/>
      </xdr:nvSpPr>
      <xdr:spPr>
        <a:xfrm>
          <a:off x="15246427" y="129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130099</xdr:rowOff>
    </xdr:from>
    <xdr:to>
      <xdr:col>21</xdr:col>
      <xdr:colOff>161925</xdr:colOff>
      <xdr:row>78</xdr:row>
      <xdr:rowOff>25400</xdr:rowOff>
    </xdr:to>
    <xdr:cxnSp macro="">
      <xdr:nvCxnSpPr>
        <xdr:cNvPr id="644" name="直線コネクタ 643"/>
        <xdr:cNvCxnSpPr/>
      </xdr:nvCxnSpPr>
      <xdr:spPr>
        <a:xfrm>
          <a:off x="13703300" y="13331749"/>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126448</xdr:rowOff>
    </xdr:from>
    <xdr:to>
      <xdr:col>21</xdr:col>
      <xdr:colOff>212725</xdr:colOff>
      <xdr:row>77</xdr:row>
      <xdr:rowOff>56598</xdr:rowOff>
    </xdr:to>
    <xdr:sp macro="" textlink="">
      <xdr:nvSpPr>
        <xdr:cNvPr id="645" name="フローチャート : 判断 644"/>
        <xdr:cNvSpPr/>
      </xdr:nvSpPr>
      <xdr:spPr>
        <a:xfrm>
          <a:off x="14541500" y="131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73124</xdr:rowOff>
    </xdr:from>
    <xdr:ext cx="469744" cy="259045"/>
    <xdr:sp macro="" textlink="">
      <xdr:nvSpPr>
        <xdr:cNvPr id="646" name="テキスト ボックス 645"/>
        <xdr:cNvSpPr txBox="1"/>
      </xdr:nvSpPr>
      <xdr:spPr>
        <a:xfrm>
          <a:off x="14357427" y="129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121011</xdr:rowOff>
    </xdr:from>
    <xdr:to>
      <xdr:col>19</xdr:col>
      <xdr:colOff>644525</xdr:colOff>
      <xdr:row>77</xdr:row>
      <xdr:rowOff>130099</xdr:rowOff>
    </xdr:to>
    <xdr:cxnSp macro="">
      <xdr:nvCxnSpPr>
        <xdr:cNvPr id="647" name="直線コネクタ 646"/>
        <xdr:cNvCxnSpPr/>
      </xdr:nvCxnSpPr>
      <xdr:spPr>
        <a:xfrm>
          <a:off x="12814300" y="13322661"/>
          <a:ext cx="889000" cy="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130105</xdr:rowOff>
    </xdr:from>
    <xdr:to>
      <xdr:col>20</xdr:col>
      <xdr:colOff>9525</xdr:colOff>
      <xdr:row>73</xdr:row>
      <xdr:rowOff>60255</xdr:rowOff>
    </xdr:to>
    <xdr:sp macro="" textlink="">
      <xdr:nvSpPr>
        <xdr:cNvPr id="648" name="フローチャート : 判断 647"/>
        <xdr:cNvSpPr/>
      </xdr:nvSpPr>
      <xdr:spPr>
        <a:xfrm>
          <a:off x="13652500" y="124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76782</xdr:rowOff>
    </xdr:from>
    <xdr:ext cx="534377" cy="259045"/>
    <xdr:sp macro="" textlink="">
      <xdr:nvSpPr>
        <xdr:cNvPr id="649" name="テキスト ボックス 648"/>
        <xdr:cNvSpPr txBox="1"/>
      </xdr:nvSpPr>
      <xdr:spPr>
        <a:xfrm>
          <a:off x="13436111" y="12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109017</xdr:rowOff>
    </xdr:from>
    <xdr:to>
      <xdr:col>18</xdr:col>
      <xdr:colOff>492125</xdr:colOff>
      <xdr:row>76</xdr:row>
      <xdr:rowOff>39167</xdr:rowOff>
    </xdr:to>
    <xdr:sp macro="" textlink="">
      <xdr:nvSpPr>
        <xdr:cNvPr id="650" name="フローチャート : 判断 649"/>
        <xdr:cNvSpPr/>
      </xdr:nvSpPr>
      <xdr:spPr>
        <a:xfrm>
          <a:off x="12763500" y="129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55694</xdr:rowOff>
    </xdr:from>
    <xdr:ext cx="469744" cy="259045"/>
    <xdr:sp macro="" textlink="">
      <xdr:nvSpPr>
        <xdr:cNvPr id="651" name="テキスト ボックス 650"/>
        <xdr:cNvSpPr txBox="1"/>
      </xdr:nvSpPr>
      <xdr:spPr>
        <a:xfrm>
          <a:off x="12579427" y="1274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7" name="円/楕円 656"/>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60977</xdr:rowOff>
    </xdr:from>
    <xdr:ext cx="249299" cy="259045"/>
    <xdr:sp macro="" textlink="">
      <xdr:nvSpPr>
        <xdr:cNvPr id="658"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59" name="円/楕円 658"/>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60" name="テキスト ボックス 659"/>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61" name="円/楕円 660"/>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62" name="テキスト ボックス 661"/>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79299</xdr:rowOff>
    </xdr:from>
    <xdr:to>
      <xdr:col>20</xdr:col>
      <xdr:colOff>9525</xdr:colOff>
      <xdr:row>78</xdr:row>
      <xdr:rowOff>9449</xdr:rowOff>
    </xdr:to>
    <xdr:sp macro="" textlink="">
      <xdr:nvSpPr>
        <xdr:cNvPr id="663" name="円/楕円 662"/>
        <xdr:cNvSpPr/>
      </xdr:nvSpPr>
      <xdr:spPr>
        <a:xfrm>
          <a:off x="13652500" y="132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576</xdr:rowOff>
    </xdr:from>
    <xdr:ext cx="469744" cy="259045"/>
    <xdr:sp macro="" textlink="">
      <xdr:nvSpPr>
        <xdr:cNvPr id="664" name="テキスト ボックス 663"/>
        <xdr:cNvSpPr txBox="1"/>
      </xdr:nvSpPr>
      <xdr:spPr>
        <a:xfrm>
          <a:off x="13468427" y="133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70211</xdr:rowOff>
    </xdr:from>
    <xdr:to>
      <xdr:col>18</xdr:col>
      <xdr:colOff>492125</xdr:colOff>
      <xdr:row>78</xdr:row>
      <xdr:rowOff>361</xdr:rowOff>
    </xdr:to>
    <xdr:sp macro="" textlink="">
      <xdr:nvSpPr>
        <xdr:cNvPr id="665" name="円/楕円 664"/>
        <xdr:cNvSpPr/>
      </xdr:nvSpPr>
      <xdr:spPr>
        <a:xfrm>
          <a:off x="12763500" y="1327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162938</xdr:rowOff>
    </xdr:from>
    <xdr:ext cx="469744" cy="259045"/>
    <xdr:sp macro="" textlink="">
      <xdr:nvSpPr>
        <xdr:cNvPr id="666" name="テキスト ボックス 665"/>
        <xdr:cNvSpPr txBox="1"/>
      </xdr:nvSpPr>
      <xdr:spPr>
        <a:xfrm>
          <a:off x="12579427" y="1336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0" name="直線コネクタ 689"/>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1"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2" name="直線コネクタ 691"/>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3"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4" name="直線コネクタ 693"/>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1115</xdr:rowOff>
    </xdr:from>
    <xdr:to>
      <xdr:col>23</xdr:col>
      <xdr:colOff>517525</xdr:colOff>
      <xdr:row>97</xdr:row>
      <xdr:rowOff>25766</xdr:rowOff>
    </xdr:to>
    <xdr:cxnSp macro="">
      <xdr:nvCxnSpPr>
        <xdr:cNvPr id="695" name="直線コネクタ 694"/>
        <xdr:cNvCxnSpPr/>
      </xdr:nvCxnSpPr>
      <xdr:spPr>
        <a:xfrm>
          <a:off x="15481300" y="16631765"/>
          <a:ext cx="8382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153252</xdr:rowOff>
    </xdr:from>
    <xdr:ext cx="534377" cy="259045"/>
    <xdr:sp macro="" textlink="">
      <xdr:nvSpPr>
        <xdr:cNvPr id="696" name="公債費平均値テキスト"/>
        <xdr:cNvSpPr txBox="1"/>
      </xdr:nvSpPr>
      <xdr:spPr>
        <a:xfrm>
          <a:off x="16370300" y="1644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7" name="フローチャート : 判断 696"/>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16492</xdr:rowOff>
    </xdr:from>
    <xdr:to>
      <xdr:col>22</xdr:col>
      <xdr:colOff>365125</xdr:colOff>
      <xdr:row>97</xdr:row>
      <xdr:rowOff>1115</xdr:rowOff>
    </xdr:to>
    <xdr:cxnSp macro="">
      <xdr:nvCxnSpPr>
        <xdr:cNvPr id="698" name="直線コネクタ 697"/>
        <xdr:cNvCxnSpPr/>
      </xdr:nvCxnSpPr>
      <xdr:spPr>
        <a:xfrm>
          <a:off x="14592300" y="16304242"/>
          <a:ext cx="889000" cy="3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699" name="フローチャート : 判断 698"/>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37833</xdr:rowOff>
    </xdr:from>
    <xdr:ext cx="534377" cy="259045"/>
    <xdr:sp macro="" textlink="">
      <xdr:nvSpPr>
        <xdr:cNvPr id="700" name="テキスト ボックス 699"/>
        <xdr:cNvSpPr txBox="1"/>
      </xdr:nvSpPr>
      <xdr:spPr>
        <a:xfrm>
          <a:off x="15214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16492</xdr:rowOff>
    </xdr:from>
    <xdr:to>
      <xdr:col>21</xdr:col>
      <xdr:colOff>161925</xdr:colOff>
      <xdr:row>96</xdr:row>
      <xdr:rowOff>157896</xdr:rowOff>
    </xdr:to>
    <xdr:cxnSp macro="">
      <xdr:nvCxnSpPr>
        <xdr:cNvPr id="701" name="直線コネクタ 700"/>
        <xdr:cNvCxnSpPr/>
      </xdr:nvCxnSpPr>
      <xdr:spPr>
        <a:xfrm flipV="1">
          <a:off x="13703300" y="16304242"/>
          <a:ext cx="889000" cy="31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2" name="フローチャート : 判断 701"/>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166950</xdr:rowOff>
    </xdr:from>
    <xdr:ext cx="534377" cy="259045"/>
    <xdr:sp macro="" textlink="">
      <xdr:nvSpPr>
        <xdr:cNvPr id="703" name="テキスト ボックス 702"/>
        <xdr:cNvSpPr txBox="1"/>
      </xdr:nvSpPr>
      <xdr:spPr>
        <a:xfrm>
          <a:off x="14325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157896</xdr:rowOff>
    </xdr:from>
    <xdr:to>
      <xdr:col>19</xdr:col>
      <xdr:colOff>644525</xdr:colOff>
      <xdr:row>96</xdr:row>
      <xdr:rowOff>162530</xdr:rowOff>
    </xdr:to>
    <xdr:cxnSp macro="">
      <xdr:nvCxnSpPr>
        <xdr:cNvPr id="704" name="直線コネクタ 703"/>
        <xdr:cNvCxnSpPr/>
      </xdr:nvCxnSpPr>
      <xdr:spPr>
        <a:xfrm flipV="1">
          <a:off x="12814300" y="16617096"/>
          <a:ext cx="889000" cy="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5" name="フローチャート : 判断 704"/>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22486</xdr:rowOff>
    </xdr:from>
    <xdr:ext cx="534377" cy="259045"/>
    <xdr:sp macro="" textlink="">
      <xdr:nvSpPr>
        <xdr:cNvPr id="706" name="テキスト ボックス 705"/>
        <xdr:cNvSpPr txBox="1"/>
      </xdr:nvSpPr>
      <xdr:spPr>
        <a:xfrm>
          <a:off x="13436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7" name="フローチャート : 判断 706"/>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8586</xdr:rowOff>
    </xdr:from>
    <xdr:ext cx="534377" cy="259045"/>
    <xdr:sp macro="" textlink="">
      <xdr:nvSpPr>
        <xdr:cNvPr id="708" name="テキスト ボックス 707"/>
        <xdr:cNvSpPr txBox="1"/>
      </xdr:nvSpPr>
      <xdr:spPr>
        <a:xfrm>
          <a:off x="12547111" y="162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146416</xdr:rowOff>
    </xdr:from>
    <xdr:to>
      <xdr:col>23</xdr:col>
      <xdr:colOff>568325</xdr:colOff>
      <xdr:row>97</xdr:row>
      <xdr:rowOff>76566</xdr:rowOff>
    </xdr:to>
    <xdr:sp macro="" textlink="">
      <xdr:nvSpPr>
        <xdr:cNvPr id="714" name="円/楕円 713"/>
        <xdr:cNvSpPr/>
      </xdr:nvSpPr>
      <xdr:spPr>
        <a:xfrm>
          <a:off x="16268700" y="1660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124843</xdr:rowOff>
    </xdr:from>
    <xdr:ext cx="534377" cy="259045"/>
    <xdr:sp macro="" textlink="">
      <xdr:nvSpPr>
        <xdr:cNvPr id="715" name="公債費該当値テキスト"/>
        <xdr:cNvSpPr txBox="1"/>
      </xdr:nvSpPr>
      <xdr:spPr>
        <a:xfrm>
          <a:off x="16370300" y="1658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47,452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121765</xdr:rowOff>
    </xdr:from>
    <xdr:to>
      <xdr:col>22</xdr:col>
      <xdr:colOff>415925</xdr:colOff>
      <xdr:row>97</xdr:row>
      <xdr:rowOff>51915</xdr:rowOff>
    </xdr:to>
    <xdr:sp macro="" textlink="">
      <xdr:nvSpPr>
        <xdr:cNvPr id="716" name="円/楕円 715"/>
        <xdr:cNvSpPr/>
      </xdr:nvSpPr>
      <xdr:spPr>
        <a:xfrm>
          <a:off x="15430500" y="1658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43042</xdr:rowOff>
    </xdr:from>
    <xdr:ext cx="534377" cy="259045"/>
    <xdr:sp macro="" textlink="">
      <xdr:nvSpPr>
        <xdr:cNvPr id="717" name="テキスト ボックス 716"/>
        <xdr:cNvSpPr txBox="1"/>
      </xdr:nvSpPr>
      <xdr:spPr>
        <a:xfrm>
          <a:off x="15214111" y="1667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137142</xdr:rowOff>
    </xdr:from>
    <xdr:to>
      <xdr:col>21</xdr:col>
      <xdr:colOff>212725</xdr:colOff>
      <xdr:row>95</xdr:row>
      <xdr:rowOff>67292</xdr:rowOff>
    </xdr:to>
    <xdr:sp macro="" textlink="">
      <xdr:nvSpPr>
        <xdr:cNvPr id="718" name="円/楕円 717"/>
        <xdr:cNvSpPr/>
      </xdr:nvSpPr>
      <xdr:spPr>
        <a:xfrm>
          <a:off x="14541500" y="1625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83819</xdr:rowOff>
    </xdr:from>
    <xdr:ext cx="534377" cy="259045"/>
    <xdr:sp macro="" textlink="">
      <xdr:nvSpPr>
        <xdr:cNvPr id="719" name="テキスト ボックス 718"/>
        <xdr:cNvSpPr txBox="1"/>
      </xdr:nvSpPr>
      <xdr:spPr>
        <a:xfrm>
          <a:off x="14325111" y="1602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93,669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107096</xdr:rowOff>
    </xdr:from>
    <xdr:to>
      <xdr:col>20</xdr:col>
      <xdr:colOff>9525</xdr:colOff>
      <xdr:row>97</xdr:row>
      <xdr:rowOff>37246</xdr:rowOff>
    </xdr:to>
    <xdr:sp macro="" textlink="">
      <xdr:nvSpPr>
        <xdr:cNvPr id="720" name="円/楕円 719"/>
        <xdr:cNvSpPr/>
      </xdr:nvSpPr>
      <xdr:spPr>
        <a:xfrm>
          <a:off x="13652500" y="1656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28373</xdr:rowOff>
    </xdr:from>
    <xdr:ext cx="534377" cy="259045"/>
    <xdr:sp macro="" textlink="">
      <xdr:nvSpPr>
        <xdr:cNvPr id="721" name="テキスト ボックス 720"/>
        <xdr:cNvSpPr txBox="1"/>
      </xdr:nvSpPr>
      <xdr:spPr>
        <a:xfrm>
          <a:off x="13436111" y="1665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111730</xdr:rowOff>
    </xdr:from>
    <xdr:to>
      <xdr:col>18</xdr:col>
      <xdr:colOff>492125</xdr:colOff>
      <xdr:row>97</xdr:row>
      <xdr:rowOff>41880</xdr:rowOff>
    </xdr:to>
    <xdr:sp macro="" textlink="">
      <xdr:nvSpPr>
        <xdr:cNvPr id="722" name="円/楕円 721"/>
        <xdr:cNvSpPr/>
      </xdr:nvSpPr>
      <xdr:spPr>
        <a:xfrm>
          <a:off x="12763500" y="165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33007</xdr:rowOff>
    </xdr:from>
    <xdr:ext cx="534377" cy="259045"/>
    <xdr:sp macro="" textlink="">
      <xdr:nvSpPr>
        <xdr:cNvPr id="723" name="テキスト ボックス 722"/>
        <xdr:cNvSpPr txBox="1"/>
      </xdr:nvSpPr>
      <xdr:spPr>
        <a:xfrm>
          <a:off x="12547111" y="1666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9" name="テキスト ボックス 73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1" name="テキスト ボックス 74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3" name="テキスト ボックス 74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7" name="直線コネクタ 746"/>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48"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0"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1" name="直線コネクタ 750"/>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3"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4" name="フローチャート : 判断 753"/>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56" name="フローチャート : 判断 755"/>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57" name="テキスト ボックス 756"/>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59" name="フローチャート : 判断 758"/>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0" name="テキスト ボックス 759"/>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2" name="フローチャート : 判断 761"/>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3" name="テキスト ボックス 762"/>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4" name="フローチャート : 判断 763"/>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5" name="テキスト ボックス 764"/>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2"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総じて類似団体比較において平均を下回る項目が多い中、相対的に高い項目は、土木費及び教育費などがある。</a:t>
          </a:r>
          <a:endParaRPr kumimoji="1" lang="en-US" altLang="ja-JP" sz="1300">
            <a:latin typeface="ＭＳ Ｐゴシック"/>
          </a:endParaRPr>
        </a:p>
        <a:p>
          <a:r>
            <a:rPr kumimoji="1" lang="ja-JP" altLang="en-US" sz="1300">
              <a:latin typeface="ＭＳ Ｐゴシック"/>
            </a:rPr>
            <a:t>土木費においては、当町は人口に比して面積が比較的広大であり、かつ山間部においても町道認定を積極的に行ってきたことから、道路橋りょうの維持補修に係る経費が類似団体より多く必要となる。</a:t>
          </a:r>
          <a:endParaRPr kumimoji="1" lang="en-US" altLang="ja-JP" sz="1300">
            <a:latin typeface="ＭＳ Ｐゴシック"/>
          </a:endParaRPr>
        </a:p>
        <a:p>
          <a:r>
            <a:rPr kumimoji="1" lang="ja-JP" altLang="en-US" sz="1300">
              <a:latin typeface="ＭＳ Ｐゴシック"/>
            </a:rPr>
            <a:t>加えて、町中心部にある平群駅周辺の道路が狭隘であることから区画整理事業を平成１８年から平成２９年にかけて行っており、当該事業に係る経費が土木費の１人当たりのコストを押し上げている要因と考えらえる。</a:t>
          </a:r>
          <a:endParaRPr kumimoji="1" lang="en-US" altLang="ja-JP" sz="1300">
            <a:latin typeface="ＭＳ Ｐゴシック"/>
          </a:endParaRPr>
        </a:p>
        <a:p>
          <a:r>
            <a:rPr kumimoji="1" lang="ja-JP" altLang="en-US" sz="1300">
              <a:latin typeface="ＭＳ Ｐゴシック"/>
            </a:rPr>
            <a:t>教育費については、面積が広大であることから、小学校が４校あることで相対的に１人当たりのコストがかかっている要因と考えられる。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０年度から平成２２年度にかけては改善傾向にあったが、平成２３年度は地方税の減少等の影響により一時的に落ち込む結果となった。平成２４年度以降は人件費カットや事務事業の見直し等の効率化を図ることで改善傾向にある。今後は町内で抱える行政課題から厳しい財政状況となる見込みだが、より一層の効率化を図るよう努力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連結実質赤字比率については過去４年間を見ても改善傾向であり、これは財政健全化に向けた様々な行政改革を行った結果といえる。</a:t>
          </a:r>
        </a:p>
        <a:p>
          <a:r>
            <a:rPr kumimoji="1" lang="ja-JP" altLang="en-US" sz="1400">
              <a:latin typeface="ＭＳ ゴシック" pitchFamily="49" charset="-128"/>
              <a:ea typeface="ＭＳ ゴシック" pitchFamily="49" charset="-128"/>
            </a:rPr>
            <a:t>ただし、平成２７年度は前年度清算金の各種還付金の増額により国民健康保険特別会計の赤字規模比率が増加している。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おいては、平群駅周辺整備事業や幼保一体化施設建設事業等の進捗、第三セクター債の償還開始により公債費の増加が見込まれることから、今後もより一層の慎重さをもって財政運営にあたる必要が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7424699</v>
      </c>
      <c r="BO4" s="379"/>
      <c r="BP4" s="379"/>
      <c r="BQ4" s="379"/>
      <c r="BR4" s="379"/>
      <c r="BS4" s="379"/>
      <c r="BT4" s="379"/>
      <c r="BU4" s="380"/>
      <c r="BV4" s="378">
        <v>7929839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5.3</v>
      </c>
      <c r="CU4" s="385"/>
      <c r="CV4" s="385"/>
      <c r="CW4" s="385"/>
      <c r="CX4" s="385"/>
      <c r="CY4" s="385"/>
      <c r="CZ4" s="385"/>
      <c r="DA4" s="386"/>
      <c r="DB4" s="384">
        <v>3.8</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7138163</v>
      </c>
      <c r="BO5" s="416"/>
      <c r="BP5" s="416"/>
      <c r="BQ5" s="416"/>
      <c r="BR5" s="416"/>
      <c r="BS5" s="416"/>
      <c r="BT5" s="416"/>
      <c r="BU5" s="417"/>
      <c r="BV5" s="415">
        <v>7635015</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93.6</v>
      </c>
      <c r="CU5" s="413"/>
      <c r="CV5" s="413"/>
      <c r="CW5" s="413"/>
      <c r="CX5" s="413"/>
      <c r="CY5" s="413"/>
      <c r="CZ5" s="413"/>
      <c r="DA5" s="414"/>
      <c r="DB5" s="412">
        <v>94.4</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286536</v>
      </c>
      <c r="BO6" s="416"/>
      <c r="BP6" s="416"/>
      <c r="BQ6" s="416"/>
      <c r="BR6" s="416"/>
      <c r="BS6" s="416"/>
      <c r="BT6" s="416"/>
      <c r="BU6" s="417"/>
      <c r="BV6" s="415">
        <v>294824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100.5</v>
      </c>
      <c r="CU6" s="453"/>
      <c r="CV6" s="453"/>
      <c r="CW6" s="453"/>
      <c r="CX6" s="453"/>
      <c r="CY6" s="453"/>
      <c r="CZ6" s="453"/>
      <c r="DA6" s="454"/>
      <c r="DB6" s="452">
        <v>102.1</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48124</v>
      </c>
      <c r="BO7" s="416"/>
      <c r="BP7" s="416"/>
      <c r="BQ7" s="416"/>
      <c r="BR7" s="416"/>
      <c r="BS7" s="416"/>
      <c r="BT7" s="416"/>
      <c r="BU7" s="417"/>
      <c r="BV7" s="415">
        <v>128648</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4470676</v>
      </c>
      <c r="CU7" s="416"/>
      <c r="CV7" s="416"/>
      <c r="CW7" s="416"/>
      <c r="CX7" s="416"/>
      <c r="CY7" s="416"/>
      <c r="CZ7" s="416"/>
      <c r="DA7" s="417"/>
      <c r="DB7" s="415">
        <v>4331014</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238412</v>
      </c>
      <c r="BO8" s="416"/>
      <c r="BP8" s="416"/>
      <c r="BQ8" s="416"/>
      <c r="BR8" s="416"/>
      <c r="BS8" s="416"/>
      <c r="BT8" s="416"/>
      <c r="BU8" s="417"/>
      <c r="BV8" s="415">
        <v>166176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0.49</v>
      </c>
      <c r="CU8" s="456"/>
      <c r="CV8" s="456"/>
      <c r="CW8" s="456"/>
      <c r="CX8" s="456"/>
      <c r="CY8" s="456"/>
      <c r="CZ8" s="456"/>
      <c r="DA8" s="457"/>
      <c r="DB8" s="455">
        <v>0.5</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18883</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72236</v>
      </c>
      <c r="BO9" s="416"/>
      <c r="BP9" s="416"/>
      <c r="BQ9" s="416"/>
      <c r="BR9" s="416"/>
      <c r="BS9" s="416"/>
      <c r="BT9" s="416"/>
      <c r="BU9" s="417"/>
      <c r="BV9" s="415">
        <v>36981</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16.8</v>
      </c>
      <c r="CU9" s="413"/>
      <c r="CV9" s="413"/>
      <c r="CW9" s="413"/>
      <c r="CX9" s="413"/>
      <c r="CY9" s="413"/>
      <c r="CZ9" s="413"/>
      <c r="DA9" s="414"/>
      <c r="DB9" s="412">
        <v>18.3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19727</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176330</v>
      </c>
      <c r="BO10" s="416"/>
      <c r="BP10" s="416"/>
      <c r="BQ10" s="416"/>
      <c r="BR10" s="416"/>
      <c r="BS10" s="416"/>
      <c r="BT10" s="416"/>
      <c r="BU10" s="417"/>
      <c r="BV10" s="415">
        <v>100001</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19407</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19317</v>
      </c>
      <c r="S13" s="497"/>
      <c r="T13" s="497"/>
      <c r="U13" s="497"/>
      <c r="V13" s="498"/>
      <c r="W13" s="431" t="s">
        <v>120</v>
      </c>
      <c r="X13" s="432"/>
      <c r="Y13" s="432"/>
      <c r="Z13" s="432"/>
      <c r="AA13" s="432"/>
      <c r="AB13" s="422"/>
      <c r="AC13" s="466">
        <v>470</v>
      </c>
      <c r="AD13" s="467"/>
      <c r="AE13" s="467"/>
      <c r="AF13" s="467"/>
      <c r="AG13" s="506"/>
      <c r="AH13" s="466">
        <v>538</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248566</v>
      </c>
      <c r="BO13" s="416"/>
      <c r="BP13" s="416"/>
      <c r="BQ13" s="416"/>
      <c r="BR13" s="416"/>
      <c r="BS13" s="416"/>
      <c r="BT13" s="416"/>
      <c r="BU13" s="417"/>
      <c r="BV13" s="415">
        <v>136982</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12.6</v>
      </c>
      <c r="CU13" s="413"/>
      <c r="CV13" s="413"/>
      <c r="CW13" s="413"/>
      <c r="CX13" s="413"/>
      <c r="CY13" s="413"/>
      <c r="CZ13" s="413"/>
      <c r="DA13" s="414"/>
      <c r="DB13" s="412">
        <v>13.7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19456</v>
      </c>
      <c r="S14" s="497"/>
      <c r="T14" s="497"/>
      <c r="U14" s="497"/>
      <c r="V14" s="498"/>
      <c r="W14" s="405"/>
      <c r="X14" s="406"/>
      <c r="Y14" s="406"/>
      <c r="Z14" s="406"/>
      <c r="AA14" s="406"/>
      <c r="AB14" s="395"/>
      <c r="AC14" s="499">
        <v>5.8</v>
      </c>
      <c r="AD14" s="500"/>
      <c r="AE14" s="500"/>
      <c r="AF14" s="500"/>
      <c r="AG14" s="501"/>
      <c r="AH14" s="499">
        <v>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202.4</v>
      </c>
      <c r="CU14" s="511"/>
      <c r="CV14" s="511"/>
      <c r="CW14" s="511"/>
      <c r="CX14" s="511"/>
      <c r="CY14" s="511"/>
      <c r="CZ14" s="511"/>
      <c r="DA14" s="512"/>
      <c r="DB14" s="510">
        <v>221.1</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19377</v>
      </c>
      <c r="S15" s="497"/>
      <c r="T15" s="497"/>
      <c r="U15" s="497"/>
      <c r="V15" s="498"/>
      <c r="W15" s="431" t="s">
        <v>127</v>
      </c>
      <c r="X15" s="432"/>
      <c r="Y15" s="432"/>
      <c r="Z15" s="432"/>
      <c r="AA15" s="432"/>
      <c r="AB15" s="422"/>
      <c r="AC15" s="466">
        <v>1801</v>
      </c>
      <c r="AD15" s="467"/>
      <c r="AE15" s="467"/>
      <c r="AF15" s="467"/>
      <c r="AG15" s="506"/>
      <c r="AH15" s="466">
        <v>2061</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1772905</v>
      </c>
      <c r="BO15" s="379"/>
      <c r="BP15" s="379"/>
      <c r="BQ15" s="379"/>
      <c r="BR15" s="379"/>
      <c r="BS15" s="379"/>
      <c r="BT15" s="379"/>
      <c r="BU15" s="380"/>
      <c r="BV15" s="378">
        <v>1734244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22.3</v>
      </c>
      <c r="AD16" s="500"/>
      <c r="AE16" s="500"/>
      <c r="AF16" s="500"/>
      <c r="AG16" s="501"/>
      <c r="AH16" s="499">
        <v>23.1</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3686084</v>
      </c>
      <c r="BO16" s="416"/>
      <c r="BP16" s="416"/>
      <c r="BQ16" s="416"/>
      <c r="BR16" s="416"/>
      <c r="BS16" s="416"/>
      <c r="BT16" s="416"/>
      <c r="BU16" s="417"/>
      <c r="BV16" s="415">
        <v>3527267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5794</v>
      </c>
      <c r="AD17" s="467"/>
      <c r="AE17" s="467"/>
      <c r="AF17" s="467"/>
      <c r="AG17" s="506"/>
      <c r="AH17" s="466">
        <v>6271</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2235650</v>
      </c>
      <c r="BO17" s="416"/>
      <c r="BP17" s="416"/>
      <c r="BQ17" s="416"/>
      <c r="BR17" s="416"/>
      <c r="BS17" s="416"/>
      <c r="BT17" s="416"/>
      <c r="BU17" s="417"/>
      <c r="BV17" s="415">
        <v>2203419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23.9</v>
      </c>
      <c r="M18" s="528"/>
      <c r="N18" s="528"/>
      <c r="O18" s="528"/>
      <c r="P18" s="528"/>
      <c r="Q18" s="528"/>
      <c r="R18" s="529"/>
      <c r="S18" s="529"/>
      <c r="T18" s="529"/>
      <c r="U18" s="529"/>
      <c r="V18" s="530"/>
      <c r="W18" s="433"/>
      <c r="X18" s="434"/>
      <c r="Y18" s="434"/>
      <c r="Z18" s="434"/>
      <c r="AA18" s="434"/>
      <c r="AB18" s="425"/>
      <c r="AC18" s="531">
        <v>71.8</v>
      </c>
      <c r="AD18" s="532"/>
      <c r="AE18" s="532"/>
      <c r="AF18" s="532"/>
      <c r="AG18" s="533"/>
      <c r="AH18" s="531">
        <v>70.3</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4365968</v>
      </c>
      <c r="BO18" s="416"/>
      <c r="BP18" s="416"/>
      <c r="BQ18" s="416"/>
      <c r="BR18" s="416"/>
      <c r="BS18" s="416"/>
      <c r="BT18" s="416"/>
      <c r="BU18" s="417"/>
      <c r="BV18" s="415">
        <v>4203252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790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5359638</v>
      </c>
      <c r="BO19" s="416"/>
      <c r="BP19" s="416"/>
      <c r="BQ19" s="416"/>
      <c r="BR19" s="416"/>
      <c r="BS19" s="416"/>
      <c r="BT19" s="416"/>
      <c r="BU19" s="417"/>
      <c r="BV19" s="415">
        <v>5263556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7158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13625155</v>
      </c>
      <c r="BO23" s="416"/>
      <c r="BP23" s="416"/>
      <c r="BQ23" s="416"/>
      <c r="BR23" s="416"/>
      <c r="BS23" s="416"/>
      <c r="BT23" s="416"/>
      <c r="BU23" s="417"/>
      <c r="BV23" s="415">
        <v>13443537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4920</v>
      </c>
      <c r="R24" s="467"/>
      <c r="S24" s="467"/>
      <c r="T24" s="467"/>
      <c r="U24" s="467"/>
      <c r="V24" s="506"/>
      <c r="W24" s="561"/>
      <c r="X24" s="549"/>
      <c r="Y24" s="550"/>
      <c r="Z24" s="465" t="s">
        <v>150</v>
      </c>
      <c r="AA24" s="445"/>
      <c r="AB24" s="445"/>
      <c r="AC24" s="445"/>
      <c r="AD24" s="445"/>
      <c r="AE24" s="445"/>
      <c r="AF24" s="445"/>
      <c r="AG24" s="446"/>
      <c r="AH24" s="466">
        <v>167</v>
      </c>
      <c r="AI24" s="467"/>
      <c r="AJ24" s="467"/>
      <c r="AK24" s="467"/>
      <c r="AL24" s="506"/>
      <c r="AM24" s="466">
        <v>530225</v>
      </c>
      <c r="AN24" s="467"/>
      <c r="AO24" s="467"/>
      <c r="AP24" s="467"/>
      <c r="AQ24" s="467"/>
      <c r="AR24" s="506"/>
      <c r="AS24" s="466">
        <v>3175</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7198855</v>
      </c>
      <c r="BO24" s="416"/>
      <c r="BP24" s="416"/>
      <c r="BQ24" s="416"/>
      <c r="BR24" s="416"/>
      <c r="BS24" s="416"/>
      <c r="BT24" s="416"/>
      <c r="BU24" s="417"/>
      <c r="BV24" s="415">
        <v>6974754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4680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t="s">
        <v>117</v>
      </c>
      <c r="BO25" s="379"/>
      <c r="BP25" s="379"/>
      <c r="BQ25" s="379"/>
      <c r="BR25" s="379"/>
      <c r="BS25" s="379"/>
      <c r="BT25" s="379"/>
      <c r="BU25" s="380"/>
      <c r="BV25" s="378" t="s">
        <v>117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4575</v>
      </c>
      <c r="R26" s="467"/>
      <c r="S26" s="467"/>
      <c r="T26" s="467"/>
      <c r="U26" s="467"/>
      <c r="V26" s="506"/>
      <c r="W26" s="561"/>
      <c r="X26" s="549"/>
      <c r="Y26" s="550"/>
      <c r="Z26" s="465" t="s">
        <v>156</v>
      </c>
      <c r="AA26" s="571"/>
      <c r="AB26" s="571"/>
      <c r="AC26" s="571"/>
      <c r="AD26" s="571"/>
      <c r="AE26" s="571"/>
      <c r="AF26" s="571"/>
      <c r="AG26" s="572"/>
      <c r="AH26" s="466">
        <v>17</v>
      </c>
      <c r="AI26" s="467"/>
      <c r="AJ26" s="467"/>
      <c r="AK26" s="467"/>
      <c r="AL26" s="506"/>
      <c r="AM26" s="466">
        <v>59993</v>
      </c>
      <c r="AN26" s="467"/>
      <c r="AO26" s="467"/>
      <c r="AP26" s="467"/>
      <c r="AQ26" s="467"/>
      <c r="AR26" s="506"/>
      <c r="AS26" s="466">
        <v>3529</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3600</v>
      </c>
      <c r="R27" s="467"/>
      <c r="S27" s="467"/>
      <c r="T27" s="467"/>
      <c r="U27" s="467"/>
      <c r="V27" s="506"/>
      <c r="W27" s="561"/>
      <c r="X27" s="549"/>
      <c r="Y27" s="550"/>
      <c r="Z27" s="465" t="s">
        <v>159</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3100</v>
      </c>
      <c r="R28" s="467"/>
      <c r="S28" s="467"/>
      <c r="T28" s="467"/>
      <c r="U28" s="467"/>
      <c r="V28" s="506"/>
      <c r="W28" s="561"/>
      <c r="X28" s="549"/>
      <c r="Y28" s="550"/>
      <c r="Z28" s="465" t="s">
        <v>162</v>
      </c>
      <c r="AA28" s="445"/>
      <c r="AB28" s="445"/>
      <c r="AC28" s="445"/>
      <c r="AD28" s="445"/>
      <c r="AE28" s="445"/>
      <c r="AF28" s="445"/>
      <c r="AG28" s="446"/>
      <c r="AH28" s="466">
        <v>4</v>
      </c>
      <c r="AI28" s="467"/>
      <c r="AJ28" s="467"/>
      <c r="AK28" s="467"/>
      <c r="AL28" s="506"/>
      <c r="AM28" s="466">
        <v>14388</v>
      </c>
      <c r="AN28" s="467"/>
      <c r="AO28" s="467"/>
      <c r="AP28" s="467"/>
      <c r="AQ28" s="467"/>
      <c r="AR28" s="506"/>
      <c r="AS28" s="466">
        <v>3597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355318</v>
      </c>
      <c r="BO28" s="379"/>
      <c r="BP28" s="379"/>
      <c r="BQ28" s="379"/>
      <c r="BR28" s="379"/>
      <c r="BS28" s="379"/>
      <c r="BT28" s="379"/>
      <c r="BU28" s="380"/>
      <c r="BV28" s="378">
        <v>178988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10</v>
      </c>
      <c r="M29" s="467"/>
      <c r="N29" s="467"/>
      <c r="O29" s="467"/>
      <c r="P29" s="506"/>
      <c r="Q29" s="466">
        <v>2900</v>
      </c>
      <c r="R29" s="467"/>
      <c r="S29" s="467"/>
      <c r="T29" s="467"/>
      <c r="U29" s="467"/>
      <c r="V29" s="506"/>
      <c r="W29" s="562"/>
      <c r="X29" s="563"/>
      <c r="Y29" s="564"/>
      <c r="Z29" s="465" t="s">
        <v>166</v>
      </c>
      <c r="AA29" s="445"/>
      <c r="AB29" s="445"/>
      <c r="AC29" s="445"/>
      <c r="AD29" s="445"/>
      <c r="AE29" s="445"/>
      <c r="AF29" s="445"/>
      <c r="AG29" s="446"/>
      <c r="AH29" s="466">
        <v>171</v>
      </c>
      <c r="AI29" s="467"/>
      <c r="AJ29" s="467"/>
      <c r="AK29" s="467"/>
      <c r="AL29" s="506"/>
      <c r="AM29" s="466">
        <v>544613</v>
      </c>
      <c r="AN29" s="467"/>
      <c r="AO29" s="467"/>
      <c r="AP29" s="467"/>
      <c r="AQ29" s="467"/>
      <c r="AR29" s="506"/>
      <c r="AS29" s="466">
        <v>3185</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562</v>
      </c>
      <c r="BO29" s="416"/>
      <c r="BP29" s="416"/>
      <c r="BQ29" s="416"/>
      <c r="BR29" s="416"/>
      <c r="BS29" s="416"/>
      <c r="BT29" s="416"/>
      <c r="BU29" s="417"/>
      <c r="BV29" s="415">
        <v>562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95.3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201640</v>
      </c>
      <c r="BO30" s="585"/>
      <c r="BP30" s="585"/>
      <c r="BQ30" s="585"/>
      <c r="BR30" s="585"/>
      <c r="BS30" s="585"/>
      <c r="BT30" s="585"/>
      <c r="BU30" s="586"/>
      <c r="BV30" s="584">
        <v>193483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西和衛生試験センター組合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公益財団法人平群町地域振興センター</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奈良県広域消防組合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学校給食費特別会計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老人福祉施設三室園組合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奨学資金貸付事業特別会計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王寺周辺広域休日応急診療施設組合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奈良県市町村総合事務組合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奈良県後期高齢者医療広域連合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1" t="s">
        <v>528</v>
      </c>
      <c r="D34" s="1181"/>
      <c r="E34" s="1182"/>
      <c r="F34" s="32">
        <v>1.8</v>
      </c>
      <c r="G34" s="33">
        <v>4.24</v>
      </c>
      <c r="H34" s="33">
        <v>1.77</v>
      </c>
      <c r="I34" s="33">
        <v>0.05</v>
      </c>
      <c r="J34" s="34" t="s">
        <v>529</v>
      </c>
      <c r="K34" s="22"/>
      <c r="L34" s="22"/>
      <c r="M34" s="22"/>
      <c r="N34" s="22"/>
      <c r="O34" s="22"/>
      <c r="P34" s="22"/>
    </row>
    <row r="35" spans="1:16" ht="39" customHeight="1" x14ac:dyDescent="0.15">
      <c r="A35" s="22"/>
      <c r="B35" s="35"/>
      <c r="C35" s="1175" t="s">
        <v>530</v>
      </c>
      <c r="D35" s="1176"/>
      <c r="E35" s="1177"/>
      <c r="F35" s="36" t="s">
        <v>531</v>
      </c>
      <c r="G35" s="37" t="s">
        <v>532</v>
      </c>
      <c r="H35" s="37" t="s">
        <v>533</v>
      </c>
      <c r="I35" s="37" t="s">
        <v>533</v>
      </c>
      <c r="J35" s="38" t="s">
        <v>534</v>
      </c>
      <c r="K35" s="22"/>
      <c r="L35" s="22"/>
      <c r="M35" s="22"/>
      <c r="N35" s="22"/>
      <c r="O35" s="22"/>
      <c r="P35" s="22"/>
    </row>
    <row r="36" spans="1:16" ht="39" customHeight="1" x14ac:dyDescent="0.15">
      <c r="A36" s="22"/>
      <c r="B36" s="35"/>
      <c r="C36" s="1175" t="s">
        <v>535</v>
      </c>
      <c r="D36" s="1176"/>
      <c r="E36" s="1177"/>
      <c r="F36" s="36">
        <v>1.1200000000000001</v>
      </c>
      <c r="G36" s="37">
        <v>4.18</v>
      </c>
      <c r="H36" s="37">
        <v>3.25</v>
      </c>
      <c r="I36" s="37">
        <v>4.07</v>
      </c>
      <c r="J36" s="38">
        <v>5.56</v>
      </c>
      <c r="K36" s="22"/>
      <c r="L36" s="22"/>
      <c r="M36" s="22"/>
      <c r="N36" s="22"/>
      <c r="O36" s="22"/>
      <c r="P36" s="22"/>
    </row>
    <row r="37" spans="1:16" ht="39" customHeight="1" x14ac:dyDescent="0.15">
      <c r="A37" s="22"/>
      <c r="B37" s="35"/>
      <c r="C37" s="1175" t="s">
        <v>536</v>
      </c>
      <c r="D37" s="1176"/>
      <c r="E37" s="1177"/>
      <c r="F37" s="36">
        <v>8.19</v>
      </c>
      <c r="G37" s="37">
        <v>7.84</v>
      </c>
      <c r="H37" s="37">
        <v>7.99</v>
      </c>
      <c r="I37" s="37">
        <v>6.89</v>
      </c>
      <c r="J37" s="38">
        <v>5.42</v>
      </c>
      <c r="K37" s="22"/>
      <c r="L37" s="22"/>
      <c r="M37" s="22"/>
      <c r="N37" s="22"/>
      <c r="O37" s="22"/>
      <c r="P37" s="22"/>
    </row>
    <row r="38" spans="1:16" ht="39" customHeight="1" x14ac:dyDescent="0.15">
      <c r="A38" s="22"/>
      <c r="B38" s="35"/>
      <c r="C38" s="1175" t="s">
        <v>537</v>
      </c>
      <c r="D38" s="1176"/>
      <c r="E38" s="1177"/>
      <c r="F38" s="36">
        <v>0</v>
      </c>
      <c r="G38" s="37">
        <v>0.27</v>
      </c>
      <c r="H38" s="37">
        <v>0</v>
      </c>
      <c r="I38" s="37">
        <v>0.4</v>
      </c>
      <c r="J38" s="38">
        <v>1.54</v>
      </c>
      <c r="K38" s="22"/>
      <c r="L38" s="22"/>
      <c r="M38" s="22"/>
      <c r="N38" s="22"/>
      <c r="O38" s="22"/>
      <c r="P38" s="22"/>
    </row>
    <row r="39" spans="1:16" ht="39" customHeight="1" x14ac:dyDescent="0.15">
      <c r="A39" s="22"/>
      <c r="B39" s="35"/>
      <c r="C39" s="1175" t="s">
        <v>538</v>
      </c>
      <c r="D39" s="1176"/>
      <c r="E39" s="1177"/>
      <c r="F39" s="36">
        <v>0.61</v>
      </c>
      <c r="G39" s="37">
        <v>0.47</v>
      </c>
      <c r="H39" s="37">
        <v>0.52</v>
      </c>
      <c r="I39" s="37">
        <v>0.52</v>
      </c>
      <c r="J39" s="38">
        <v>0.52</v>
      </c>
      <c r="K39" s="22"/>
      <c r="L39" s="22"/>
      <c r="M39" s="22"/>
      <c r="N39" s="22"/>
      <c r="O39" s="22"/>
      <c r="P39" s="22"/>
    </row>
    <row r="40" spans="1:16" ht="39" customHeight="1" x14ac:dyDescent="0.15">
      <c r="A40" s="22"/>
      <c r="B40" s="35"/>
      <c r="C40" s="1175" t="s">
        <v>539</v>
      </c>
      <c r="D40" s="1176"/>
      <c r="E40" s="1177"/>
      <c r="F40" s="36">
        <v>0.01</v>
      </c>
      <c r="G40" s="37">
        <v>0.01</v>
      </c>
      <c r="H40" s="37">
        <v>0</v>
      </c>
      <c r="I40" s="37">
        <v>0.01</v>
      </c>
      <c r="J40" s="38">
        <v>0.01</v>
      </c>
      <c r="K40" s="22"/>
      <c r="L40" s="22"/>
      <c r="M40" s="22"/>
      <c r="N40" s="22"/>
      <c r="O40" s="22"/>
      <c r="P40" s="22"/>
    </row>
    <row r="41" spans="1:16" ht="39" customHeight="1" x14ac:dyDescent="0.15">
      <c r="A41" s="22"/>
      <c r="B41" s="35"/>
      <c r="C41" s="1175" t="s">
        <v>540</v>
      </c>
      <c r="D41" s="1176"/>
      <c r="E41" s="1177"/>
      <c r="F41" s="36">
        <v>0</v>
      </c>
      <c r="G41" s="37">
        <v>0</v>
      </c>
      <c r="H41" s="37">
        <v>0</v>
      </c>
      <c r="I41" s="37">
        <v>0</v>
      </c>
      <c r="J41" s="38">
        <v>0</v>
      </c>
      <c r="K41" s="22"/>
      <c r="L41" s="22"/>
      <c r="M41" s="22"/>
      <c r="N41" s="22"/>
      <c r="O41" s="22"/>
      <c r="P41" s="22"/>
    </row>
    <row r="42" spans="1:16" ht="39" customHeight="1" x14ac:dyDescent="0.15">
      <c r="A42" s="22"/>
      <c r="B42" s="39"/>
      <c r="C42" s="1175" t="s">
        <v>541</v>
      </c>
      <c r="D42" s="1176"/>
      <c r="E42" s="1177"/>
      <c r="F42" s="36" t="s">
        <v>483</v>
      </c>
      <c r="G42" s="37" t="s">
        <v>483</v>
      </c>
      <c r="H42" s="37" t="s">
        <v>483</v>
      </c>
      <c r="I42" s="37" t="s">
        <v>483</v>
      </c>
      <c r="J42" s="38" t="s">
        <v>483</v>
      </c>
      <c r="K42" s="22"/>
      <c r="L42" s="22"/>
      <c r="M42" s="22"/>
      <c r="N42" s="22"/>
      <c r="O42" s="22"/>
      <c r="P42" s="22"/>
    </row>
    <row r="43" spans="1:16" ht="39" customHeight="1" thickBot="1" x14ac:dyDescent="0.2">
      <c r="A43" s="22"/>
      <c r="B43" s="40"/>
      <c r="C43" s="1178" t="s">
        <v>542</v>
      </c>
      <c r="D43" s="1179"/>
      <c r="E43" s="1180"/>
      <c r="F43" s="41">
        <v>0</v>
      </c>
      <c r="G43" s="42">
        <v>0</v>
      </c>
      <c r="H43" s="42">
        <v>0.02</v>
      </c>
      <c r="I43" s="42">
        <v>0.09</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1026</v>
      </c>
      <c r="L45" s="60">
        <v>1035</v>
      </c>
      <c r="M45" s="60">
        <v>982</v>
      </c>
      <c r="N45" s="60">
        <v>975</v>
      </c>
      <c r="O45" s="61">
        <v>921</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x14ac:dyDescent="0.15">
      <c r="A48" s="48"/>
      <c r="B48" s="1193"/>
      <c r="C48" s="1194"/>
      <c r="D48" s="62"/>
      <c r="E48" s="1185" t="s">
        <v>14</v>
      </c>
      <c r="F48" s="1185"/>
      <c r="G48" s="1185"/>
      <c r="H48" s="1185"/>
      <c r="I48" s="1185"/>
      <c r="J48" s="1186"/>
      <c r="K48" s="63">
        <v>115</v>
      </c>
      <c r="L48" s="64">
        <v>118</v>
      </c>
      <c r="M48" s="64">
        <v>87</v>
      </c>
      <c r="N48" s="64">
        <v>56</v>
      </c>
      <c r="O48" s="65">
        <v>99</v>
      </c>
      <c r="P48" s="48"/>
      <c r="Q48" s="48"/>
      <c r="R48" s="48"/>
      <c r="S48" s="48"/>
      <c r="T48" s="48"/>
      <c r="U48" s="48"/>
    </row>
    <row r="49" spans="1:21" ht="30.75" customHeight="1" x14ac:dyDescent="0.15">
      <c r="A49" s="48"/>
      <c r="B49" s="1193"/>
      <c r="C49" s="1194"/>
      <c r="D49" s="62"/>
      <c r="E49" s="1185" t="s">
        <v>15</v>
      </c>
      <c r="F49" s="1185"/>
      <c r="G49" s="1185"/>
      <c r="H49" s="1185"/>
      <c r="I49" s="1185"/>
      <c r="J49" s="1186"/>
      <c r="K49" s="63">
        <v>6</v>
      </c>
      <c r="L49" s="64">
        <v>9</v>
      </c>
      <c r="M49" s="64">
        <v>16</v>
      </c>
      <c r="N49" s="64">
        <v>8</v>
      </c>
      <c r="O49" s="65">
        <v>7</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483</v>
      </c>
      <c r="L50" s="64" t="s">
        <v>483</v>
      </c>
      <c r="M50" s="64" t="s">
        <v>483</v>
      </c>
      <c r="N50" s="64" t="s">
        <v>483</v>
      </c>
      <c r="O50" s="65" t="s">
        <v>483</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1</v>
      </c>
      <c r="M51" s="64">
        <v>1</v>
      </c>
      <c r="N51" s="64">
        <v>0</v>
      </c>
      <c r="O51" s="65" t="s">
        <v>483</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566</v>
      </c>
      <c r="L52" s="64">
        <v>573</v>
      </c>
      <c r="M52" s="64">
        <v>567</v>
      </c>
      <c r="N52" s="64">
        <v>596</v>
      </c>
      <c r="O52" s="65">
        <v>532</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581</v>
      </c>
      <c r="L53" s="69">
        <v>590</v>
      </c>
      <c r="M53" s="69">
        <v>519</v>
      </c>
      <c r="N53" s="69">
        <v>443</v>
      </c>
      <c r="O53" s="70">
        <v>495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522</v>
      </c>
      <c r="J40" s="79" t="s">
        <v>523</v>
      </c>
      <c r="K40" s="79" t="s">
        <v>524</v>
      </c>
      <c r="L40" s="79" t="s">
        <v>525</v>
      </c>
      <c r="M40" s="80" t="s">
        <v>526</v>
      </c>
    </row>
    <row r="41" spans="2:13" ht="27.75" customHeight="1" x14ac:dyDescent="0.15">
      <c r="B41" s="1199" t="s">
        <v>23</v>
      </c>
      <c r="C41" s="1200"/>
      <c r="D41" s="81"/>
      <c r="E41" s="1205" t="s">
        <v>24</v>
      </c>
      <c r="F41" s="1205"/>
      <c r="G41" s="1205"/>
      <c r="H41" s="1206"/>
      <c r="I41" s="82">
        <v>10065</v>
      </c>
      <c r="J41" s="83">
        <v>12174</v>
      </c>
      <c r="K41" s="83">
        <v>12723</v>
      </c>
      <c r="L41" s="83">
        <v>13444</v>
      </c>
      <c r="M41" s="84">
        <v>13625</v>
      </c>
    </row>
    <row r="42" spans="2:13" ht="27.75" customHeight="1" x14ac:dyDescent="0.15">
      <c r="B42" s="1201"/>
      <c r="C42" s="1202"/>
      <c r="D42" s="85"/>
      <c r="E42" s="1207" t="s">
        <v>25</v>
      </c>
      <c r="F42" s="1207"/>
      <c r="G42" s="1207"/>
      <c r="H42" s="1208"/>
      <c r="I42" s="86" t="s">
        <v>483</v>
      </c>
      <c r="J42" s="87" t="s">
        <v>483</v>
      </c>
      <c r="K42" s="87" t="s">
        <v>483</v>
      </c>
      <c r="L42" s="87" t="s">
        <v>483</v>
      </c>
      <c r="M42" s="88" t="s">
        <v>483</v>
      </c>
    </row>
    <row r="43" spans="2:13" ht="27.75" customHeight="1" x14ac:dyDescent="0.15">
      <c r="B43" s="1201"/>
      <c r="C43" s="1202"/>
      <c r="D43" s="85"/>
      <c r="E43" s="1207" t="s">
        <v>26</v>
      </c>
      <c r="F43" s="1207"/>
      <c r="G43" s="1207"/>
      <c r="H43" s="1208"/>
      <c r="I43" s="86">
        <v>1066</v>
      </c>
      <c r="J43" s="87">
        <v>1475</v>
      </c>
      <c r="K43" s="87">
        <v>1508</v>
      </c>
      <c r="L43" s="87">
        <v>1434</v>
      </c>
      <c r="M43" s="88">
        <v>1388</v>
      </c>
    </row>
    <row r="44" spans="2:13" ht="27.75" customHeight="1" x14ac:dyDescent="0.15">
      <c r="B44" s="1201"/>
      <c r="C44" s="1202"/>
      <c r="D44" s="85"/>
      <c r="E44" s="1207" t="s">
        <v>27</v>
      </c>
      <c r="F44" s="1207"/>
      <c r="G44" s="1207"/>
      <c r="H44" s="1208"/>
      <c r="I44" s="86">
        <v>121</v>
      </c>
      <c r="J44" s="87">
        <v>103</v>
      </c>
      <c r="K44" s="87">
        <v>81</v>
      </c>
      <c r="L44" s="87">
        <v>88</v>
      </c>
      <c r="M44" s="88">
        <v>118</v>
      </c>
    </row>
    <row r="45" spans="2:13" ht="27.75" customHeight="1" x14ac:dyDescent="0.15">
      <c r="B45" s="1201"/>
      <c r="C45" s="1202"/>
      <c r="D45" s="85"/>
      <c r="E45" s="1207" t="s">
        <v>28</v>
      </c>
      <c r="F45" s="1207"/>
      <c r="G45" s="1207"/>
      <c r="H45" s="1208"/>
      <c r="I45" s="86">
        <v>2022</v>
      </c>
      <c r="J45" s="87">
        <v>2000</v>
      </c>
      <c r="K45" s="87">
        <v>1755</v>
      </c>
      <c r="L45" s="87">
        <v>1606</v>
      </c>
      <c r="M45" s="88">
        <v>1440</v>
      </c>
    </row>
    <row r="46" spans="2:13" ht="27.75" customHeight="1" x14ac:dyDescent="0.15">
      <c r="B46" s="1201"/>
      <c r="C46" s="1202"/>
      <c r="D46" s="85"/>
      <c r="E46" s="1207" t="s">
        <v>29</v>
      </c>
      <c r="F46" s="1207"/>
      <c r="G46" s="1207"/>
      <c r="H46" s="1208"/>
      <c r="I46" s="86">
        <v>1853</v>
      </c>
      <c r="J46" s="87" t="s">
        <v>483</v>
      </c>
      <c r="K46" s="87" t="s">
        <v>483</v>
      </c>
      <c r="L46" s="87" t="s">
        <v>483</v>
      </c>
      <c r="M46" s="88" t="s">
        <v>483</v>
      </c>
    </row>
    <row r="47" spans="2:13" ht="27.75" customHeight="1" x14ac:dyDescent="0.15">
      <c r="B47" s="1201"/>
      <c r="C47" s="1202"/>
      <c r="D47" s="85"/>
      <c r="E47" s="1207" t="s">
        <v>30</v>
      </c>
      <c r="F47" s="1207"/>
      <c r="G47" s="1207"/>
      <c r="H47" s="1208"/>
      <c r="I47" s="86" t="s">
        <v>483</v>
      </c>
      <c r="J47" s="87" t="s">
        <v>483</v>
      </c>
      <c r="K47" s="87" t="s">
        <v>483</v>
      </c>
      <c r="L47" s="87" t="s">
        <v>483</v>
      </c>
      <c r="M47" s="88" t="s">
        <v>483</v>
      </c>
    </row>
    <row r="48" spans="2:13" ht="27.75" customHeight="1" x14ac:dyDescent="0.15">
      <c r="B48" s="1203"/>
      <c r="C48" s="1204"/>
      <c r="D48" s="85"/>
      <c r="E48" s="1207" t="s">
        <v>31</v>
      </c>
      <c r="F48" s="1207"/>
      <c r="G48" s="1207"/>
      <c r="H48" s="1208"/>
      <c r="I48" s="86" t="s">
        <v>483</v>
      </c>
      <c r="J48" s="87" t="s">
        <v>483</v>
      </c>
      <c r="K48" s="87" t="s">
        <v>483</v>
      </c>
      <c r="L48" s="87" t="s">
        <v>483</v>
      </c>
      <c r="M48" s="88" t="s">
        <v>483</v>
      </c>
    </row>
    <row r="49" spans="2:13" ht="27.75" customHeight="1" x14ac:dyDescent="0.15">
      <c r="B49" s="1209" t="s">
        <v>32</v>
      </c>
      <c r="C49" s="1210"/>
      <c r="D49" s="89"/>
      <c r="E49" s="1207" t="s">
        <v>33</v>
      </c>
      <c r="F49" s="1207"/>
      <c r="G49" s="1207"/>
      <c r="H49" s="1208"/>
      <c r="I49" s="86">
        <v>455</v>
      </c>
      <c r="J49" s="87">
        <v>495</v>
      </c>
      <c r="K49" s="87">
        <v>574</v>
      </c>
      <c r="L49" s="87">
        <v>675</v>
      </c>
      <c r="M49" s="88">
        <v>693</v>
      </c>
    </row>
    <row r="50" spans="2:13" ht="27.75" customHeight="1" x14ac:dyDescent="0.15">
      <c r="B50" s="1201"/>
      <c r="C50" s="1202"/>
      <c r="D50" s="85"/>
      <c r="E50" s="1207" t="s">
        <v>34</v>
      </c>
      <c r="F50" s="1207"/>
      <c r="G50" s="1207"/>
      <c r="H50" s="1208"/>
      <c r="I50" s="86">
        <v>164</v>
      </c>
      <c r="J50" s="87">
        <v>140</v>
      </c>
      <c r="K50" s="87">
        <v>157</v>
      </c>
      <c r="L50" s="87">
        <v>102</v>
      </c>
      <c r="M50" s="88">
        <v>71</v>
      </c>
    </row>
    <row r="51" spans="2:13" ht="27.75" customHeight="1" x14ac:dyDescent="0.15">
      <c r="B51" s="1203"/>
      <c r="C51" s="1204"/>
      <c r="D51" s="85"/>
      <c r="E51" s="1207" t="s">
        <v>35</v>
      </c>
      <c r="F51" s="1207"/>
      <c r="G51" s="1207"/>
      <c r="H51" s="1208"/>
      <c r="I51" s="86">
        <v>6462</v>
      </c>
      <c r="J51" s="87">
        <v>6268</v>
      </c>
      <c r="K51" s="87">
        <v>7436</v>
      </c>
      <c r="L51" s="87">
        <v>7449</v>
      </c>
      <c r="M51" s="88">
        <v>7794</v>
      </c>
    </row>
    <row r="52" spans="2:13" ht="27.75" customHeight="1" thickBot="1" x14ac:dyDescent="0.2">
      <c r="B52" s="1211" t="s">
        <v>36</v>
      </c>
      <c r="C52" s="1212"/>
      <c r="D52" s="90"/>
      <c r="E52" s="1213" t="s">
        <v>37</v>
      </c>
      <c r="F52" s="1213"/>
      <c r="G52" s="1213"/>
      <c r="H52" s="1214"/>
      <c r="I52" s="91">
        <v>8045</v>
      </c>
      <c r="J52" s="92">
        <v>8849</v>
      </c>
      <c r="K52" s="92">
        <v>7899</v>
      </c>
      <c r="L52" s="92">
        <v>8347</v>
      </c>
      <c r="M52" s="93">
        <v>8012</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552</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553</v>
      </c>
    </row>
    <row r="50" spans="1:17" x14ac:dyDescent="0.15">
      <c r="B50" s="248"/>
      <c r="C50" s="244"/>
      <c r="D50" s="244"/>
      <c r="E50" s="244"/>
      <c r="F50" s="244"/>
      <c r="G50" s="1238"/>
      <c r="H50" s="1239"/>
      <c r="I50" s="1239"/>
      <c r="J50" s="1240"/>
      <c r="K50" s="354" t="s">
        <v>522</v>
      </c>
      <c r="L50" s="354" t="s">
        <v>523</v>
      </c>
      <c r="M50" s="354" t="s">
        <v>524</v>
      </c>
      <c r="N50" s="354" t="s">
        <v>525</v>
      </c>
      <c r="O50" s="354" t="s">
        <v>526</v>
      </c>
    </row>
    <row r="51" spans="1:17" x14ac:dyDescent="0.15">
      <c r="B51" s="248"/>
      <c r="C51" s="244"/>
      <c r="D51" s="244"/>
      <c r="E51" s="244"/>
      <c r="F51" s="244"/>
      <c r="G51" s="1241" t="s">
        <v>554</v>
      </c>
      <c r="H51" s="1242"/>
      <c r="I51" s="1247" t="s">
        <v>555</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556</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557</v>
      </c>
      <c r="H55" s="1222"/>
      <c r="I55" s="1227" t="s">
        <v>555</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556</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558</v>
      </c>
      <c r="C63" s="244"/>
      <c r="D63" s="244"/>
      <c r="E63" s="244"/>
      <c r="F63" s="244"/>
      <c r="G63" s="244"/>
      <c r="H63" s="244"/>
      <c r="I63" s="244"/>
      <c r="J63" s="244"/>
      <c r="K63" s="244"/>
      <c r="L63" s="244"/>
      <c r="M63" s="244"/>
      <c r="N63" s="244"/>
      <c r="O63" s="244"/>
    </row>
    <row r="64" spans="1:17" x14ac:dyDescent="0.15">
      <c r="B64" s="248"/>
      <c r="C64" s="244"/>
      <c r="D64" s="244"/>
      <c r="E64" s="244"/>
      <c r="F64" s="244"/>
      <c r="G64" s="351" t="s">
        <v>552</v>
      </c>
      <c r="I64" s="352"/>
      <c r="J64" s="352"/>
      <c r="K64" s="352"/>
      <c r="L64" s="244"/>
      <c r="M64" s="244"/>
      <c r="N64" s="244"/>
      <c r="O64" s="244"/>
    </row>
    <row r="65" spans="2:30" x14ac:dyDescent="0.15">
      <c r="B65" s="248"/>
      <c r="C65" s="244"/>
      <c r="D65" s="244"/>
      <c r="E65" s="244"/>
      <c r="F65" s="244"/>
      <c r="G65" s="1229" t="s">
        <v>559</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560</v>
      </c>
      <c r="I71" s="368"/>
      <c r="J71" s="364"/>
      <c r="K71" s="364"/>
      <c r="L71" s="365"/>
      <c r="M71" s="364"/>
      <c r="N71" s="365"/>
      <c r="O71" s="366"/>
    </row>
    <row r="72" spans="2:30" x14ac:dyDescent="0.15">
      <c r="B72" s="248"/>
      <c r="C72" s="244"/>
      <c r="D72" s="244"/>
      <c r="E72" s="244"/>
      <c r="F72" s="244"/>
      <c r="G72" s="1238"/>
      <c r="H72" s="1239"/>
      <c r="I72" s="1239"/>
      <c r="J72" s="1240"/>
      <c r="K72" s="354" t="s">
        <v>522</v>
      </c>
      <c r="L72" s="354" t="s">
        <v>523</v>
      </c>
      <c r="M72" s="354" t="s">
        <v>524</v>
      </c>
      <c r="N72" s="354" t="s">
        <v>525</v>
      </c>
      <c r="O72" s="354" t="s">
        <v>526</v>
      </c>
    </row>
    <row r="73" spans="2:30" x14ac:dyDescent="0.15">
      <c r="B73" s="248"/>
      <c r="C73" s="244"/>
      <c r="D73" s="244"/>
      <c r="E73" s="244"/>
      <c r="F73" s="244"/>
      <c r="G73" s="1241" t="s">
        <v>554</v>
      </c>
      <c r="H73" s="1242"/>
      <c r="I73" s="1247" t="s">
        <v>555</v>
      </c>
      <c r="J73" s="1247"/>
      <c r="K73" s="1228">
        <v>211.9</v>
      </c>
      <c r="L73" s="1228">
        <v>235.6</v>
      </c>
      <c r="M73" s="1215">
        <v>209.7</v>
      </c>
      <c r="N73" s="1215">
        <v>221.1</v>
      </c>
      <c r="O73" s="1215">
        <v>202.4</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561</v>
      </c>
      <c r="J75" s="1227"/>
      <c r="K75" s="1219">
        <v>13.8</v>
      </c>
      <c r="L75" s="1219">
        <v>14.4</v>
      </c>
      <c r="M75" s="1219">
        <v>14.9</v>
      </c>
      <c r="N75" s="1219">
        <v>13.7</v>
      </c>
      <c r="O75" s="1219">
        <v>12.6</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557</v>
      </c>
      <c r="H77" s="1222"/>
      <c r="I77" s="1227" t="s">
        <v>555</v>
      </c>
      <c r="J77" s="1227"/>
      <c r="K77" s="1228">
        <v>64.3</v>
      </c>
      <c r="L77" s="1228">
        <v>61.3</v>
      </c>
      <c r="M77" s="1215">
        <v>54.6</v>
      </c>
      <c r="N77" s="1215">
        <v>48.7</v>
      </c>
      <c r="O77" s="1215">
        <v>36.5</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561</v>
      </c>
      <c r="J79" s="1217"/>
      <c r="K79" s="1218">
        <v>12.3</v>
      </c>
      <c r="L79" s="1218">
        <v>11.7</v>
      </c>
      <c r="M79" s="1218">
        <v>11.2</v>
      </c>
      <c r="N79" s="1218">
        <v>10.4</v>
      </c>
      <c r="O79" s="1218">
        <v>9</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521</v>
      </c>
      <c r="G2" s="111"/>
      <c r="H2" s="112"/>
    </row>
    <row r="3" spans="1:8" x14ac:dyDescent="0.15">
      <c r="A3" s="108" t="s">
        <v>514</v>
      </c>
      <c r="B3" s="113"/>
      <c r="C3" s="114"/>
      <c r="D3" s="115">
        <v>53361</v>
      </c>
      <c r="E3" s="116"/>
      <c r="F3" s="117">
        <v>61557</v>
      </c>
      <c r="G3" s="118"/>
      <c r="H3" s="119"/>
    </row>
    <row r="4" spans="1:8" x14ac:dyDescent="0.15">
      <c r="A4" s="120"/>
      <c r="B4" s="121"/>
      <c r="C4" s="122"/>
      <c r="D4" s="123">
        <v>11852</v>
      </c>
      <c r="E4" s="124"/>
      <c r="F4" s="125">
        <v>32497</v>
      </c>
      <c r="G4" s="126"/>
      <c r="H4" s="127"/>
    </row>
    <row r="5" spans="1:8" x14ac:dyDescent="0.15">
      <c r="A5" s="108" t="s">
        <v>516</v>
      </c>
      <c r="B5" s="113"/>
      <c r="C5" s="114"/>
      <c r="D5" s="115">
        <v>52176</v>
      </c>
      <c r="E5" s="116"/>
      <c r="F5" s="117">
        <v>69806</v>
      </c>
      <c r="G5" s="118"/>
      <c r="H5" s="119"/>
    </row>
    <row r="6" spans="1:8" x14ac:dyDescent="0.15">
      <c r="A6" s="120"/>
      <c r="B6" s="121"/>
      <c r="C6" s="122"/>
      <c r="D6" s="123">
        <v>7449</v>
      </c>
      <c r="E6" s="124"/>
      <c r="F6" s="125">
        <v>32823</v>
      </c>
      <c r="G6" s="126"/>
      <c r="H6" s="127"/>
    </row>
    <row r="7" spans="1:8" x14ac:dyDescent="0.15">
      <c r="A7" s="108" t="s">
        <v>517</v>
      </c>
      <c r="B7" s="113"/>
      <c r="C7" s="114"/>
      <c r="D7" s="115">
        <v>84956</v>
      </c>
      <c r="E7" s="116"/>
      <c r="F7" s="117">
        <v>74444</v>
      </c>
      <c r="G7" s="118"/>
      <c r="H7" s="119"/>
    </row>
    <row r="8" spans="1:8" x14ac:dyDescent="0.15">
      <c r="A8" s="120"/>
      <c r="B8" s="121"/>
      <c r="C8" s="122"/>
      <c r="D8" s="123">
        <v>34045</v>
      </c>
      <c r="E8" s="124"/>
      <c r="F8" s="125">
        <v>34175</v>
      </c>
      <c r="G8" s="126"/>
      <c r="H8" s="127"/>
    </row>
    <row r="9" spans="1:8" x14ac:dyDescent="0.15">
      <c r="A9" s="108" t="s">
        <v>518</v>
      </c>
      <c r="B9" s="113"/>
      <c r="C9" s="114"/>
      <c r="D9" s="115">
        <v>80949</v>
      </c>
      <c r="E9" s="116"/>
      <c r="F9" s="117">
        <v>85205</v>
      </c>
      <c r="G9" s="118"/>
      <c r="H9" s="119"/>
    </row>
    <row r="10" spans="1:8" x14ac:dyDescent="0.15">
      <c r="A10" s="120"/>
      <c r="B10" s="121"/>
      <c r="C10" s="122"/>
      <c r="D10" s="123">
        <v>46013</v>
      </c>
      <c r="E10" s="124"/>
      <c r="F10" s="125">
        <v>38847</v>
      </c>
      <c r="G10" s="126"/>
      <c r="H10" s="127"/>
    </row>
    <row r="11" spans="1:8" x14ac:dyDescent="0.15">
      <c r="A11" s="108" t="s">
        <v>519</v>
      </c>
      <c r="B11" s="113"/>
      <c r="C11" s="114"/>
      <c r="D11" s="115">
        <v>50312</v>
      </c>
      <c r="E11" s="116"/>
      <c r="F11" s="117">
        <v>69469</v>
      </c>
      <c r="G11" s="118"/>
      <c r="H11" s="119"/>
    </row>
    <row r="12" spans="1:8" x14ac:dyDescent="0.15">
      <c r="A12" s="120"/>
      <c r="B12" s="121"/>
      <c r="C12" s="128"/>
      <c r="D12" s="123">
        <v>13943</v>
      </c>
      <c r="E12" s="124"/>
      <c r="F12" s="125">
        <v>38215</v>
      </c>
      <c r="G12" s="126"/>
      <c r="H12" s="127"/>
    </row>
    <row r="13" spans="1:8" x14ac:dyDescent="0.15">
      <c r="A13" s="108"/>
      <c r="B13" s="113"/>
      <c r="C13" s="129"/>
      <c r="D13" s="130">
        <v>64351</v>
      </c>
      <c r="E13" s="131"/>
      <c r="F13" s="132">
        <v>72096</v>
      </c>
      <c r="G13" s="133"/>
      <c r="H13" s="119"/>
    </row>
    <row r="14" spans="1:8" x14ac:dyDescent="0.15">
      <c r="A14" s="120"/>
      <c r="B14" s="121"/>
      <c r="C14" s="122"/>
      <c r="D14" s="123">
        <v>22660</v>
      </c>
      <c r="E14" s="124"/>
      <c r="F14" s="125">
        <v>35311</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0.03</v>
      </c>
      <c r="C19" s="134">
        <f>ROUND(VALUE(SUBSTITUTE(実質収支比率等に係る経年分析!G$48,"▲","-")),2)</f>
        <v>3.63</v>
      </c>
      <c r="D19" s="134">
        <f>ROUND(VALUE(SUBSTITUTE(実質収支比率等に係る経年分析!H$48,"▲","-")),2)</f>
        <v>3.02</v>
      </c>
      <c r="E19" s="134">
        <f>ROUND(VALUE(SUBSTITUTE(実質収支比率等に係る経年分析!I$48,"▲","-")),2)</f>
        <v>3.84</v>
      </c>
      <c r="F19" s="134">
        <f>ROUND(VALUE(SUBSTITUTE(実質収支比率等に係る経年分析!J$48,"▲","-")),2)</f>
        <v>5.33</v>
      </c>
    </row>
    <row r="20" spans="1:11" x14ac:dyDescent="0.15">
      <c r="A20" s="134" t="s">
        <v>42</v>
      </c>
      <c r="B20" s="134">
        <f>ROUND(VALUE(SUBSTITUTE(実質収支比率等に係る経年分析!F$47,"▲","-")),2)</f>
        <v>0.44</v>
      </c>
      <c r="C20" s="134">
        <f>ROUND(VALUE(SUBSTITUTE(実質収支比率等に係る経年分析!G$47,"▲","-")),2)</f>
        <v>0.44</v>
      </c>
      <c r="D20" s="134">
        <f>ROUND(VALUE(SUBSTITUTE(実質収支比率等に係る経年分析!H$47,"▲","-")),2)</f>
        <v>1.85</v>
      </c>
      <c r="E20" s="134">
        <f>ROUND(VALUE(SUBSTITUTE(実質収支比率等に係る経年分析!I$47,"▲","-")),2)</f>
        <v>4.13</v>
      </c>
      <c r="F20" s="134">
        <f>ROUND(VALUE(SUBSTITUTE(実質収支比率等に係る経年分析!J$47,"▲","-")),2)</f>
        <v>7.95</v>
      </c>
    </row>
    <row r="21" spans="1:11" x14ac:dyDescent="0.15">
      <c r="A21" s="134" t="s">
        <v>43</v>
      </c>
      <c r="B21" s="134">
        <f>IF(ISNUMBER(VALUE(SUBSTITUTE(実質収支比率等に係る経年分析!F$49,"▲","-"))),ROUND(VALUE(SUBSTITUTE(実質収支比率等に係る経年分析!F$49,"▲","-")),2),NA())</f>
        <v>-2.27</v>
      </c>
      <c r="C21" s="134">
        <f>IF(ISNUMBER(VALUE(SUBSTITUTE(実質収支比率等に係る経年分析!G$49,"▲","-"))),ROUND(VALUE(SUBSTITUTE(実質収支比率等に係る経年分析!G$49,"▲","-")),2),NA())</f>
        <v>3.6</v>
      </c>
      <c r="D21" s="134">
        <f>IF(ISNUMBER(VALUE(SUBSTITUTE(実質収支比率等に係る経年分析!H$49,"▲","-"))),ROUND(VALUE(SUBSTITUTE(実質収支比率等に係る経年分析!H$49,"▲","-")),2),NA())</f>
        <v>0.81</v>
      </c>
      <c r="E21" s="134">
        <f>IF(ISNUMBER(VALUE(SUBSTITUTE(実質収支比率等に係る経年分析!I$49,"▲","-"))),ROUND(VALUE(SUBSTITUTE(実質収支比率等に係る経年分析!I$49,"▲","-")),2),NA())</f>
        <v>3.16</v>
      </c>
      <c r="F21" s="134">
        <f>IF(ISNUMBER(VALUE(SUBSTITUTE(実質収支比率等に係る経年分析!J$49,"▲","-"))),ROUND(VALUE(SUBSTITUTE(実質収支比率等に係る経年分析!J$49,"▲","-")),2),NA())</f>
        <v>5.56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学校給食費特別会計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0.52</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1.54</v>
      </c>
    </row>
    <row r="33" spans="1:16" x14ac:dyDescent="0.15">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8.19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7.84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6.89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5.42</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1.1200000000000001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4.07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5.56</v>
      </c>
    </row>
    <row r="35" spans="1:16" x14ac:dyDescent="0.15">
      <c r="A35" s="135" t="str">
        <f>IF(連結実質赤字比率に係る赤字・黒字の構成分析!C$35="",NA(),連結実質赤字比率に係る赤字・黒字の構成分析!C$35)</f>
        <v>住宅新築資金等貸付事業特別会計</v>
      </c>
      <c r="B35" s="135">
        <f>IF(ROUND(VALUE(SUBSTITUTE(連結実質赤字比率に係る赤字・黒字の構成分析!F$35,"▲", "-")), 2) &lt; 0, ABS(ROUND(VALUE(SUBSTITUTE(連結実質赤字比率に係る赤字・黒字の構成分析!F$35,"▲", "-")), 2)), NA())</f>
        <v>0.62</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0.56000000000000005</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0.24</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0.24</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0.22</v>
      </c>
      <c r="K35" s="135" t="e">
        <f>IF(ROUND(VALUE(SUBSTITUTE(連結実質赤字比率に係る赤字・黒字の構成分析!J$35,"▲", "-")), 2) &gt;= 0, ABS(ROUND(VALUE(SUBSTITUTE(連結実質赤字比率に係る赤字・黒字の構成分析!J$35,"▲", "-")), 2)), NA())</f>
        <v>#N/A</v>
      </c>
    </row>
    <row r="36" spans="1:16" x14ac:dyDescent="0.15">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4.24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0.05</v>
      </c>
      <c r="J36" s="135">
        <f>IF(ROUND(VALUE(SUBSTITUTE(連結実質赤字比率に係る赤字・黒字の構成分析!J$34,"▲", "-")), 2) &lt; 0, ABS(ROUND(VALUE(SUBSTITUTE(連結実質赤字比率に係る赤字・黒字の構成分析!J$34,"▲", "-")), 2)), NA())</f>
        <v>0.59</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566</v>
      </c>
      <c r="E42" s="136"/>
      <c r="F42" s="136"/>
      <c r="G42" s="136">
        <f>'実質公債費比率（分子）の構造'!L$52</f>
        <v>573</v>
      </c>
      <c r="H42" s="136"/>
      <c r="I42" s="136"/>
      <c r="J42" s="136">
        <f>'実質公債費比率（分子）の構造'!M$52</f>
        <v>567</v>
      </c>
      <c r="K42" s="136"/>
      <c r="L42" s="136"/>
      <c r="M42" s="136">
        <f>'実質公債費比率（分子）の構造'!N$52</f>
        <v>596</v>
      </c>
      <c r="N42" s="136"/>
      <c r="O42" s="136"/>
      <c r="P42" s="136">
        <f>'実質公債費比率（分子）の構造'!O$52</f>
        <v>532</v>
      </c>
    </row>
    <row r="43" spans="1:16" x14ac:dyDescent="0.15">
      <c r="A43" s="136" t="s">
        <v>51</v>
      </c>
      <c r="B43" s="136">
        <f>'実質公債費比率（分子）の構造'!K$51</f>
        <v>0</v>
      </c>
      <c r="C43" s="136"/>
      <c r="D43" s="136"/>
      <c r="E43" s="136">
        <f>'実質公債費比率（分子）の構造'!L$51</f>
        <v>1</v>
      </c>
      <c r="F43" s="136"/>
      <c r="G43" s="136"/>
      <c r="H43" s="136">
        <f>'実質公債費比率（分子）の構造'!M$51</f>
        <v>1</v>
      </c>
      <c r="I43" s="136"/>
      <c r="J43" s="136"/>
      <c r="K43" s="136">
        <f>'実質公債費比率（分子）の構造'!N$51</f>
        <v>0</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6</v>
      </c>
      <c r="C45" s="136"/>
      <c r="D45" s="136"/>
      <c r="E45" s="136">
        <f>'実質公債費比率（分子）の構造'!L$49</f>
        <v>9</v>
      </c>
      <c r="F45" s="136"/>
      <c r="G45" s="136"/>
      <c r="H45" s="136">
        <f>'実質公債費比率（分子）の構造'!M$49</f>
        <v>16</v>
      </c>
      <c r="I45" s="136"/>
      <c r="J45" s="136"/>
      <c r="K45" s="136">
        <f>'実質公債費比率（分子）の構造'!N$49</f>
        <v>8</v>
      </c>
      <c r="L45" s="136"/>
      <c r="M45" s="136"/>
      <c r="N45" s="136">
        <f>'実質公債費比率（分子）の構造'!O$49</f>
        <v>7</v>
      </c>
      <c r="O45" s="136"/>
      <c r="P45" s="136"/>
    </row>
    <row r="46" spans="1:16" x14ac:dyDescent="0.15">
      <c r="A46" s="136" t="s">
        <v>54</v>
      </c>
      <c r="B46" s="136">
        <f>'実質公債費比率（分子）の構造'!K$48</f>
        <v>115</v>
      </c>
      <c r="C46" s="136"/>
      <c r="D46" s="136"/>
      <c r="E46" s="136">
        <f>'実質公債費比率（分子）の構造'!L$48</f>
        <v>118</v>
      </c>
      <c r="F46" s="136"/>
      <c r="G46" s="136"/>
      <c r="H46" s="136">
        <f>'実質公債費比率（分子）の構造'!M$48</f>
        <v>87</v>
      </c>
      <c r="I46" s="136"/>
      <c r="J46" s="136"/>
      <c r="K46" s="136">
        <f>'実質公債費比率（分子）の構造'!N$48</f>
        <v>56</v>
      </c>
      <c r="L46" s="136"/>
      <c r="M46" s="136"/>
      <c r="N46" s="136">
        <f>'実質公債費比率（分子）の構造'!O$48</f>
        <v>99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1026</v>
      </c>
      <c r="C49" s="136"/>
      <c r="D49" s="136"/>
      <c r="E49" s="136">
        <f>'実質公債費比率（分子）の構造'!L$45</f>
        <v>1035</v>
      </c>
      <c r="F49" s="136"/>
      <c r="G49" s="136"/>
      <c r="H49" s="136">
        <f>'実質公債費比率（分子）の構造'!M$45</f>
        <v>982</v>
      </c>
      <c r="I49" s="136"/>
      <c r="J49" s="136"/>
      <c r="K49" s="136">
        <f>'実質公債費比率（分子）の構造'!N$45</f>
        <v>975</v>
      </c>
      <c r="L49" s="136"/>
      <c r="M49" s="136"/>
      <c r="N49" s="136">
        <f>'実質公債費比率（分子）の構造'!O$45</f>
        <v>921</v>
      </c>
      <c r="O49" s="136"/>
      <c r="P49" s="136"/>
    </row>
    <row r="50" spans="1:16" x14ac:dyDescent="0.15">
      <c r="A50" s="136" t="s">
        <v>58</v>
      </c>
      <c r="B50" s="136" t="e">
        <f>NA()</f>
        <v>#N/A</v>
      </c>
      <c r="C50" s="136">
        <f>IF(ISNUMBER('実質公債費比率（分子）の構造'!K$53),'実質公債費比率（分子）の構造'!K$53,NA())</f>
        <v>581</v>
      </c>
      <c r="D50" s="136" t="e">
        <f>NA()</f>
        <v>#N/A</v>
      </c>
      <c r="E50" s="136" t="e">
        <f>NA()</f>
        <v>#N/A</v>
      </c>
      <c r="F50" s="136">
        <f>IF(ISNUMBER('実質公債費比率（分子）の構造'!L$53),'実質公債費比率（分子）の構造'!L$53,NA())</f>
        <v>590</v>
      </c>
      <c r="G50" s="136" t="e">
        <f>NA()</f>
        <v>#N/A</v>
      </c>
      <c r="H50" s="136" t="e">
        <f>NA()</f>
        <v>#N/A</v>
      </c>
      <c r="I50" s="136">
        <f>IF(ISNUMBER('実質公債費比率（分子）の構造'!M$53),'実質公債費比率（分子）の構造'!M$53,NA())</f>
        <v>519</v>
      </c>
      <c r="J50" s="136" t="e">
        <f>NA()</f>
        <v>#N/A</v>
      </c>
      <c r="K50" s="136" t="e">
        <f>NA()</f>
        <v>#N/A</v>
      </c>
      <c r="L50" s="136">
        <f>IF(ISNUMBER('実質公債費比率（分子）の構造'!N$53),'実質公債費比率（分子）の構造'!N$53,NA())</f>
        <v>443</v>
      </c>
      <c r="M50" s="136" t="e">
        <f>NA()</f>
        <v>#N/A</v>
      </c>
      <c r="N50" s="136" t="e">
        <f>NA()</f>
        <v>#N/A</v>
      </c>
      <c r="O50" s="136">
        <f>IF(ISNUMBER('実質公債費比率（分子）の構造'!O$53),'実質公債費比率（分子）の構造'!O$53,NA())</f>
        <v>495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6462</v>
      </c>
      <c r="E56" s="135"/>
      <c r="F56" s="135"/>
      <c r="G56" s="135">
        <f>'将来負担比率（分子）の構造'!J$51</f>
        <v>6268</v>
      </c>
      <c r="H56" s="135"/>
      <c r="I56" s="135"/>
      <c r="J56" s="135">
        <f>'将来負担比率（分子）の構造'!K$51</f>
        <v>7436</v>
      </c>
      <c r="K56" s="135"/>
      <c r="L56" s="135"/>
      <c r="M56" s="135">
        <f>'将来負担比率（分子）の構造'!L$51</f>
        <v>7449</v>
      </c>
      <c r="N56" s="135"/>
      <c r="O56" s="135"/>
      <c r="P56" s="135">
        <f>'将来負担比率（分子）の構造'!M$51</f>
        <v>7794</v>
      </c>
    </row>
    <row r="57" spans="1:16" x14ac:dyDescent="0.15">
      <c r="A57" s="135" t="s">
        <v>34</v>
      </c>
      <c r="B57" s="135"/>
      <c r="C57" s="135"/>
      <c r="D57" s="135">
        <f>'将来負担比率（分子）の構造'!I$50</f>
        <v>164</v>
      </c>
      <c r="E57" s="135"/>
      <c r="F57" s="135"/>
      <c r="G57" s="135">
        <f>'将来負担比率（分子）の構造'!J$50</f>
        <v>140</v>
      </c>
      <c r="H57" s="135"/>
      <c r="I57" s="135"/>
      <c r="J57" s="135">
        <f>'将来負担比率（分子）の構造'!K$50</f>
        <v>157</v>
      </c>
      <c r="K57" s="135"/>
      <c r="L57" s="135"/>
      <c r="M57" s="135">
        <f>'将来負担比率（分子）の構造'!L$50</f>
        <v>102</v>
      </c>
      <c r="N57" s="135"/>
      <c r="O57" s="135"/>
      <c r="P57" s="135">
        <f>'将来負担比率（分子）の構造'!M$50</f>
        <v>71</v>
      </c>
    </row>
    <row r="58" spans="1:16" x14ac:dyDescent="0.15">
      <c r="A58" s="135" t="s">
        <v>33</v>
      </c>
      <c r="B58" s="135"/>
      <c r="C58" s="135"/>
      <c r="D58" s="135">
        <f>'将来負担比率（分子）の構造'!I$49</f>
        <v>455</v>
      </c>
      <c r="E58" s="135"/>
      <c r="F58" s="135"/>
      <c r="G58" s="135">
        <f>'将来負担比率（分子）の構造'!J$49</f>
        <v>495</v>
      </c>
      <c r="H58" s="135"/>
      <c r="I58" s="135"/>
      <c r="J58" s="135">
        <f>'将来負担比率（分子）の構造'!K$49</f>
        <v>574</v>
      </c>
      <c r="K58" s="135"/>
      <c r="L58" s="135"/>
      <c r="M58" s="135">
        <f>'将来負担比率（分子）の構造'!L$49</f>
        <v>675</v>
      </c>
      <c r="N58" s="135"/>
      <c r="O58" s="135"/>
      <c r="P58" s="135">
        <f>'将来負担比率（分子）の構造'!M$49</f>
        <v>693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1853</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2022</v>
      </c>
      <c r="C62" s="135"/>
      <c r="D62" s="135"/>
      <c r="E62" s="135">
        <f>'将来負担比率（分子）の構造'!J$45</f>
        <v>2000</v>
      </c>
      <c r="F62" s="135"/>
      <c r="G62" s="135"/>
      <c r="H62" s="135">
        <f>'将来負担比率（分子）の構造'!K$45</f>
        <v>1755</v>
      </c>
      <c r="I62" s="135"/>
      <c r="J62" s="135"/>
      <c r="K62" s="135">
        <f>'将来負担比率（分子）の構造'!L$45</f>
        <v>1606</v>
      </c>
      <c r="L62" s="135"/>
      <c r="M62" s="135"/>
      <c r="N62" s="135">
        <f>'将来負担比率（分子）の構造'!M$45</f>
        <v>1440</v>
      </c>
      <c r="O62" s="135"/>
      <c r="P62" s="135"/>
    </row>
    <row r="63" spans="1:16" x14ac:dyDescent="0.15">
      <c r="A63" s="135" t="s">
        <v>27</v>
      </c>
      <c r="B63" s="135">
        <f>'将来負担比率（分子）の構造'!I$44</f>
        <v>121</v>
      </c>
      <c r="C63" s="135"/>
      <c r="D63" s="135"/>
      <c r="E63" s="135">
        <f>'将来負担比率（分子）の構造'!J$44</f>
        <v>103</v>
      </c>
      <c r="F63" s="135"/>
      <c r="G63" s="135"/>
      <c r="H63" s="135">
        <f>'将来負担比率（分子）の構造'!K$44</f>
        <v>81</v>
      </c>
      <c r="I63" s="135"/>
      <c r="J63" s="135"/>
      <c r="K63" s="135">
        <f>'将来負担比率（分子）の構造'!L$44</f>
        <v>88</v>
      </c>
      <c r="L63" s="135"/>
      <c r="M63" s="135"/>
      <c r="N63" s="135">
        <f>'将来負担比率（分子）の構造'!M$44</f>
        <v>118</v>
      </c>
      <c r="O63" s="135"/>
      <c r="P63" s="135"/>
    </row>
    <row r="64" spans="1:16" x14ac:dyDescent="0.15">
      <c r="A64" s="135" t="s">
        <v>26</v>
      </c>
      <c r="B64" s="135">
        <f>'将来負担比率（分子）の構造'!I$43</f>
        <v>1066</v>
      </c>
      <c r="C64" s="135"/>
      <c r="D64" s="135"/>
      <c r="E64" s="135">
        <f>'将来負担比率（分子）の構造'!J$43</f>
        <v>1475</v>
      </c>
      <c r="F64" s="135"/>
      <c r="G64" s="135"/>
      <c r="H64" s="135">
        <f>'将来負担比率（分子）の構造'!K$43</f>
        <v>1508</v>
      </c>
      <c r="I64" s="135"/>
      <c r="J64" s="135"/>
      <c r="K64" s="135">
        <f>'将来負担比率（分子）の構造'!L$43</f>
        <v>1434</v>
      </c>
      <c r="L64" s="135"/>
      <c r="M64" s="135"/>
      <c r="N64" s="135">
        <f>'将来負担比率（分子）の構造'!M$43</f>
        <v>1388</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10065</v>
      </c>
      <c r="C66" s="135"/>
      <c r="D66" s="135"/>
      <c r="E66" s="135">
        <f>'将来負担比率（分子）の構造'!J$41</f>
        <v>12174</v>
      </c>
      <c r="F66" s="135"/>
      <c r="G66" s="135"/>
      <c r="H66" s="135">
        <f>'将来負担比率（分子）の構造'!K$41</f>
        <v>12723</v>
      </c>
      <c r="I66" s="135"/>
      <c r="J66" s="135"/>
      <c r="K66" s="135">
        <f>'将来負担比率（分子）の構造'!L$41</f>
        <v>13444</v>
      </c>
      <c r="L66" s="135"/>
      <c r="M66" s="135"/>
      <c r="N66" s="135">
        <f>'将来負担比率（分子）の構造'!M$41</f>
        <v>13625</v>
      </c>
      <c r="O66" s="135"/>
      <c r="P66" s="135"/>
    </row>
    <row r="67" spans="1:16" x14ac:dyDescent="0.15">
      <c r="A67" s="135" t="s">
        <v>62</v>
      </c>
      <c r="B67" s="135" t="e">
        <f>NA()</f>
        <v>#N/A</v>
      </c>
      <c r="C67" s="135">
        <f>IF(ISNUMBER('将来負担比率（分子）の構造'!I$52), IF('将来負担比率（分子）の構造'!I$52 &lt; 0, 0, '将来負担比率（分子）の構造'!I$52), NA())</f>
        <v>8045</v>
      </c>
      <c r="D67" s="135" t="e">
        <f>NA()</f>
        <v>#N/A</v>
      </c>
      <c r="E67" s="135" t="e">
        <f>NA()</f>
        <v>#N/A</v>
      </c>
      <c r="F67" s="135">
        <f>IF(ISNUMBER('将来負担比率（分子）の構造'!J$52), IF('将来負担比率（分子）の構造'!J$52 &lt; 0, 0, '将来負担比率（分子）の構造'!J$52), NA())</f>
        <v>8849</v>
      </c>
      <c r="G67" s="135" t="e">
        <f>NA()</f>
        <v>#N/A</v>
      </c>
      <c r="H67" s="135" t="e">
        <f>NA()</f>
        <v>#N/A</v>
      </c>
      <c r="I67" s="135">
        <f>IF(ISNUMBER('将来負担比率（分子）の構造'!K$52), IF('将来負担比率（分子）の構造'!K$52 &lt; 0, 0, '将来負担比率（分子）の構造'!K$52), NA())</f>
        <v>7899</v>
      </c>
      <c r="J67" s="135" t="e">
        <f>NA()</f>
        <v>#N/A</v>
      </c>
      <c r="K67" s="135" t="e">
        <f>NA()</f>
        <v>#N/A</v>
      </c>
      <c r="L67" s="135">
        <f>IF(ISNUMBER('将来負担比率（分子）の構造'!L$52), IF('将来負担比率（分子）の構造'!L$52 &lt; 0, 0, '将来負担比率（分子）の構造'!L$52), NA())</f>
        <v>8347</v>
      </c>
      <c r="M67" s="135" t="e">
        <f>NA()</f>
        <v>#N/A</v>
      </c>
      <c r="N67" s="135" t="e">
        <f>NA()</f>
        <v>#N/A</v>
      </c>
      <c r="O67" s="135">
        <f>IF(ISNUMBER('将来負担比率（分子）の構造'!M$52), IF('将来負担比率（分子）の構造'!M$52 &lt; 0, 0, '将来負担比率（分子）の構造'!M$52), NA())</f>
        <v>8012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1991917</v>
      </c>
      <c r="S5" s="613"/>
      <c r="T5" s="613"/>
      <c r="U5" s="613"/>
      <c r="V5" s="613"/>
      <c r="W5" s="613"/>
      <c r="X5" s="613"/>
      <c r="Y5" s="614"/>
      <c r="Z5" s="615">
        <v>26.8</v>
      </c>
      <c r="AA5" s="615"/>
      <c r="AB5" s="615"/>
      <c r="AC5" s="615"/>
      <c r="AD5" s="616">
        <v>1991917</v>
      </c>
      <c r="AE5" s="616"/>
      <c r="AF5" s="616"/>
      <c r="AG5" s="616"/>
      <c r="AH5" s="616"/>
      <c r="AI5" s="616"/>
      <c r="AJ5" s="616"/>
      <c r="AK5" s="616"/>
      <c r="AL5" s="617">
        <v>45.9</v>
      </c>
      <c r="AM5" s="618"/>
      <c r="AN5" s="618"/>
      <c r="AO5" s="619"/>
      <c r="AP5" s="609" t="s">
        <v>205</v>
      </c>
      <c r="AQ5" s="610"/>
      <c r="AR5" s="610"/>
      <c r="AS5" s="610"/>
      <c r="AT5" s="610"/>
      <c r="AU5" s="610"/>
      <c r="AV5" s="610"/>
      <c r="AW5" s="610"/>
      <c r="AX5" s="610"/>
      <c r="AY5" s="610"/>
      <c r="AZ5" s="610"/>
      <c r="BA5" s="610"/>
      <c r="BB5" s="610"/>
      <c r="BC5" s="610"/>
      <c r="BD5" s="610"/>
      <c r="BE5" s="610"/>
      <c r="BF5" s="611"/>
      <c r="BG5" s="623">
        <v>1988372</v>
      </c>
      <c r="BH5" s="624"/>
      <c r="BI5" s="624"/>
      <c r="BJ5" s="624"/>
      <c r="BK5" s="624"/>
      <c r="BL5" s="624"/>
      <c r="BM5" s="624"/>
      <c r="BN5" s="625"/>
      <c r="BO5" s="626">
        <v>99.8</v>
      </c>
      <c r="BP5" s="626"/>
      <c r="BQ5" s="626"/>
      <c r="BR5" s="626"/>
      <c r="BS5" s="627">
        <v>94319</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70156</v>
      </c>
      <c r="S6" s="624"/>
      <c r="T6" s="624"/>
      <c r="U6" s="624"/>
      <c r="V6" s="624"/>
      <c r="W6" s="624"/>
      <c r="X6" s="624"/>
      <c r="Y6" s="625"/>
      <c r="Z6" s="626">
        <v>0.9</v>
      </c>
      <c r="AA6" s="626"/>
      <c r="AB6" s="626"/>
      <c r="AC6" s="626"/>
      <c r="AD6" s="627">
        <v>70156</v>
      </c>
      <c r="AE6" s="627"/>
      <c r="AF6" s="627"/>
      <c r="AG6" s="627"/>
      <c r="AH6" s="627"/>
      <c r="AI6" s="627"/>
      <c r="AJ6" s="627"/>
      <c r="AK6" s="627"/>
      <c r="AL6" s="628">
        <v>1.6</v>
      </c>
      <c r="AM6" s="629"/>
      <c r="AN6" s="629"/>
      <c r="AO6" s="630"/>
      <c r="AP6" s="620" t="s">
        <v>210</v>
      </c>
      <c r="AQ6" s="621"/>
      <c r="AR6" s="621"/>
      <c r="AS6" s="621"/>
      <c r="AT6" s="621"/>
      <c r="AU6" s="621"/>
      <c r="AV6" s="621"/>
      <c r="AW6" s="621"/>
      <c r="AX6" s="621"/>
      <c r="AY6" s="621"/>
      <c r="AZ6" s="621"/>
      <c r="BA6" s="621"/>
      <c r="BB6" s="621"/>
      <c r="BC6" s="621"/>
      <c r="BD6" s="621"/>
      <c r="BE6" s="621"/>
      <c r="BF6" s="622"/>
      <c r="BG6" s="623">
        <v>1988372</v>
      </c>
      <c r="BH6" s="624"/>
      <c r="BI6" s="624"/>
      <c r="BJ6" s="624"/>
      <c r="BK6" s="624"/>
      <c r="BL6" s="624"/>
      <c r="BM6" s="624"/>
      <c r="BN6" s="625"/>
      <c r="BO6" s="626">
        <v>99.8</v>
      </c>
      <c r="BP6" s="626"/>
      <c r="BQ6" s="626"/>
      <c r="BR6" s="626"/>
      <c r="BS6" s="627">
        <v>94319</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107662</v>
      </c>
      <c r="CS6" s="624"/>
      <c r="CT6" s="624"/>
      <c r="CU6" s="624"/>
      <c r="CV6" s="624"/>
      <c r="CW6" s="624"/>
      <c r="CX6" s="624"/>
      <c r="CY6" s="625"/>
      <c r="CZ6" s="626">
        <v>1.5</v>
      </c>
      <c r="DA6" s="626"/>
      <c r="DB6" s="626"/>
      <c r="DC6" s="626"/>
      <c r="DD6" s="632" t="s">
        <v>212</v>
      </c>
      <c r="DE6" s="624"/>
      <c r="DF6" s="624"/>
      <c r="DG6" s="624"/>
      <c r="DH6" s="624"/>
      <c r="DI6" s="624"/>
      <c r="DJ6" s="624"/>
      <c r="DK6" s="624"/>
      <c r="DL6" s="624"/>
      <c r="DM6" s="624"/>
      <c r="DN6" s="624"/>
      <c r="DO6" s="624"/>
      <c r="DP6" s="625"/>
      <c r="DQ6" s="632">
        <v>107662</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6792</v>
      </c>
      <c r="S7" s="624"/>
      <c r="T7" s="624"/>
      <c r="U7" s="624"/>
      <c r="V7" s="624"/>
      <c r="W7" s="624"/>
      <c r="X7" s="624"/>
      <c r="Y7" s="625"/>
      <c r="Z7" s="626">
        <v>0.1</v>
      </c>
      <c r="AA7" s="626"/>
      <c r="AB7" s="626"/>
      <c r="AC7" s="626"/>
      <c r="AD7" s="627">
        <v>6792</v>
      </c>
      <c r="AE7" s="627"/>
      <c r="AF7" s="627"/>
      <c r="AG7" s="627"/>
      <c r="AH7" s="627"/>
      <c r="AI7" s="627"/>
      <c r="AJ7" s="627"/>
      <c r="AK7" s="627"/>
      <c r="AL7" s="628">
        <v>0.2</v>
      </c>
      <c r="AM7" s="629"/>
      <c r="AN7" s="629"/>
      <c r="AO7" s="630"/>
      <c r="AP7" s="620" t="s">
        <v>214</v>
      </c>
      <c r="AQ7" s="621"/>
      <c r="AR7" s="621"/>
      <c r="AS7" s="621"/>
      <c r="AT7" s="621"/>
      <c r="AU7" s="621"/>
      <c r="AV7" s="621"/>
      <c r="AW7" s="621"/>
      <c r="AX7" s="621"/>
      <c r="AY7" s="621"/>
      <c r="AZ7" s="621"/>
      <c r="BA7" s="621"/>
      <c r="BB7" s="621"/>
      <c r="BC7" s="621"/>
      <c r="BD7" s="621"/>
      <c r="BE7" s="621"/>
      <c r="BF7" s="622"/>
      <c r="BG7" s="623">
        <v>1041817</v>
      </c>
      <c r="BH7" s="624"/>
      <c r="BI7" s="624"/>
      <c r="BJ7" s="624"/>
      <c r="BK7" s="624"/>
      <c r="BL7" s="624"/>
      <c r="BM7" s="624"/>
      <c r="BN7" s="625"/>
      <c r="BO7" s="626">
        <v>52.3</v>
      </c>
      <c r="BP7" s="626"/>
      <c r="BQ7" s="626"/>
      <c r="BR7" s="626"/>
      <c r="BS7" s="627" t="s">
        <v>212</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1123718</v>
      </c>
      <c r="CS7" s="624"/>
      <c r="CT7" s="624"/>
      <c r="CU7" s="624"/>
      <c r="CV7" s="624"/>
      <c r="CW7" s="624"/>
      <c r="CX7" s="624"/>
      <c r="CY7" s="625"/>
      <c r="CZ7" s="626">
        <v>15.7</v>
      </c>
      <c r="DA7" s="626"/>
      <c r="DB7" s="626"/>
      <c r="DC7" s="626"/>
      <c r="DD7" s="632">
        <v>87832</v>
      </c>
      <c r="DE7" s="624"/>
      <c r="DF7" s="624"/>
      <c r="DG7" s="624"/>
      <c r="DH7" s="624"/>
      <c r="DI7" s="624"/>
      <c r="DJ7" s="624"/>
      <c r="DK7" s="624"/>
      <c r="DL7" s="624"/>
      <c r="DM7" s="624"/>
      <c r="DN7" s="624"/>
      <c r="DO7" s="624"/>
      <c r="DP7" s="625"/>
      <c r="DQ7" s="632">
        <v>919543</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28375</v>
      </c>
      <c r="S8" s="624"/>
      <c r="T8" s="624"/>
      <c r="U8" s="624"/>
      <c r="V8" s="624"/>
      <c r="W8" s="624"/>
      <c r="X8" s="624"/>
      <c r="Y8" s="625"/>
      <c r="Z8" s="626">
        <v>0.4</v>
      </c>
      <c r="AA8" s="626"/>
      <c r="AB8" s="626"/>
      <c r="AC8" s="626"/>
      <c r="AD8" s="627">
        <v>28375</v>
      </c>
      <c r="AE8" s="627"/>
      <c r="AF8" s="627"/>
      <c r="AG8" s="627"/>
      <c r="AH8" s="627"/>
      <c r="AI8" s="627"/>
      <c r="AJ8" s="627"/>
      <c r="AK8" s="627"/>
      <c r="AL8" s="628">
        <v>0.7</v>
      </c>
      <c r="AM8" s="629"/>
      <c r="AN8" s="629"/>
      <c r="AO8" s="630"/>
      <c r="AP8" s="620" t="s">
        <v>217</v>
      </c>
      <c r="AQ8" s="621"/>
      <c r="AR8" s="621"/>
      <c r="AS8" s="621"/>
      <c r="AT8" s="621"/>
      <c r="AU8" s="621"/>
      <c r="AV8" s="621"/>
      <c r="AW8" s="621"/>
      <c r="AX8" s="621"/>
      <c r="AY8" s="621"/>
      <c r="AZ8" s="621"/>
      <c r="BA8" s="621"/>
      <c r="BB8" s="621"/>
      <c r="BC8" s="621"/>
      <c r="BD8" s="621"/>
      <c r="BE8" s="621"/>
      <c r="BF8" s="622"/>
      <c r="BG8" s="623">
        <v>31834</v>
      </c>
      <c r="BH8" s="624"/>
      <c r="BI8" s="624"/>
      <c r="BJ8" s="624"/>
      <c r="BK8" s="624"/>
      <c r="BL8" s="624"/>
      <c r="BM8" s="624"/>
      <c r="BN8" s="625"/>
      <c r="BO8" s="626">
        <v>1.6</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2008289</v>
      </c>
      <c r="CS8" s="624"/>
      <c r="CT8" s="624"/>
      <c r="CU8" s="624"/>
      <c r="CV8" s="624"/>
      <c r="CW8" s="624"/>
      <c r="CX8" s="624"/>
      <c r="CY8" s="625"/>
      <c r="CZ8" s="626">
        <v>28.1</v>
      </c>
      <c r="DA8" s="626"/>
      <c r="DB8" s="626"/>
      <c r="DC8" s="626"/>
      <c r="DD8" s="632">
        <v>3607</v>
      </c>
      <c r="DE8" s="624"/>
      <c r="DF8" s="624"/>
      <c r="DG8" s="624"/>
      <c r="DH8" s="624"/>
      <c r="DI8" s="624"/>
      <c r="DJ8" s="624"/>
      <c r="DK8" s="624"/>
      <c r="DL8" s="624"/>
      <c r="DM8" s="624"/>
      <c r="DN8" s="624"/>
      <c r="DO8" s="624"/>
      <c r="DP8" s="625"/>
      <c r="DQ8" s="632">
        <v>1252880</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26557</v>
      </c>
      <c r="S9" s="624"/>
      <c r="T9" s="624"/>
      <c r="U9" s="624"/>
      <c r="V9" s="624"/>
      <c r="W9" s="624"/>
      <c r="X9" s="624"/>
      <c r="Y9" s="625"/>
      <c r="Z9" s="626">
        <v>0.4</v>
      </c>
      <c r="AA9" s="626"/>
      <c r="AB9" s="626"/>
      <c r="AC9" s="626"/>
      <c r="AD9" s="627">
        <v>26557</v>
      </c>
      <c r="AE9" s="627"/>
      <c r="AF9" s="627"/>
      <c r="AG9" s="627"/>
      <c r="AH9" s="627"/>
      <c r="AI9" s="627"/>
      <c r="AJ9" s="627"/>
      <c r="AK9" s="627"/>
      <c r="AL9" s="628">
        <v>0.6</v>
      </c>
      <c r="AM9" s="629"/>
      <c r="AN9" s="629"/>
      <c r="AO9" s="630"/>
      <c r="AP9" s="620" t="s">
        <v>220</v>
      </c>
      <c r="AQ9" s="621"/>
      <c r="AR9" s="621"/>
      <c r="AS9" s="621"/>
      <c r="AT9" s="621"/>
      <c r="AU9" s="621"/>
      <c r="AV9" s="621"/>
      <c r="AW9" s="621"/>
      <c r="AX9" s="621"/>
      <c r="AY9" s="621"/>
      <c r="AZ9" s="621"/>
      <c r="BA9" s="621"/>
      <c r="BB9" s="621"/>
      <c r="BC9" s="621"/>
      <c r="BD9" s="621"/>
      <c r="BE9" s="621"/>
      <c r="BF9" s="622"/>
      <c r="BG9" s="623">
        <v>953350</v>
      </c>
      <c r="BH9" s="624"/>
      <c r="BI9" s="624"/>
      <c r="BJ9" s="624"/>
      <c r="BK9" s="624"/>
      <c r="BL9" s="624"/>
      <c r="BM9" s="624"/>
      <c r="BN9" s="625"/>
      <c r="BO9" s="626">
        <v>47.9</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747506</v>
      </c>
      <c r="CS9" s="624"/>
      <c r="CT9" s="624"/>
      <c r="CU9" s="624"/>
      <c r="CV9" s="624"/>
      <c r="CW9" s="624"/>
      <c r="CX9" s="624"/>
      <c r="CY9" s="625"/>
      <c r="CZ9" s="626">
        <v>10.5</v>
      </c>
      <c r="DA9" s="626"/>
      <c r="DB9" s="626"/>
      <c r="DC9" s="626"/>
      <c r="DD9" s="632">
        <v>34975</v>
      </c>
      <c r="DE9" s="624"/>
      <c r="DF9" s="624"/>
      <c r="DG9" s="624"/>
      <c r="DH9" s="624"/>
      <c r="DI9" s="624"/>
      <c r="DJ9" s="624"/>
      <c r="DK9" s="624"/>
      <c r="DL9" s="624"/>
      <c r="DM9" s="624"/>
      <c r="DN9" s="624"/>
      <c r="DO9" s="624"/>
      <c r="DP9" s="625"/>
      <c r="DQ9" s="632">
        <v>632579</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272880</v>
      </c>
      <c r="S10" s="624"/>
      <c r="T10" s="624"/>
      <c r="U10" s="624"/>
      <c r="V10" s="624"/>
      <c r="W10" s="624"/>
      <c r="X10" s="624"/>
      <c r="Y10" s="625"/>
      <c r="Z10" s="626">
        <v>3.7</v>
      </c>
      <c r="AA10" s="626"/>
      <c r="AB10" s="626"/>
      <c r="AC10" s="626"/>
      <c r="AD10" s="627">
        <v>272880</v>
      </c>
      <c r="AE10" s="627"/>
      <c r="AF10" s="627"/>
      <c r="AG10" s="627"/>
      <c r="AH10" s="627"/>
      <c r="AI10" s="627"/>
      <c r="AJ10" s="627"/>
      <c r="AK10" s="627"/>
      <c r="AL10" s="628">
        <v>6.3</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22878</v>
      </c>
      <c r="BH10" s="624"/>
      <c r="BI10" s="624"/>
      <c r="BJ10" s="624"/>
      <c r="BK10" s="624"/>
      <c r="BL10" s="624"/>
      <c r="BM10" s="624"/>
      <c r="BN10" s="625"/>
      <c r="BO10" s="626">
        <v>1.1000000000000001</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33755</v>
      </c>
      <c r="BH11" s="624"/>
      <c r="BI11" s="624"/>
      <c r="BJ11" s="624"/>
      <c r="BK11" s="624"/>
      <c r="BL11" s="624"/>
      <c r="BM11" s="624"/>
      <c r="BN11" s="625"/>
      <c r="BO11" s="626">
        <v>1.7</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160497</v>
      </c>
      <c r="CS11" s="624"/>
      <c r="CT11" s="624"/>
      <c r="CU11" s="624"/>
      <c r="CV11" s="624"/>
      <c r="CW11" s="624"/>
      <c r="CX11" s="624"/>
      <c r="CY11" s="625"/>
      <c r="CZ11" s="626">
        <v>2.2000000000000002</v>
      </c>
      <c r="DA11" s="626"/>
      <c r="DB11" s="626"/>
      <c r="DC11" s="626"/>
      <c r="DD11" s="632">
        <v>49816</v>
      </c>
      <c r="DE11" s="624"/>
      <c r="DF11" s="624"/>
      <c r="DG11" s="624"/>
      <c r="DH11" s="624"/>
      <c r="DI11" s="624"/>
      <c r="DJ11" s="624"/>
      <c r="DK11" s="624"/>
      <c r="DL11" s="624"/>
      <c r="DM11" s="624"/>
      <c r="DN11" s="624"/>
      <c r="DO11" s="624"/>
      <c r="DP11" s="625"/>
      <c r="DQ11" s="632">
        <v>95334</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836048</v>
      </c>
      <c r="BH12" s="624"/>
      <c r="BI12" s="624"/>
      <c r="BJ12" s="624"/>
      <c r="BK12" s="624"/>
      <c r="BL12" s="624"/>
      <c r="BM12" s="624"/>
      <c r="BN12" s="625"/>
      <c r="BO12" s="626">
        <v>42</v>
      </c>
      <c r="BP12" s="626"/>
      <c r="BQ12" s="626"/>
      <c r="BR12" s="626"/>
      <c r="BS12" s="632">
        <v>94319</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75702</v>
      </c>
      <c r="CS12" s="624"/>
      <c r="CT12" s="624"/>
      <c r="CU12" s="624"/>
      <c r="CV12" s="624"/>
      <c r="CW12" s="624"/>
      <c r="CX12" s="624"/>
      <c r="CY12" s="625"/>
      <c r="CZ12" s="626">
        <v>1.1000000000000001</v>
      </c>
      <c r="DA12" s="626"/>
      <c r="DB12" s="626"/>
      <c r="DC12" s="626"/>
      <c r="DD12" s="632">
        <v>4881</v>
      </c>
      <c r="DE12" s="624"/>
      <c r="DF12" s="624"/>
      <c r="DG12" s="624"/>
      <c r="DH12" s="624"/>
      <c r="DI12" s="624"/>
      <c r="DJ12" s="624"/>
      <c r="DK12" s="624"/>
      <c r="DL12" s="624"/>
      <c r="DM12" s="624"/>
      <c r="DN12" s="624"/>
      <c r="DO12" s="624"/>
      <c r="DP12" s="625"/>
      <c r="DQ12" s="632">
        <v>71561</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16051</v>
      </c>
      <c r="S13" s="624"/>
      <c r="T13" s="624"/>
      <c r="U13" s="624"/>
      <c r="V13" s="624"/>
      <c r="W13" s="624"/>
      <c r="X13" s="624"/>
      <c r="Y13" s="625"/>
      <c r="Z13" s="626">
        <v>0.2</v>
      </c>
      <c r="AA13" s="626"/>
      <c r="AB13" s="626"/>
      <c r="AC13" s="626"/>
      <c r="AD13" s="627">
        <v>16051</v>
      </c>
      <c r="AE13" s="627"/>
      <c r="AF13" s="627"/>
      <c r="AG13" s="627"/>
      <c r="AH13" s="627"/>
      <c r="AI13" s="627"/>
      <c r="AJ13" s="627"/>
      <c r="AK13" s="627"/>
      <c r="AL13" s="628">
        <v>0.4</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836048</v>
      </c>
      <c r="BH13" s="624"/>
      <c r="BI13" s="624"/>
      <c r="BJ13" s="624"/>
      <c r="BK13" s="624"/>
      <c r="BL13" s="624"/>
      <c r="BM13" s="624"/>
      <c r="BN13" s="625"/>
      <c r="BO13" s="626">
        <v>42</v>
      </c>
      <c r="BP13" s="626"/>
      <c r="BQ13" s="626"/>
      <c r="BR13" s="626"/>
      <c r="BS13" s="632">
        <v>94319</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745037</v>
      </c>
      <c r="CS13" s="624"/>
      <c r="CT13" s="624"/>
      <c r="CU13" s="624"/>
      <c r="CV13" s="624"/>
      <c r="CW13" s="624"/>
      <c r="CX13" s="624"/>
      <c r="CY13" s="625"/>
      <c r="CZ13" s="626">
        <v>10.4</v>
      </c>
      <c r="DA13" s="626"/>
      <c r="DB13" s="626"/>
      <c r="DC13" s="626"/>
      <c r="DD13" s="632">
        <v>478308</v>
      </c>
      <c r="DE13" s="624"/>
      <c r="DF13" s="624"/>
      <c r="DG13" s="624"/>
      <c r="DH13" s="624"/>
      <c r="DI13" s="624"/>
      <c r="DJ13" s="624"/>
      <c r="DK13" s="624"/>
      <c r="DL13" s="624"/>
      <c r="DM13" s="624"/>
      <c r="DN13" s="624"/>
      <c r="DO13" s="624"/>
      <c r="DP13" s="625"/>
      <c r="DQ13" s="632">
        <v>266855</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30865</v>
      </c>
      <c r="BH14" s="624"/>
      <c r="BI14" s="624"/>
      <c r="BJ14" s="624"/>
      <c r="BK14" s="624"/>
      <c r="BL14" s="624"/>
      <c r="BM14" s="624"/>
      <c r="BN14" s="625"/>
      <c r="BO14" s="626">
        <v>1.5</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240111</v>
      </c>
      <c r="CS14" s="624"/>
      <c r="CT14" s="624"/>
      <c r="CU14" s="624"/>
      <c r="CV14" s="624"/>
      <c r="CW14" s="624"/>
      <c r="CX14" s="624"/>
      <c r="CY14" s="625"/>
      <c r="CZ14" s="626">
        <v>3.4</v>
      </c>
      <c r="DA14" s="626"/>
      <c r="DB14" s="626"/>
      <c r="DC14" s="626"/>
      <c r="DD14" s="632" t="s">
        <v>108</v>
      </c>
      <c r="DE14" s="624"/>
      <c r="DF14" s="624"/>
      <c r="DG14" s="624"/>
      <c r="DH14" s="624"/>
      <c r="DI14" s="624"/>
      <c r="DJ14" s="624"/>
      <c r="DK14" s="624"/>
      <c r="DL14" s="624"/>
      <c r="DM14" s="624"/>
      <c r="DN14" s="624"/>
      <c r="DO14" s="624"/>
      <c r="DP14" s="625"/>
      <c r="DQ14" s="632">
        <v>233429</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9862</v>
      </c>
      <c r="S15" s="624"/>
      <c r="T15" s="624"/>
      <c r="U15" s="624"/>
      <c r="V15" s="624"/>
      <c r="W15" s="624"/>
      <c r="X15" s="624"/>
      <c r="Y15" s="625"/>
      <c r="Z15" s="626">
        <v>0.1</v>
      </c>
      <c r="AA15" s="626"/>
      <c r="AB15" s="626"/>
      <c r="AC15" s="626"/>
      <c r="AD15" s="627">
        <v>9862</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79642</v>
      </c>
      <c r="BH15" s="624"/>
      <c r="BI15" s="624"/>
      <c r="BJ15" s="624"/>
      <c r="BK15" s="624"/>
      <c r="BL15" s="624"/>
      <c r="BM15" s="624"/>
      <c r="BN15" s="625"/>
      <c r="BO15" s="626">
        <v>4</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1008739</v>
      </c>
      <c r="CS15" s="624"/>
      <c r="CT15" s="624"/>
      <c r="CU15" s="624"/>
      <c r="CV15" s="624"/>
      <c r="CW15" s="624"/>
      <c r="CX15" s="624"/>
      <c r="CY15" s="625"/>
      <c r="CZ15" s="626">
        <v>14.1</v>
      </c>
      <c r="DA15" s="626"/>
      <c r="DB15" s="626"/>
      <c r="DC15" s="626"/>
      <c r="DD15" s="632">
        <v>316983</v>
      </c>
      <c r="DE15" s="624"/>
      <c r="DF15" s="624"/>
      <c r="DG15" s="624"/>
      <c r="DH15" s="624"/>
      <c r="DI15" s="624"/>
      <c r="DJ15" s="624"/>
      <c r="DK15" s="624"/>
      <c r="DL15" s="624"/>
      <c r="DM15" s="624"/>
      <c r="DN15" s="624"/>
      <c r="DO15" s="624"/>
      <c r="DP15" s="625"/>
      <c r="DQ15" s="632">
        <v>590835</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2206171</v>
      </c>
      <c r="S16" s="624"/>
      <c r="T16" s="624"/>
      <c r="U16" s="624"/>
      <c r="V16" s="624"/>
      <c r="W16" s="624"/>
      <c r="X16" s="624"/>
      <c r="Y16" s="625"/>
      <c r="Z16" s="626">
        <v>29.7</v>
      </c>
      <c r="AA16" s="626"/>
      <c r="AB16" s="626"/>
      <c r="AC16" s="626"/>
      <c r="AD16" s="627">
        <v>1912929</v>
      </c>
      <c r="AE16" s="627"/>
      <c r="AF16" s="627"/>
      <c r="AG16" s="627"/>
      <c r="AH16" s="627"/>
      <c r="AI16" s="627"/>
      <c r="AJ16" s="627"/>
      <c r="AK16" s="627"/>
      <c r="AL16" s="628">
        <v>44</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1912929</v>
      </c>
      <c r="S17" s="624"/>
      <c r="T17" s="624"/>
      <c r="U17" s="624"/>
      <c r="V17" s="624"/>
      <c r="W17" s="624"/>
      <c r="X17" s="624"/>
      <c r="Y17" s="625"/>
      <c r="Z17" s="626">
        <v>25.8</v>
      </c>
      <c r="AA17" s="626"/>
      <c r="AB17" s="626"/>
      <c r="AC17" s="626"/>
      <c r="AD17" s="627">
        <v>1912929</v>
      </c>
      <c r="AE17" s="627"/>
      <c r="AF17" s="627"/>
      <c r="AG17" s="627"/>
      <c r="AH17" s="627"/>
      <c r="AI17" s="627"/>
      <c r="AJ17" s="627"/>
      <c r="AK17" s="627"/>
      <c r="AL17" s="628">
        <v>44</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920902</v>
      </c>
      <c r="CS17" s="624"/>
      <c r="CT17" s="624"/>
      <c r="CU17" s="624"/>
      <c r="CV17" s="624"/>
      <c r="CW17" s="624"/>
      <c r="CX17" s="624"/>
      <c r="CY17" s="625"/>
      <c r="CZ17" s="626">
        <v>12.9</v>
      </c>
      <c r="DA17" s="626"/>
      <c r="DB17" s="626"/>
      <c r="DC17" s="626"/>
      <c r="DD17" s="632" t="s">
        <v>108</v>
      </c>
      <c r="DE17" s="624"/>
      <c r="DF17" s="624"/>
      <c r="DG17" s="624"/>
      <c r="DH17" s="624"/>
      <c r="DI17" s="624"/>
      <c r="DJ17" s="624"/>
      <c r="DK17" s="624"/>
      <c r="DL17" s="624"/>
      <c r="DM17" s="624"/>
      <c r="DN17" s="624"/>
      <c r="DO17" s="624"/>
      <c r="DP17" s="625"/>
      <c r="DQ17" s="632">
        <v>902424</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293242</v>
      </c>
      <c r="S18" s="624"/>
      <c r="T18" s="624"/>
      <c r="U18" s="624"/>
      <c r="V18" s="624"/>
      <c r="W18" s="624"/>
      <c r="X18" s="624"/>
      <c r="Y18" s="625"/>
      <c r="Z18" s="626">
        <v>3.9</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3545</v>
      </c>
      <c r="BH19" s="624"/>
      <c r="BI19" s="624"/>
      <c r="BJ19" s="624"/>
      <c r="BK19" s="624"/>
      <c r="BL19" s="624"/>
      <c r="BM19" s="624"/>
      <c r="BN19" s="625"/>
      <c r="BO19" s="626">
        <v>0.2</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4628761</v>
      </c>
      <c r="S20" s="624"/>
      <c r="T20" s="624"/>
      <c r="U20" s="624"/>
      <c r="V20" s="624"/>
      <c r="W20" s="624"/>
      <c r="X20" s="624"/>
      <c r="Y20" s="625"/>
      <c r="Z20" s="626">
        <v>62.3</v>
      </c>
      <c r="AA20" s="626"/>
      <c r="AB20" s="626"/>
      <c r="AC20" s="626"/>
      <c r="AD20" s="627">
        <v>4335519</v>
      </c>
      <c r="AE20" s="627"/>
      <c r="AF20" s="627"/>
      <c r="AG20" s="627"/>
      <c r="AH20" s="627"/>
      <c r="AI20" s="627"/>
      <c r="AJ20" s="627"/>
      <c r="AK20" s="627"/>
      <c r="AL20" s="628">
        <v>99.8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3545</v>
      </c>
      <c r="BH20" s="624"/>
      <c r="BI20" s="624"/>
      <c r="BJ20" s="624"/>
      <c r="BK20" s="624"/>
      <c r="BL20" s="624"/>
      <c r="BM20" s="624"/>
      <c r="BN20" s="625"/>
      <c r="BO20" s="626">
        <v>0.2</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7138163</v>
      </c>
      <c r="CS20" s="624"/>
      <c r="CT20" s="624"/>
      <c r="CU20" s="624"/>
      <c r="CV20" s="624"/>
      <c r="CW20" s="624"/>
      <c r="CX20" s="624"/>
      <c r="CY20" s="625"/>
      <c r="CZ20" s="626">
        <v>100</v>
      </c>
      <c r="DA20" s="626"/>
      <c r="DB20" s="626"/>
      <c r="DC20" s="626"/>
      <c r="DD20" s="632">
        <v>976402</v>
      </c>
      <c r="DE20" s="624"/>
      <c r="DF20" s="624"/>
      <c r="DG20" s="624"/>
      <c r="DH20" s="624"/>
      <c r="DI20" s="624"/>
      <c r="DJ20" s="624"/>
      <c r="DK20" s="624"/>
      <c r="DL20" s="624"/>
      <c r="DM20" s="624"/>
      <c r="DN20" s="624"/>
      <c r="DO20" s="624"/>
      <c r="DP20" s="625"/>
      <c r="DQ20" s="632">
        <v>5073102</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2067</v>
      </c>
      <c r="S21" s="624"/>
      <c r="T21" s="624"/>
      <c r="U21" s="624"/>
      <c r="V21" s="624"/>
      <c r="W21" s="624"/>
      <c r="X21" s="624"/>
      <c r="Y21" s="625"/>
      <c r="Z21" s="626">
        <v>0</v>
      </c>
      <c r="AA21" s="626"/>
      <c r="AB21" s="626"/>
      <c r="AC21" s="626"/>
      <c r="AD21" s="627">
        <v>2067</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3545</v>
      </c>
      <c r="BH21" s="624"/>
      <c r="BI21" s="624"/>
      <c r="BJ21" s="624"/>
      <c r="BK21" s="624"/>
      <c r="BL21" s="624"/>
      <c r="BM21" s="624"/>
      <c r="BN21" s="625"/>
      <c r="BO21" s="626">
        <v>0.2</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9764</v>
      </c>
      <c r="S22" s="624"/>
      <c r="T22" s="624"/>
      <c r="U22" s="624"/>
      <c r="V22" s="624"/>
      <c r="W22" s="624"/>
      <c r="X22" s="624"/>
      <c r="Y22" s="625"/>
      <c r="Z22" s="626">
        <v>0.1</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147665</v>
      </c>
      <c r="S23" s="624"/>
      <c r="T23" s="624"/>
      <c r="U23" s="624"/>
      <c r="V23" s="624"/>
      <c r="W23" s="624"/>
      <c r="X23" s="624"/>
      <c r="Y23" s="625"/>
      <c r="Z23" s="626">
        <v>2</v>
      </c>
      <c r="AA23" s="626"/>
      <c r="AB23" s="626"/>
      <c r="AC23" s="626"/>
      <c r="AD23" s="627" t="s">
        <v>108</v>
      </c>
      <c r="AE23" s="627"/>
      <c r="AF23" s="627"/>
      <c r="AG23" s="627"/>
      <c r="AH23" s="627"/>
      <c r="AI23" s="627"/>
      <c r="AJ23" s="627"/>
      <c r="AK23" s="627"/>
      <c r="AL23" s="628" t="s">
        <v>108</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25998</v>
      </c>
      <c r="S24" s="624"/>
      <c r="T24" s="624"/>
      <c r="U24" s="624"/>
      <c r="V24" s="624"/>
      <c r="W24" s="624"/>
      <c r="X24" s="624"/>
      <c r="Y24" s="625"/>
      <c r="Z24" s="626">
        <v>0.4</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3208529</v>
      </c>
      <c r="CS24" s="613"/>
      <c r="CT24" s="613"/>
      <c r="CU24" s="613"/>
      <c r="CV24" s="613"/>
      <c r="CW24" s="613"/>
      <c r="CX24" s="613"/>
      <c r="CY24" s="614"/>
      <c r="CZ24" s="650">
        <v>44.9</v>
      </c>
      <c r="DA24" s="651"/>
      <c r="DB24" s="651"/>
      <c r="DC24" s="652"/>
      <c r="DD24" s="649">
        <v>2615682</v>
      </c>
      <c r="DE24" s="613"/>
      <c r="DF24" s="613"/>
      <c r="DG24" s="613"/>
      <c r="DH24" s="613"/>
      <c r="DI24" s="613"/>
      <c r="DJ24" s="613"/>
      <c r="DK24" s="614"/>
      <c r="DL24" s="649">
        <v>2555367</v>
      </c>
      <c r="DM24" s="613"/>
      <c r="DN24" s="613"/>
      <c r="DO24" s="613"/>
      <c r="DP24" s="613"/>
      <c r="DQ24" s="613"/>
      <c r="DR24" s="613"/>
      <c r="DS24" s="613"/>
      <c r="DT24" s="613"/>
      <c r="DU24" s="613"/>
      <c r="DV24" s="614"/>
      <c r="DW24" s="617">
        <v>54.8</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676139</v>
      </c>
      <c r="S25" s="624"/>
      <c r="T25" s="624"/>
      <c r="U25" s="624"/>
      <c r="V25" s="624"/>
      <c r="W25" s="624"/>
      <c r="X25" s="624"/>
      <c r="Y25" s="625"/>
      <c r="Z25" s="626">
        <v>9.1</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1549725</v>
      </c>
      <c r="CS25" s="655"/>
      <c r="CT25" s="655"/>
      <c r="CU25" s="655"/>
      <c r="CV25" s="655"/>
      <c r="CW25" s="655"/>
      <c r="CX25" s="655"/>
      <c r="CY25" s="656"/>
      <c r="CZ25" s="657">
        <v>21.7</v>
      </c>
      <c r="DA25" s="658"/>
      <c r="DB25" s="658"/>
      <c r="DC25" s="659"/>
      <c r="DD25" s="632">
        <v>1488354</v>
      </c>
      <c r="DE25" s="655"/>
      <c r="DF25" s="655"/>
      <c r="DG25" s="655"/>
      <c r="DH25" s="655"/>
      <c r="DI25" s="655"/>
      <c r="DJ25" s="655"/>
      <c r="DK25" s="656"/>
      <c r="DL25" s="632">
        <v>1428039</v>
      </c>
      <c r="DM25" s="655"/>
      <c r="DN25" s="655"/>
      <c r="DO25" s="655"/>
      <c r="DP25" s="655"/>
      <c r="DQ25" s="655"/>
      <c r="DR25" s="655"/>
      <c r="DS25" s="655"/>
      <c r="DT25" s="655"/>
      <c r="DU25" s="655"/>
      <c r="DV25" s="656"/>
      <c r="DW25" s="628">
        <v>30.6</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1008691</v>
      </c>
      <c r="CS26" s="624"/>
      <c r="CT26" s="624"/>
      <c r="CU26" s="624"/>
      <c r="CV26" s="624"/>
      <c r="CW26" s="624"/>
      <c r="CX26" s="624"/>
      <c r="CY26" s="625"/>
      <c r="CZ26" s="657">
        <v>14.1</v>
      </c>
      <c r="DA26" s="658"/>
      <c r="DB26" s="658"/>
      <c r="DC26" s="659"/>
      <c r="DD26" s="632">
        <v>955425</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377440</v>
      </c>
      <c r="S27" s="624"/>
      <c r="T27" s="624"/>
      <c r="U27" s="624"/>
      <c r="V27" s="624"/>
      <c r="W27" s="624"/>
      <c r="X27" s="624"/>
      <c r="Y27" s="625"/>
      <c r="Z27" s="626">
        <v>5.0999999999999996</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1991917</v>
      </c>
      <c r="BH27" s="624"/>
      <c r="BI27" s="624"/>
      <c r="BJ27" s="624"/>
      <c r="BK27" s="624"/>
      <c r="BL27" s="624"/>
      <c r="BM27" s="624"/>
      <c r="BN27" s="625"/>
      <c r="BO27" s="626">
        <v>100</v>
      </c>
      <c r="BP27" s="626"/>
      <c r="BQ27" s="626"/>
      <c r="BR27" s="626"/>
      <c r="BS27" s="632">
        <v>94319</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737902</v>
      </c>
      <c r="CS27" s="655"/>
      <c r="CT27" s="655"/>
      <c r="CU27" s="655"/>
      <c r="CV27" s="655"/>
      <c r="CW27" s="655"/>
      <c r="CX27" s="655"/>
      <c r="CY27" s="656"/>
      <c r="CZ27" s="657">
        <v>10.3</v>
      </c>
      <c r="DA27" s="658"/>
      <c r="DB27" s="658"/>
      <c r="DC27" s="659"/>
      <c r="DD27" s="632">
        <v>224904</v>
      </c>
      <c r="DE27" s="655"/>
      <c r="DF27" s="655"/>
      <c r="DG27" s="655"/>
      <c r="DH27" s="655"/>
      <c r="DI27" s="655"/>
      <c r="DJ27" s="655"/>
      <c r="DK27" s="656"/>
      <c r="DL27" s="632">
        <v>224904</v>
      </c>
      <c r="DM27" s="655"/>
      <c r="DN27" s="655"/>
      <c r="DO27" s="655"/>
      <c r="DP27" s="655"/>
      <c r="DQ27" s="655"/>
      <c r="DR27" s="655"/>
      <c r="DS27" s="655"/>
      <c r="DT27" s="655"/>
      <c r="DU27" s="655"/>
      <c r="DV27" s="656"/>
      <c r="DW27" s="628">
        <v>4.8</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13130</v>
      </c>
      <c r="S28" s="624"/>
      <c r="T28" s="624"/>
      <c r="U28" s="624"/>
      <c r="V28" s="624"/>
      <c r="W28" s="624"/>
      <c r="X28" s="624"/>
      <c r="Y28" s="625"/>
      <c r="Z28" s="626">
        <v>0.2</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920902</v>
      </c>
      <c r="CS28" s="624"/>
      <c r="CT28" s="624"/>
      <c r="CU28" s="624"/>
      <c r="CV28" s="624"/>
      <c r="CW28" s="624"/>
      <c r="CX28" s="624"/>
      <c r="CY28" s="625"/>
      <c r="CZ28" s="657">
        <v>12.9</v>
      </c>
      <c r="DA28" s="658"/>
      <c r="DB28" s="658"/>
      <c r="DC28" s="659"/>
      <c r="DD28" s="632">
        <v>902424</v>
      </c>
      <c r="DE28" s="624"/>
      <c r="DF28" s="624"/>
      <c r="DG28" s="624"/>
      <c r="DH28" s="624"/>
      <c r="DI28" s="624"/>
      <c r="DJ28" s="624"/>
      <c r="DK28" s="625"/>
      <c r="DL28" s="632">
        <v>902424</v>
      </c>
      <c r="DM28" s="624"/>
      <c r="DN28" s="624"/>
      <c r="DO28" s="624"/>
      <c r="DP28" s="624"/>
      <c r="DQ28" s="624"/>
      <c r="DR28" s="624"/>
      <c r="DS28" s="624"/>
      <c r="DT28" s="624"/>
      <c r="DU28" s="624"/>
      <c r="DV28" s="625"/>
      <c r="DW28" s="628">
        <v>19.3</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4440</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920902</v>
      </c>
      <c r="CS29" s="655"/>
      <c r="CT29" s="655"/>
      <c r="CU29" s="655"/>
      <c r="CV29" s="655"/>
      <c r="CW29" s="655"/>
      <c r="CX29" s="655"/>
      <c r="CY29" s="656"/>
      <c r="CZ29" s="657">
        <v>12.9</v>
      </c>
      <c r="DA29" s="658"/>
      <c r="DB29" s="658"/>
      <c r="DC29" s="659"/>
      <c r="DD29" s="632">
        <v>902424</v>
      </c>
      <c r="DE29" s="655"/>
      <c r="DF29" s="655"/>
      <c r="DG29" s="655"/>
      <c r="DH29" s="655"/>
      <c r="DI29" s="655"/>
      <c r="DJ29" s="655"/>
      <c r="DK29" s="656"/>
      <c r="DL29" s="632">
        <v>902424</v>
      </c>
      <c r="DM29" s="655"/>
      <c r="DN29" s="655"/>
      <c r="DO29" s="655"/>
      <c r="DP29" s="655"/>
      <c r="DQ29" s="655"/>
      <c r="DR29" s="655"/>
      <c r="DS29" s="655"/>
      <c r="DT29" s="655"/>
      <c r="DU29" s="655"/>
      <c r="DV29" s="656"/>
      <c r="DW29" s="628">
        <v>19.3</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5104</v>
      </c>
      <c r="S30" s="624"/>
      <c r="T30" s="624"/>
      <c r="U30" s="624"/>
      <c r="V30" s="624"/>
      <c r="W30" s="624"/>
      <c r="X30" s="624"/>
      <c r="Y30" s="625"/>
      <c r="Z30" s="626">
        <v>0.1</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99.5</v>
      </c>
      <c r="BH30" s="682"/>
      <c r="BI30" s="682"/>
      <c r="BJ30" s="682"/>
      <c r="BK30" s="682"/>
      <c r="BL30" s="682"/>
      <c r="BM30" s="618">
        <v>98.1</v>
      </c>
      <c r="BN30" s="682"/>
      <c r="BO30" s="682"/>
      <c r="BP30" s="682"/>
      <c r="BQ30" s="683"/>
      <c r="BR30" s="681">
        <v>99.2</v>
      </c>
      <c r="BS30" s="682"/>
      <c r="BT30" s="682"/>
      <c r="BU30" s="682"/>
      <c r="BV30" s="682"/>
      <c r="BW30" s="682"/>
      <c r="BX30" s="618">
        <v>97.7</v>
      </c>
      <c r="BY30" s="682"/>
      <c r="BZ30" s="682"/>
      <c r="CA30" s="682"/>
      <c r="CB30" s="683"/>
      <c r="CD30" s="686"/>
      <c r="CE30" s="687"/>
      <c r="CF30" s="637" t="s">
        <v>289</v>
      </c>
      <c r="CG30" s="638"/>
      <c r="CH30" s="638"/>
      <c r="CI30" s="638"/>
      <c r="CJ30" s="638"/>
      <c r="CK30" s="638"/>
      <c r="CL30" s="638"/>
      <c r="CM30" s="638"/>
      <c r="CN30" s="638"/>
      <c r="CO30" s="638"/>
      <c r="CP30" s="638"/>
      <c r="CQ30" s="639"/>
      <c r="CR30" s="623">
        <v>787779</v>
      </c>
      <c r="CS30" s="624"/>
      <c r="CT30" s="624"/>
      <c r="CU30" s="624"/>
      <c r="CV30" s="624"/>
      <c r="CW30" s="624"/>
      <c r="CX30" s="624"/>
      <c r="CY30" s="625"/>
      <c r="CZ30" s="657">
        <v>11</v>
      </c>
      <c r="DA30" s="658"/>
      <c r="DB30" s="658"/>
      <c r="DC30" s="659"/>
      <c r="DD30" s="632">
        <v>770805</v>
      </c>
      <c r="DE30" s="624"/>
      <c r="DF30" s="624"/>
      <c r="DG30" s="624"/>
      <c r="DH30" s="624"/>
      <c r="DI30" s="624"/>
      <c r="DJ30" s="624"/>
      <c r="DK30" s="625"/>
      <c r="DL30" s="632">
        <v>770805</v>
      </c>
      <c r="DM30" s="624"/>
      <c r="DN30" s="624"/>
      <c r="DO30" s="624"/>
      <c r="DP30" s="624"/>
      <c r="DQ30" s="624"/>
      <c r="DR30" s="624"/>
      <c r="DS30" s="624"/>
      <c r="DT30" s="624"/>
      <c r="DU30" s="624"/>
      <c r="DV30" s="625"/>
      <c r="DW30" s="628">
        <v>16.5</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294824</v>
      </c>
      <c r="S31" s="624"/>
      <c r="T31" s="624"/>
      <c r="U31" s="624"/>
      <c r="V31" s="624"/>
      <c r="W31" s="624"/>
      <c r="X31" s="624"/>
      <c r="Y31" s="625"/>
      <c r="Z31" s="626">
        <v>4</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99.7</v>
      </c>
      <c r="BH31" s="655"/>
      <c r="BI31" s="655"/>
      <c r="BJ31" s="655"/>
      <c r="BK31" s="655"/>
      <c r="BL31" s="655"/>
      <c r="BM31" s="629">
        <v>98.9</v>
      </c>
      <c r="BN31" s="679"/>
      <c r="BO31" s="679"/>
      <c r="BP31" s="679"/>
      <c r="BQ31" s="680"/>
      <c r="BR31" s="678">
        <v>99.4</v>
      </c>
      <c r="BS31" s="655"/>
      <c r="BT31" s="655"/>
      <c r="BU31" s="655"/>
      <c r="BV31" s="655"/>
      <c r="BW31" s="655"/>
      <c r="BX31" s="629">
        <v>98.5</v>
      </c>
      <c r="BY31" s="679"/>
      <c r="BZ31" s="679"/>
      <c r="CA31" s="679"/>
      <c r="CB31" s="680"/>
      <c r="CD31" s="686"/>
      <c r="CE31" s="687"/>
      <c r="CF31" s="637" t="s">
        <v>293</v>
      </c>
      <c r="CG31" s="638"/>
      <c r="CH31" s="638"/>
      <c r="CI31" s="638"/>
      <c r="CJ31" s="638"/>
      <c r="CK31" s="638"/>
      <c r="CL31" s="638"/>
      <c r="CM31" s="638"/>
      <c r="CN31" s="638"/>
      <c r="CO31" s="638"/>
      <c r="CP31" s="638"/>
      <c r="CQ31" s="639"/>
      <c r="CR31" s="623">
        <v>133123</v>
      </c>
      <c r="CS31" s="655"/>
      <c r="CT31" s="655"/>
      <c r="CU31" s="655"/>
      <c r="CV31" s="655"/>
      <c r="CW31" s="655"/>
      <c r="CX31" s="655"/>
      <c r="CY31" s="656"/>
      <c r="CZ31" s="657">
        <v>1.9</v>
      </c>
      <c r="DA31" s="658"/>
      <c r="DB31" s="658"/>
      <c r="DC31" s="659"/>
      <c r="DD31" s="632">
        <v>131619</v>
      </c>
      <c r="DE31" s="655"/>
      <c r="DF31" s="655"/>
      <c r="DG31" s="655"/>
      <c r="DH31" s="655"/>
      <c r="DI31" s="655"/>
      <c r="DJ31" s="655"/>
      <c r="DK31" s="656"/>
      <c r="DL31" s="632">
        <v>131619</v>
      </c>
      <c r="DM31" s="655"/>
      <c r="DN31" s="655"/>
      <c r="DO31" s="655"/>
      <c r="DP31" s="655"/>
      <c r="DQ31" s="655"/>
      <c r="DR31" s="655"/>
      <c r="DS31" s="655"/>
      <c r="DT31" s="655"/>
      <c r="DU31" s="655"/>
      <c r="DV31" s="656"/>
      <c r="DW31" s="628">
        <v>2.8</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269970</v>
      </c>
      <c r="S32" s="624"/>
      <c r="T32" s="624"/>
      <c r="U32" s="624"/>
      <c r="V32" s="624"/>
      <c r="W32" s="624"/>
      <c r="X32" s="624"/>
      <c r="Y32" s="625"/>
      <c r="Z32" s="626">
        <v>3.6</v>
      </c>
      <c r="AA32" s="626"/>
      <c r="AB32" s="626"/>
      <c r="AC32" s="626"/>
      <c r="AD32" s="627">
        <v>6415</v>
      </c>
      <c r="AE32" s="627"/>
      <c r="AF32" s="627"/>
      <c r="AG32" s="627"/>
      <c r="AH32" s="627"/>
      <c r="AI32" s="627"/>
      <c r="AJ32" s="627"/>
      <c r="AK32" s="627"/>
      <c r="AL32" s="628">
        <v>0.1</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99.2</v>
      </c>
      <c r="BH32" s="691"/>
      <c r="BI32" s="691"/>
      <c r="BJ32" s="691"/>
      <c r="BK32" s="691"/>
      <c r="BL32" s="691"/>
      <c r="BM32" s="692">
        <v>97.1</v>
      </c>
      <c r="BN32" s="691"/>
      <c r="BO32" s="691"/>
      <c r="BP32" s="691"/>
      <c r="BQ32" s="693"/>
      <c r="BR32" s="690">
        <v>98.9</v>
      </c>
      <c r="BS32" s="691"/>
      <c r="BT32" s="691"/>
      <c r="BU32" s="691"/>
      <c r="BV32" s="691"/>
      <c r="BW32" s="691"/>
      <c r="BX32" s="692">
        <v>96.7</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969397</v>
      </c>
      <c r="S33" s="624"/>
      <c r="T33" s="624"/>
      <c r="U33" s="624"/>
      <c r="V33" s="624"/>
      <c r="W33" s="624"/>
      <c r="X33" s="624"/>
      <c r="Y33" s="625"/>
      <c r="Z33" s="626">
        <v>13.1</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2953232</v>
      </c>
      <c r="CS33" s="655"/>
      <c r="CT33" s="655"/>
      <c r="CU33" s="655"/>
      <c r="CV33" s="655"/>
      <c r="CW33" s="655"/>
      <c r="CX33" s="655"/>
      <c r="CY33" s="656"/>
      <c r="CZ33" s="657">
        <v>41.4</v>
      </c>
      <c r="DA33" s="658"/>
      <c r="DB33" s="658"/>
      <c r="DC33" s="659"/>
      <c r="DD33" s="632">
        <v>2382330</v>
      </c>
      <c r="DE33" s="655"/>
      <c r="DF33" s="655"/>
      <c r="DG33" s="655"/>
      <c r="DH33" s="655"/>
      <c r="DI33" s="655"/>
      <c r="DJ33" s="655"/>
      <c r="DK33" s="656"/>
      <c r="DL33" s="632">
        <v>1810601</v>
      </c>
      <c r="DM33" s="655"/>
      <c r="DN33" s="655"/>
      <c r="DO33" s="655"/>
      <c r="DP33" s="655"/>
      <c r="DQ33" s="655"/>
      <c r="DR33" s="655"/>
      <c r="DS33" s="655"/>
      <c r="DT33" s="655"/>
      <c r="DU33" s="655"/>
      <c r="DV33" s="656"/>
      <c r="DW33" s="628">
        <v>38.799999999999997</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1441925</v>
      </c>
      <c r="CS34" s="624"/>
      <c r="CT34" s="624"/>
      <c r="CU34" s="624"/>
      <c r="CV34" s="624"/>
      <c r="CW34" s="624"/>
      <c r="CX34" s="624"/>
      <c r="CY34" s="625"/>
      <c r="CZ34" s="657">
        <v>20.2</v>
      </c>
      <c r="DA34" s="658"/>
      <c r="DB34" s="658"/>
      <c r="DC34" s="659"/>
      <c r="DD34" s="632">
        <v>1073032</v>
      </c>
      <c r="DE34" s="624"/>
      <c r="DF34" s="624"/>
      <c r="DG34" s="624"/>
      <c r="DH34" s="624"/>
      <c r="DI34" s="624"/>
      <c r="DJ34" s="624"/>
      <c r="DK34" s="625"/>
      <c r="DL34" s="632">
        <v>833495</v>
      </c>
      <c r="DM34" s="624"/>
      <c r="DN34" s="624"/>
      <c r="DO34" s="624"/>
      <c r="DP34" s="624"/>
      <c r="DQ34" s="624"/>
      <c r="DR34" s="624"/>
      <c r="DS34" s="624"/>
      <c r="DT34" s="624"/>
      <c r="DU34" s="624"/>
      <c r="DV34" s="625"/>
      <c r="DW34" s="628">
        <v>17.899999999999999</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322097</v>
      </c>
      <c r="S35" s="624"/>
      <c r="T35" s="624"/>
      <c r="U35" s="624"/>
      <c r="V35" s="624"/>
      <c r="W35" s="624"/>
      <c r="X35" s="624"/>
      <c r="Y35" s="625"/>
      <c r="Z35" s="626">
        <v>4.3</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790209</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-26752</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41794</v>
      </c>
      <c r="CS35" s="655"/>
      <c r="CT35" s="655"/>
      <c r="CU35" s="655"/>
      <c r="CV35" s="655"/>
      <c r="CW35" s="655"/>
      <c r="CX35" s="655"/>
      <c r="CY35" s="656"/>
      <c r="CZ35" s="657">
        <v>0.6</v>
      </c>
      <c r="DA35" s="658"/>
      <c r="DB35" s="658"/>
      <c r="DC35" s="659"/>
      <c r="DD35" s="632">
        <v>26739</v>
      </c>
      <c r="DE35" s="655"/>
      <c r="DF35" s="655"/>
      <c r="DG35" s="655"/>
      <c r="DH35" s="655"/>
      <c r="DI35" s="655"/>
      <c r="DJ35" s="655"/>
      <c r="DK35" s="656"/>
      <c r="DL35" s="632">
        <v>26739</v>
      </c>
      <c r="DM35" s="655"/>
      <c r="DN35" s="655"/>
      <c r="DO35" s="655"/>
      <c r="DP35" s="655"/>
      <c r="DQ35" s="655"/>
      <c r="DR35" s="655"/>
      <c r="DS35" s="655"/>
      <c r="DT35" s="655"/>
      <c r="DU35" s="655"/>
      <c r="DV35" s="656"/>
      <c r="DW35" s="628">
        <v>0.6</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7424699</v>
      </c>
      <c r="S36" s="696"/>
      <c r="T36" s="696"/>
      <c r="U36" s="696"/>
      <c r="V36" s="696"/>
      <c r="W36" s="696"/>
      <c r="X36" s="696"/>
      <c r="Y36" s="697"/>
      <c r="Z36" s="698">
        <v>100</v>
      </c>
      <c r="AA36" s="698"/>
      <c r="AB36" s="698"/>
      <c r="AC36" s="698"/>
      <c r="AD36" s="699">
        <v>4344001</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132527</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-46637</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504388</v>
      </c>
      <c r="CS36" s="624"/>
      <c r="CT36" s="624"/>
      <c r="CU36" s="624"/>
      <c r="CV36" s="624"/>
      <c r="CW36" s="624"/>
      <c r="CX36" s="624"/>
      <c r="CY36" s="625"/>
      <c r="CZ36" s="657">
        <v>7.1</v>
      </c>
      <c r="DA36" s="658"/>
      <c r="DB36" s="658"/>
      <c r="DC36" s="659"/>
      <c r="DD36" s="632">
        <v>428592</v>
      </c>
      <c r="DE36" s="624"/>
      <c r="DF36" s="624"/>
      <c r="DG36" s="624"/>
      <c r="DH36" s="624"/>
      <c r="DI36" s="624"/>
      <c r="DJ36" s="624"/>
      <c r="DK36" s="625"/>
      <c r="DL36" s="632">
        <v>343520</v>
      </c>
      <c r="DM36" s="624"/>
      <c r="DN36" s="624"/>
      <c r="DO36" s="624"/>
      <c r="DP36" s="624"/>
      <c r="DQ36" s="624"/>
      <c r="DR36" s="624"/>
      <c r="DS36" s="624"/>
      <c r="DT36" s="624"/>
      <c r="DU36" s="624"/>
      <c r="DV36" s="625"/>
      <c r="DW36" s="628">
        <v>7.4</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14773</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3256</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275905</v>
      </c>
      <c r="CS37" s="655"/>
      <c r="CT37" s="655"/>
      <c r="CU37" s="655"/>
      <c r="CV37" s="655"/>
      <c r="CW37" s="655"/>
      <c r="CX37" s="655"/>
      <c r="CY37" s="656"/>
      <c r="CZ37" s="657">
        <v>3.9</v>
      </c>
      <c r="DA37" s="658"/>
      <c r="DB37" s="658"/>
      <c r="DC37" s="659"/>
      <c r="DD37" s="632">
        <v>271557</v>
      </c>
      <c r="DE37" s="655"/>
      <c r="DF37" s="655"/>
      <c r="DG37" s="655"/>
      <c r="DH37" s="655"/>
      <c r="DI37" s="655"/>
      <c r="DJ37" s="655"/>
      <c r="DK37" s="656"/>
      <c r="DL37" s="632">
        <v>261913</v>
      </c>
      <c r="DM37" s="655"/>
      <c r="DN37" s="655"/>
      <c r="DO37" s="655"/>
      <c r="DP37" s="655"/>
      <c r="DQ37" s="655"/>
      <c r="DR37" s="655"/>
      <c r="DS37" s="655"/>
      <c r="DT37" s="655"/>
      <c r="DU37" s="655"/>
      <c r="DV37" s="656"/>
      <c r="DW37" s="628">
        <v>5.6</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5718</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775436</v>
      </c>
      <c r="CS38" s="624"/>
      <c r="CT38" s="624"/>
      <c r="CU38" s="624"/>
      <c r="CV38" s="624"/>
      <c r="CW38" s="624"/>
      <c r="CX38" s="624"/>
      <c r="CY38" s="625"/>
      <c r="CZ38" s="657">
        <v>10.9</v>
      </c>
      <c r="DA38" s="658"/>
      <c r="DB38" s="658"/>
      <c r="DC38" s="659"/>
      <c r="DD38" s="632">
        <v>683332</v>
      </c>
      <c r="DE38" s="624"/>
      <c r="DF38" s="624"/>
      <c r="DG38" s="624"/>
      <c r="DH38" s="624"/>
      <c r="DI38" s="624"/>
      <c r="DJ38" s="624"/>
      <c r="DK38" s="625"/>
      <c r="DL38" s="632">
        <v>606842</v>
      </c>
      <c r="DM38" s="624"/>
      <c r="DN38" s="624"/>
      <c r="DO38" s="624"/>
      <c r="DP38" s="624"/>
      <c r="DQ38" s="624"/>
      <c r="DR38" s="624"/>
      <c r="DS38" s="624"/>
      <c r="DT38" s="624"/>
      <c r="DU38" s="624"/>
      <c r="DV38" s="625"/>
      <c r="DW38" s="628">
        <v>13</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80</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189591</v>
      </c>
      <c r="CS39" s="655"/>
      <c r="CT39" s="655"/>
      <c r="CU39" s="655"/>
      <c r="CV39" s="655"/>
      <c r="CW39" s="655"/>
      <c r="CX39" s="655"/>
      <c r="CY39" s="656"/>
      <c r="CZ39" s="657">
        <v>2.7</v>
      </c>
      <c r="DA39" s="658"/>
      <c r="DB39" s="658"/>
      <c r="DC39" s="659"/>
      <c r="DD39" s="632">
        <v>170537</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125426</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88</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98</v>
      </c>
      <c r="CS40" s="624"/>
      <c r="CT40" s="624"/>
      <c r="CU40" s="624"/>
      <c r="CV40" s="624"/>
      <c r="CW40" s="624"/>
      <c r="CX40" s="624"/>
      <c r="CY40" s="625"/>
      <c r="CZ40" s="657">
        <v>0</v>
      </c>
      <c r="DA40" s="658"/>
      <c r="DB40" s="658"/>
      <c r="DC40" s="659"/>
      <c r="DD40" s="632">
        <v>98</v>
      </c>
      <c r="DE40" s="624"/>
      <c r="DF40" s="624"/>
      <c r="DG40" s="624"/>
      <c r="DH40" s="624"/>
      <c r="DI40" s="624"/>
      <c r="DJ40" s="624"/>
      <c r="DK40" s="625"/>
      <c r="DL40" s="632">
        <v>5</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517483</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324</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976402</v>
      </c>
      <c r="CS42" s="624"/>
      <c r="CT42" s="624"/>
      <c r="CU42" s="624"/>
      <c r="CV42" s="624"/>
      <c r="CW42" s="624"/>
      <c r="CX42" s="624"/>
      <c r="CY42" s="625"/>
      <c r="CZ42" s="657">
        <v>13.7</v>
      </c>
      <c r="DA42" s="706"/>
      <c r="DB42" s="706"/>
      <c r="DC42" s="707"/>
      <c r="DD42" s="632">
        <v>75090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10421</v>
      </c>
      <c r="CS43" s="655"/>
      <c r="CT43" s="655"/>
      <c r="CU43" s="655"/>
      <c r="CV43" s="655"/>
      <c r="CW43" s="655"/>
      <c r="CX43" s="655"/>
      <c r="CY43" s="656"/>
      <c r="CZ43" s="657">
        <v>0.1</v>
      </c>
      <c r="DA43" s="658"/>
      <c r="DB43" s="658"/>
      <c r="DC43" s="659"/>
      <c r="DD43" s="632">
        <v>10421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976402</v>
      </c>
      <c r="CS44" s="624"/>
      <c r="CT44" s="624"/>
      <c r="CU44" s="624"/>
      <c r="CV44" s="624"/>
      <c r="CW44" s="624"/>
      <c r="CX44" s="624"/>
      <c r="CY44" s="625"/>
      <c r="CZ44" s="657">
        <v>13.7</v>
      </c>
      <c r="DA44" s="706"/>
      <c r="DB44" s="706"/>
      <c r="DC44" s="707"/>
      <c r="DD44" s="632">
        <v>75090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705803</v>
      </c>
      <c r="CS45" s="655"/>
      <c r="CT45" s="655"/>
      <c r="CU45" s="655"/>
      <c r="CV45" s="655"/>
      <c r="CW45" s="655"/>
      <c r="CX45" s="655"/>
      <c r="CY45" s="656"/>
      <c r="CZ45" s="657">
        <v>9.9</v>
      </c>
      <c r="DA45" s="658"/>
      <c r="DB45" s="658"/>
      <c r="DC45" s="659"/>
      <c r="DD45" s="632">
        <v>20825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270599</v>
      </c>
      <c r="CS46" s="624"/>
      <c r="CT46" s="624"/>
      <c r="CU46" s="624"/>
      <c r="CV46" s="624"/>
      <c r="CW46" s="624"/>
      <c r="CX46" s="624"/>
      <c r="CY46" s="625"/>
      <c r="CZ46" s="657">
        <v>3.8</v>
      </c>
      <c r="DA46" s="706"/>
      <c r="DB46" s="706"/>
      <c r="DC46" s="707"/>
      <c r="DD46" s="632">
        <v>54265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7138163</v>
      </c>
      <c r="CS49" s="691"/>
      <c r="CT49" s="691"/>
      <c r="CU49" s="691"/>
      <c r="CV49" s="691"/>
      <c r="CW49" s="691"/>
      <c r="CX49" s="691"/>
      <c r="CY49" s="718"/>
      <c r="CZ49" s="719">
        <v>100</v>
      </c>
      <c r="DA49" s="720"/>
      <c r="DB49" s="720"/>
      <c r="DC49" s="721"/>
      <c r="DD49" s="722">
        <v>5073102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7350</v>
      </c>
      <c r="R7" s="753"/>
      <c r="S7" s="753"/>
      <c r="T7" s="753"/>
      <c r="U7" s="753"/>
      <c r="V7" s="753">
        <v>7053</v>
      </c>
      <c r="W7" s="753"/>
      <c r="X7" s="753"/>
      <c r="Y7" s="753"/>
      <c r="Z7" s="753"/>
      <c r="AA7" s="753">
        <v>297</v>
      </c>
      <c r="AB7" s="753"/>
      <c r="AC7" s="753"/>
      <c r="AD7" s="753"/>
      <c r="AE7" s="754"/>
      <c r="AF7" s="755">
        <v>249</v>
      </c>
      <c r="AG7" s="756"/>
      <c r="AH7" s="756"/>
      <c r="AI7" s="756"/>
      <c r="AJ7" s="757"/>
      <c r="AK7" s="792"/>
      <c r="AL7" s="793"/>
      <c r="AM7" s="793"/>
      <c r="AN7" s="793"/>
      <c r="AO7" s="793"/>
      <c r="AP7" s="793">
        <v>13587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549</v>
      </c>
      <c r="BT7" s="797"/>
      <c r="BU7" s="797"/>
      <c r="BV7" s="797"/>
      <c r="BW7" s="797"/>
      <c r="BX7" s="797"/>
      <c r="BY7" s="797"/>
      <c r="BZ7" s="797"/>
      <c r="CA7" s="797"/>
      <c r="CB7" s="797"/>
      <c r="CC7" s="797"/>
      <c r="CD7" s="797"/>
      <c r="CE7" s="797"/>
      <c r="CF7" s="797"/>
      <c r="CG7" s="798"/>
      <c r="CH7" s="789">
        <v>15</v>
      </c>
      <c r="CI7" s="790"/>
      <c r="CJ7" s="790"/>
      <c r="CK7" s="790"/>
      <c r="CL7" s="791"/>
      <c r="CM7" s="789">
        <v>212</v>
      </c>
      <c r="CN7" s="790"/>
      <c r="CO7" s="790"/>
      <c r="CP7" s="790"/>
      <c r="CQ7" s="791"/>
      <c r="CR7" s="789">
        <v>100</v>
      </c>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t="s">
        <v>361</v>
      </c>
      <c r="C8" s="774"/>
      <c r="D8" s="774"/>
      <c r="E8" s="774"/>
      <c r="F8" s="774"/>
      <c r="G8" s="774"/>
      <c r="H8" s="774"/>
      <c r="I8" s="774"/>
      <c r="J8" s="774"/>
      <c r="K8" s="774"/>
      <c r="L8" s="774"/>
      <c r="M8" s="774"/>
      <c r="N8" s="774"/>
      <c r="O8" s="774"/>
      <c r="P8" s="775"/>
      <c r="Q8" s="776">
        <v>19</v>
      </c>
      <c r="R8" s="777"/>
      <c r="S8" s="777"/>
      <c r="T8" s="777"/>
      <c r="U8" s="777"/>
      <c r="V8" s="777">
        <v>30</v>
      </c>
      <c r="W8" s="777"/>
      <c r="X8" s="777"/>
      <c r="Y8" s="777"/>
      <c r="Z8" s="777"/>
      <c r="AA8" s="777">
        <v>-11</v>
      </c>
      <c r="AB8" s="777"/>
      <c r="AC8" s="777"/>
      <c r="AD8" s="777"/>
      <c r="AE8" s="778"/>
      <c r="AF8" s="779">
        <v>-10</v>
      </c>
      <c r="AG8" s="780"/>
      <c r="AH8" s="780"/>
      <c r="AI8" s="780"/>
      <c r="AJ8" s="781"/>
      <c r="AK8" s="782"/>
      <c r="AL8" s="783"/>
      <c r="AM8" s="783"/>
      <c r="AN8" s="783"/>
      <c r="AO8" s="783"/>
      <c r="AP8" s="783">
        <v>42</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t="s">
        <v>362</v>
      </c>
      <c r="C9" s="774"/>
      <c r="D9" s="774"/>
      <c r="E9" s="774"/>
      <c r="F9" s="774"/>
      <c r="G9" s="774"/>
      <c r="H9" s="774"/>
      <c r="I9" s="774"/>
      <c r="J9" s="774"/>
      <c r="K9" s="774"/>
      <c r="L9" s="774"/>
      <c r="M9" s="774"/>
      <c r="N9" s="774"/>
      <c r="O9" s="774"/>
      <c r="P9" s="775"/>
      <c r="Q9" s="776">
        <v>66</v>
      </c>
      <c r="R9" s="777"/>
      <c r="S9" s="777"/>
      <c r="T9" s="777"/>
      <c r="U9" s="777"/>
      <c r="V9" s="777">
        <v>66</v>
      </c>
      <c r="W9" s="777"/>
      <c r="X9" s="777"/>
      <c r="Y9" s="777"/>
      <c r="Z9" s="777"/>
      <c r="AA9" s="777">
        <v>0</v>
      </c>
      <c r="AB9" s="777"/>
      <c r="AC9" s="777"/>
      <c r="AD9" s="777"/>
      <c r="AE9" s="778"/>
      <c r="AF9" s="779">
        <v>0</v>
      </c>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t="s">
        <v>363</v>
      </c>
      <c r="C10" s="774"/>
      <c r="D10" s="774"/>
      <c r="E10" s="774"/>
      <c r="F10" s="774"/>
      <c r="G10" s="774"/>
      <c r="H10" s="774"/>
      <c r="I10" s="774"/>
      <c r="J10" s="774"/>
      <c r="K10" s="774"/>
      <c r="L10" s="774"/>
      <c r="M10" s="774"/>
      <c r="N10" s="774"/>
      <c r="O10" s="774"/>
      <c r="P10" s="775"/>
      <c r="Q10" s="776">
        <v>0</v>
      </c>
      <c r="R10" s="777"/>
      <c r="S10" s="777"/>
      <c r="T10" s="777"/>
      <c r="U10" s="777"/>
      <c r="V10" s="777">
        <v>0</v>
      </c>
      <c r="W10" s="777"/>
      <c r="X10" s="777"/>
      <c r="Y10" s="777"/>
      <c r="Z10" s="777"/>
      <c r="AA10" s="777">
        <v>0</v>
      </c>
      <c r="AB10" s="777"/>
      <c r="AC10" s="777"/>
      <c r="AD10" s="777"/>
      <c r="AE10" s="778"/>
      <c r="AF10" s="779" t="s">
        <v>108</v>
      </c>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v>7435</v>
      </c>
      <c r="R23" s="812"/>
      <c r="S23" s="812"/>
      <c r="T23" s="812"/>
      <c r="U23" s="812"/>
      <c r="V23" s="812">
        <v>7149</v>
      </c>
      <c r="W23" s="812"/>
      <c r="X23" s="812"/>
      <c r="Y23" s="812"/>
      <c r="Z23" s="812"/>
      <c r="AA23" s="812">
        <v>286</v>
      </c>
      <c r="AB23" s="812"/>
      <c r="AC23" s="812"/>
      <c r="AD23" s="812"/>
      <c r="AE23" s="813"/>
      <c r="AF23" s="814">
        <v>238</v>
      </c>
      <c r="AG23" s="812"/>
      <c r="AH23" s="812"/>
      <c r="AI23" s="812"/>
      <c r="AJ23" s="815"/>
      <c r="AK23" s="816"/>
      <c r="AL23" s="817"/>
      <c r="AM23" s="817"/>
      <c r="AN23" s="817"/>
      <c r="AO23" s="817"/>
      <c r="AP23" s="812">
        <v>13629</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2921</v>
      </c>
      <c r="R28" s="841"/>
      <c r="S28" s="841"/>
      <c r="T28" s="841"/>
      <c r="U28" s="841"/>
      <c r="V28" s="841">
        <v>2947</v>
      </c>
      <c r="W28" s="841"/>
      <c r="X28" s="841"/>
      <c r="Y28" s="841"/>
      <c r="Z28" s="841"/>
      <c r="AA28" s="841">
        <v>-26</v>
      </c>
      <c r="AB28" s="841"/>
      <c r="AC28" s="841"/>
      <c r="AD28" s="841"/>
      <c r="AE28" s="842"/>
      <c r="AF28" s="843">
        <v>-27</v>
      </c>
      <c r="AG28" s="841"/>
      <c r="AH28" s="841"/>
      <c r="AI28" s="841"/>
      <c r="AJ28" s="844"/>
      <c r="AK28" s="845">
        <v>125</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316</v>
      </c>
      <c r="R29" s="777"/>
      <c r="S29" s="777"/>
      <c r="T29" s="777"/>
      <c r="U29" s="777"/>
      <c r="V29" s="777">
        <v>315</v>
      </c>
      <c r="W29" s="777"/>
      <c r="X29" s="777"/>
      <c r="Y29" s="777"/>
      <c r="Z29" s="777"/>
      <c r="AA29" s="777">
        <v>1</v>
      </c>
      <c r="AB29" s="777"/>
      <c r="AC29" s="777"/>
      <c r="AD29" s="777"/>
      <c r="AE29" s="778"/>
      <c r="AF29" s="779">
        <v>1</v>
      </c>
      <c r="AG29" s="780"/>
      <c r="AH29" s="780"/>
      <c r="AI29" s="780"/>
      <c r="AJ29" s="781"/>
      <c r="AK29" s="848">
        <v>56</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1637</v>
      </c>
      <c r="R30" s="777"/>
      <c r="S30" s="777"/>
      <c r="T30" s="777"/>
      <c r="U30" s="777"/>
      <c r="V30" s="777">
        <v>1568</v>
      </c>
      <c r="W30" s="777"/>
      <c r="X30" s="777"/>
      <c r="Y30" s="777"/>
      <c r="Z30" s="777"/>
      <c r="AA30" s="777">
        <v>69</v>
      </c>
      <c r="AB30" s="777"/>
      <c r="AC30" s="777"/>
      <c r="AD30" s="777"/>
      <c r="AE30" s="778"/>
      <c r="AF30" s="779">
        <v>69</v>
      </c>
      <c r="AG30" s="780"/>
      <c r="AH30" s="780"/>
      <c r="AI30" s="780"/>
      <c r="AJ30" s="781"/>
      <c r="AK30" s="848">
        <v>259</v>
      </c>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508</v>
      </c>
      <c r="R31" s="777"/>
      <c r="S31" s="777"/>
      <c r="T31" s="777"/>
      <c r="U31" s="777"/>
      <c r="V31" s="777">
        <v>495</v>
      </c>
      <c r="W31" s="777"/>
      <c r="X31" s="777"/>
      <c r="Y31" s="777"/>
      <c r="Z31" s="777"/>
      <c r="AA31" s="777">
        <v>13</v>
      </c>
      <c r="AB31" s="777"/>
      <c r="AC31" s="777"/>
      <c r="AD31" s="777"/>
      <c r="AE31" s="778"/>
      <c r="AF31" s="779">
        <v>243</v>
      </c>
      <c r="AG31" s="780"/>
      <c r="AH31" s="780"/>
      <c r="AI31" s="780"/>
      <c r="AJ31" s="781"/>
      <c r="AK31" s="848">
        <v>15</v>
      </c>
      <c r="AL31" s="849"/>
      <c r="AM31" s="849"/>
      <c r="AN31" s="849"/>
      <c r="AO31" s="849"/>
      <c r="AP31" s="849">
        <v>304</v>
      </c>
      <c r="AQ31" s="849"/>
      <c r="AR31" s="849"/>
      <c r="AS31" s="849"/>
      <c r="AT31" s="849"/>
      <c r="AU31" s="849">
        <v>96</v>
      </c>
      <c r="AV31" s="849"/>
      <c r="AW31" s="849"/>
      <c r="AX31" s="849"/>
      <c r="AY31" s="849"/>
      <c r="AZ31" s="850"/>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395</v>
      </c>
      <c r="R32" s="777"/>
      <c r="S32" s="777"/>
      <c r="T32" s="777"/>
      <c r="U32" s="777"/>
      <c r="V32" s="777">
        <v>393</v>
      </c>
      <c r="W32" s="777"/>
      <c r="X32" s="777"/>
      <c r="Y32" s="777"/>
      <c r="Z32" s="777"/>
      <c r="AA32" s="777">
        <v>2</v>
      </c>
      <c r="AB32" s="777"/>
      <c r="AC32" s="777"/>
      <c r="AD32" s="777"/>
      <c r="AE32" s="778"/>
      <c r="AF32" s="779">
        <v>23</v>
      </c>
      <c r="AG32" s="780"/>
      <c r="AH32" s="780"/>
      <c r="AI32" s="780"/>
      <c r="AJ32" s="781"/>
      <c r="AK32" s="848">
        <v>105</v>
      </c>
      <c r="AL32" s="849"/>
      <c r="AM32" s="849"/>
      <c r="AN32" s="849"/>
      <c r="AO32" s="849"/>
      <c r="AP32" s="849">
        <v>3370</v>
      </c>
      <c r="AQ32" s="849"/>
      <c r="AR32" s="849"/>
      <c r="AS32" s="849"/>
      <c r="AT32" s="849"/>
      <c r="AU32" s="849">
        <v>1091</v>
      </c>
      <c r="AV32" s="849"/>
      <c r="AW32" s="849"/>
      <c r="AX32" s="849"/>
      <c r="AY32" s="849"/>
      <c r="AZ32" s="850"/>
      <c r="BA32" s="850"/>
      <c r="BB32" s="850"/>
      <c r="BC32" s="850"/>
      <c r="BD32" s="850"/>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384</v>
      </c>
      <c r="C33" s="774"/>
      <c r="D33" s="774"/>
      <c r="E33" s="774"/>
      <c r="F33" s="774"/>
      <c r="G33" s="774"/>
      <c r="H33" s="774"/>
      <c r="I33" s="774"/>
      <c r="J33" s="774"/>
      <c r="K33" s="774"/>
      <c r="L33" s="774"/>
      <c r="M33" s="774"/>
      <c r="N33" s="774"/>
      <c r="O33" s="774"/>
      <c r="P33" s="775"/>
      <c r="Q33" s="776">
        <v>38</v>
      </c>
      <c r="R33" s="777"/>
      <c r="S33" s="777"/>
      <c r="T33" s="777"/>
      <c r="U33" s="777"/>
      <c r="V33" s="777">
        <v>38</v>
      </c>
      <c r="W33" s="777"/>
      <c r="X33" s="777"/>
      <c r="Y33" s="777"/>
      <c r="Z33" s="777"/>
      <c r="AA33" s="777">
        <v>0</v>
      </c>
      <c r="AB33" s="777"/>
      <c r="AC33" s="777"/>
      <c r="AD33" s="777"/>
      <c r="AE33" s="778"/>
      <c r="AF33" s="779" t="s">
        <v>385</v>
      </c>
      <c r="AG33" s="780"/>
      <c r="AH33" s="780"/>
      <c r="AI33" s="780"/>
      <c r="AJ33" s="781"/>
      <c r="AK33" s="848">
        <v>28</v>
      </c>
      <c r="AL33" s="849"/>
      <c r="AM33" s="849"/>
      <c r="AN33" s="849"/>
      <c r="AO33" s="849"/>
      <c r="AP33" s="849">
        <v>278</v>
      </c>
      <c r="AQ33" s="849"/>
      <c r="AR33" s="849"/>
      <c r="AS33" s="849"/>
      <c r="AT33" s="849"/>
      <c r="AU33" s="849"/>
      <c r="AV33" s="849"/>
      <c r="AW33" s="849"/>
      <c r="AX33" s="849"/>
      <c r="AY33" s="849"/>
      <c r="AZ33" s="850"/>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309</v>
      </c>
      <c r="AG63" s="860"/>
      <c r="AH63" s="860"/>
      <c r="AI63" s="860"/>
      <c r="AJ63" s="861"/>
      <c r="AK63" s="862"/>
      <c r="AL63" s="857"/>
      <c r="AM63" s="857"/>
      <c r="AN63" s="857"/>
      <c r="AO63" s="857"/>
      <c r="AP63" s="860">
        <v>3952</v>
      </c>
      <c r="AQ63" s="860"/>
      <c r="AR63" s="860"/>
      <c r="AS63" s="860"/>
      <c r="AT63" s="860"/>
      <c r="AU63" s="860">
        <v>1187</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389</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390</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543</v>
      </c>
      <c r="C68" s="888"/>
      <c r="D68" s="888"/>
      <c r="E68" s="888"/>
      <c r="F68" s="888"/>
      <c r="G68" s="888"/>
      <c r="H68" s="888"/>
      <c r="I68" s="888"/>
      <c r="J68" s="888"/>
      <c r="K68" s="888"/>
      <c r="L68" s="888"/>
      <c r="M68" s="888"/>
      <c r="N68" s="888"/>
      <c r="O68" s="888"/>
      <c r="P68" s="889"/>
      <c r="Q68" s="890">
        <v>106</v>
      </c>
      <c r="R68" s="884"/>
      <c r="S68" s="884"/>
      <c r="T68" s="884"/>
      <c r="U68" s="884"/>
      <c r="V68" s="884">
        <v>89</v>
      </c>
      <c r="W68" s="884"/>
      <c r="X68" s="884"/>
      <c r="Y68" s="884"/>
      <c r="Z68" s="884"/>
      <c r="AA68" s="884">
        <v>18</v>
      </c>
      <c r="AB68" s="884"/>
      <c r="AC68" s="884"/>
      <c r="AD68" s="884"/>
      <c r="AE68" s="884"/>
      <c r="AF68" s="884"/>
      <c r="AG68" s="884"/>
      <c r="AH68" s="884"/>
      <c r="AI68" s="884"/>
      <c r="AJ68" s="884"/>
      <c r="AK68" s="884"/>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544</v>
      </c>
      <c r="C69" s="892"/>
      <c r="D69" s="892"/>
      <c r="E69" s="892"/>
      <c r="F69" s="892"/>
      <c r="G69" s="892"/>
      <c r="H69" s="892"/>
      <c r="I69" s="892"/>
      <c r="J69" s="892"/>
      <c r="K69" s="892"/>
      <c r="L69" s="892"/>
      <c r="M69" s="892"/>
      <c r="N69" s="892"/>
      <c r="O69" s="892"/>
      <c r="P69" s="893"/>
      <c r="Q69" s="894">
        <v>15434</v>
      </c>
      <c r="R69" s="849"/>
      <c r="S69" s="849"/>
      <c r="T69" s="849"/>
      <c r="U69" s="849"/>
      <c r="V69" s="849">
        <v>15147</v>
      </c>
      <c r="W69" s="849"/>
      <c r="X69" s="849"/>
      <c r="Y69" s="849"/>
      <c r="Z69" s="849"/>
      <c r="AA69" s="849">
        <v>287</v>
      </c>
      <c r="AB69" s="849"/>
      <c r="AC69" s="849"/>
      <c r="AD69" s="849"/>
      <c r="AE69" s="849"/>
      <c r="AF69" s="849"/>
      <c r="AG69" s="849"/>
      <c r="AH69" s="849"/>
      <c r="AI69" s="849"/>
      <c r="AJ69" s="849"/>
      <c r="AK69" s="849">
        <v>8</v>
      </c>
      <c r="AL69" s="849"/>
      <c r="AM69" s="849"/>
      <c r="AN69" s="849"/>
      <c r="AO69" s="849"/>
      <c r="AP69" s="849">
        <v>4048</v>
      </c>
      <c r="AQ69" s="849"/>
      <c r="AR69" s="849"/>
      <c r="AS69" s="849"/>
      <c r="AT69" s="849"/>
      <c r="AU69" s="849">
        <v>75</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545</v>
      </c>
      <c r="C70" s="892"/>
      <c r="D70" s="892"/>
      <c r="E70" s="892"/>
      <c r="F70" s="892"/>
      <c r="G70" s="892"/>
      <c r="H70" s="892"/>
      <c r="I70" s="892"/>
      <c r="J70" s="892"/>
      <c r="K70" s="892"/>
      <c r="L70" s="892"/>
      <c r="M70" s="892"/>
      <c r="N70" s="892"/>
      <c r="O70" s="892"/>
      <c r="P70" s="893"/>
      <c r="Q70" s="894">
        <v>332</v>
      </c>
      <c r="R70" s="849"/>
      <c r="S70" s="849"/>
      <c r="T70" s="849"/>
      <c r="U70" s="849"/>
      <c r="V70" s="849">
        <v>311</v>
      </c>
      <c r="W70" s="849"/>
      <c r="X70" s="849"/>
      <c r="Y70" s="849"/>
      <c r="Z70" s="849"/>
      <c r="AA70" s="849">
        <v>21</v>
      </c>
      <c r="AB70" s="849"/>
      <c r="AC70" s="849"/>
      <c r="AD70" s="849"/>
      <c r="AE70" s="849"/>
      <c r="AF70" s="849"/>
      <c r="AG70" s="849"/>
      <c r="AH70" s="849"/>
      <c r="AI70" s="849"/>
      <c r="AJ70" s="849"/>
      <c r="AK70" s="849">
        <v>20</v>
      </c>
      <c r="AL70" s="849"/>
      <c r="AM70" s="849"/>
      <c r="AN70" s="849"/>
      <c r="AO70" s="849"/>
      <c r="AP70" s="849">
        <v>50</v>
      </c>
      <c r="AQ70" s="849"/>
      <c r="AR70" s="849"/>
      <c r="AS70" s="849"/>
      <c r="AT70" s="849"/>
      <c r="AU70" s="849">
        <v>7</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546</v>
      </c>
      <c r="C71" s="892"/>
      <c r="D71" s="892"/>
      <c r="E71" s="892"/>
      <c r="F71" s="892"/>
      <c r="G71" s="892"/>
      <c r="H71" s="892"/>
      <c r="I71" s="892"/>
      <c r="J71" s="892"/>
      <c r="K71" s="892"/>
      <c r="L71" s="892"/>
      <c r="M71" s="892"/>
      <c r="N71" s="892"/>
      <c r="O71" s="892"/>
      <c r="P71" s="893"/>
      <c r="Q71" s="894">
        <v>167</v>
      </c>
      <c r="R71" s="849"/>
      <c r="S71" s="849"/>
      <c r="T71" s="849"/>
      <c r="U71" s="849"/>
      <c r="V71" s="849">
        <v>159</v>
      </c>
      <c r="W71" s="849"/>
      <c r="X71" s="849"/>
      <c r="Y71" s="849"/>
      <c r="Z71" s="849"/>
      <c r="AA71" s="849">
        <v>7</v>
      </c>
      <c r="AB71" s="849"/>
      <c r="AC71" s="849"/>
      <c r="AD71" s="849"/>
      <c r="AE71" s="849"/>
      <c r="AF71" s="849"/>
      <c r="AG71" s="849"/>
      <c r="AH71" s="849"/>
      <c r="AI71" s="849"/>
      <c r="AJ71" s="849"/>
      <c r="AK71" s="849">
        <v>17</v>
      </c>
      <c r="AL71" s="849"/>
      <c r="AM71" s="849"/>
      <c r="AN71" s="849"/>
      <c r="AO71" s="849"/>
      <c r="AP71" s="849">
        <v>278</v>
      </c>
      <c r="AQ71" s="849"/>
      <c r="AR71" s="849"/>
      <c r="AS71" s="849"/>
      <c r="AT71" s="849"/>
      <c r="AU71" s="849">
        <v>36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547</v>
      </c>
      <c r="C72" s="892"/>
      <c r="D72" s="892"/>
      <c r="E72" s="892"/>
      <c r="F72" s="892"/>
      <c r="G72" s="892"/>
      <c r="H72" s="892"/>
      <c r="I72" s="892"/>
      <c r="J72" s="892"/>
      <c r="K72" s="892"/>
      <c r="L72" s="892"/>
      <c r="M72" s="892"/>
      <c r="N72" s="892"/>
      <c r="O72" s="892"/>
      <c r="P72" s="893"/>
      <c r="Q72" s="894">
        <v>5641</v>
      </c>
      <c r="R72" s="849"/>
      <c r="S72" s="849"/>
      <c r="T72" s="849"/>
      <c r="U72" s="849"/>
      <c r="V72" s="849">
        <v>5625</v>
      </c>
      <c r="W72" s="849"/>
      <c r="X72" s="849"/>
      <c r="Y72" s="849"/>
      <c r="Z72" s="849"/>
      <c r="AA72" s="849">
        <v>16</v>
      </c>
      <c r="AB72" s="849"/>
      <c r="AC72" s="849"/>
      <c r="AD72" s="849"/>
      <c r="AE72" s="849"/>
      <c r="AF72" s="849"/>
      <c r="AG72" s="849"/>
      <c r="AH72" s="849"/>
      <c r="AI72" s="849"/>
      <c r="AJ72" s="849"/>
      <c r="AK72" s="849">
        <v>24</v>
      </c>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548</v>
      </c>
      <c r="C73" s="892"/>
      <c r="D73" s="892"/>
      <c r="E73" s="892"/>
      <c r="F73" s="892"/>
      <c r="G73" s="892"/>
      <c r="H73" s="892"/>
      <c r="I73" s="892"/>
      <c r="J73" s="892"/>
      <c r="K73" s="892"/>
      <c r="L73" s="892"/>
      <c r="M73" s="892"/>
      <c r="N73" s="892"/>
      <c r="O73" s="892"/>
      <c r="P73" s="893"/>
      <c r="Q73" s="894">
        <v>919</v>
      </c>
      <c r="R73" s="849"/>
      <c r="S73" s="849"/>
      <c r="T73" s="849"/>
      <c r="U73" s="849"/>
      <c r="V73" s="849">
        <v>818</v>
      </c>
      <c r="W73" s="849"/>
      <c r="X73" s="849"/>
      <c r="Y73" s="849"/>
      <c r="Z73" s="849"/>
      <c r="AA73" s="849">
        <v>101</v>
      </c>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v>4376</v>
      </c>
      <c r="AQ88" s="860"/>
      <c r="AR88" s="860"/>
      <c r="AS88" s="860"/>
      <c r="AT88" s="860"/>
      <c r="AU88" s="860">
        <v>118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100</v>
      </c>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283</v>
      </c>
      <c r="AG109" s="913"/>
      <c r="AH109" s="913"/>
      <c r="AI109" s="913"/>
      <c r="AJ109" s="914"/>
      <c r="AK109" s="912" t="s">
        <v>282</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283</v>
      </c>
      <c r="BW109" s="913"/>
      <c r="BX109" s="913"/>
      <c r="BY109" s="913"/>
      <c r="BZ109" s="914"/>
      <c r="CA109" s="912" t="s">
        <v>282</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283</v>
      </c>
      <c r="DM109" s="913"/>
      <c r="DN109" s="913"/>
      <c r="DO109" s="913"/>
      <c r="DP109" s="914"/>
      <c r="DQ109" s="912" t="s">
        <v>282</v>
      </c>
      <c r="DR109" s="913"/>
      <c r="DS109" s="913"/>
      <c r="DT109" s="913"/>
      <c r="DU109" s="914"/>
      <c r="DV109" s="912" t="s">
        <v>401</v>
      </c>
      <c r="DW109" s="913"/>
      <c r="DX109" s="913"/>
      <c r="DY109" s="913"/>
      <c r="DZ109" s="915"/>
    </row>
    <row r="110" spans="1:131" s="197" customFormat="1" ht="26.25" customHeight="1" x14ac:dyDescent="0.15">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982479</v>
      </c>
      <c r="AB110" s="920"/>
      <c r="AC110" s="920"/>
      <c r="AD110" s="920"/>
      <c r="AE110" s="921"/>
      <c r="AF110" s="922">
        <v>975067</v>
      </c>
      <c r="AG110" s="920"/>
      <c r="AH110" s="920"/>
      <c r="AI110" s="920"/>
      <c r="AJ110" s="921"/>
      <c r="AK110" s="922">
        <v>920902</v>
      </c>
      <c r="AL110" s="920"/>
      <c r="AM110" s="920"/>
      <c r="AN110" s="920"/>
      <c r="AO110" s="921"/>
      <c r="AP110" s="923">
        <v>23.3</v>
      </c>
      <c r="AQ110" s="924"/>
      <c r="AR110" s="924"/>
      <c r="AS110" s="924"/>
      <c r="AT110" s="925"/>
      <c r="AU110" s="926" t="s">
        <v>60</v>
      </c>
      <c r="AV110" s="927"/>
      <c r="AW110" s="927"/>
      <c r="AX110" s="927"/>
      <c r="AY110" s="928"/>
      <c r="AZ110" s="970" t="s">
        <v>404</v>
      </c>
      <c r="BA110" s="917"/>
      <c r="BB110" s="917"/>
      <c r="BC110" s="917"/>
      <c r="BD110" s="917"/>
      <c r="BE110" s="917"/>
      <c r="BF110" s="917"/>
      <c r="BG110" s="917"/>
      <c r="BH110" s="917"/>
      <c r="BI110" s="917"/>
      <c r="BJ110" s="917"/>
      <c r="BK110" s="917"/>
      <c r="BL110" s="917"/>
      <c r="BM110" s="917"/>
      <c r="BN110" s="917"/>
      <c r="BO110" s="917"/>
      <c r="BP110" s="918"/>
      <c r="BQ110" s="956">
        <v>12722876</v>
      </c>
      <c r="BR110" s="957"/>
      <c r="BS110" s="957"/>
      <c r="BT110" s="957"/>
      <c r="BU110" s="957"/>
      <c r="BV110" s="957">
        <v>13443536</v>
      </c>
      <c r="BW110" s="957"/>
      <c r="BX110" s="957"/>
      <c r="BY110" s="957"/>
      <c r="BZ110" s="957"/>
      <c r="CA110" s="957">
        <v>13625155</v>
      </c>
      <c r="CB110" s="957"/>
      <c r="CC110" s="957"/>
      <c r="CD110" s="957"/>
      <c r="CE110" s="957"/>
      <c r="CF110" s="971">
        <v>344.3</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407</v>
      </c>
      <c r="DH110" s="957"/>
      <c r="DI110" s="957"/>
      <c r="DJ110" s="957"/>
      <c r="DK110" s="957"/>
      <c r="DL110" s="957" t="s">
        <v>407</v>
      </c>
      <c r="DM110" s="957"/>
      <c r="DN110" s="957"/>
      <c r="DO110" s="957"/>
      <c r="DP110" s="957"/>
      <c r="DQ110" s="957" t="s">
        <v>407</v>
      </c>
      <c r="DR110" s="957"/>
      <c r="DS110" s="957"/>
      <c r="DT110" s="957"/>
      <c r="DU110" s="957"/>
      <c r="DV110" s="958" t="s">
        <v>407</v>
      </c>
      <c r="DW110" s="958"/>
      <c r="DX110" s="958"/>
      <c r="DY110" s="958"/>
      <c r="DZ110" s="959"/>
    </row>
    <row r="111" spans="1:131" s="197"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410</v>
      </c>
      <c r="BR111" s="950"/>
      <c r="BS111" s="950"/>
      <c r="BT111" s="950"/>
      <c r="BU111" s="950"/>
      <c r="BV111" s="950" t="s">
        <v>410</v>
      </c>
      <c r="BW111" s="950"/>
      <c r="BX111" s="950"/>
      <c r="BY111" s="950"/>
      <c r="BZ111" s="950"/>
      <c r="CA111" s="950" t="s">
        <v>410</v>
      </c>
      <c r="CB111" s="950"/>
      <c r="CC111" s="950"/>
      <c r="CD111" s="950"/>
      <c r="CE111" s="950"/>
      <c r="CF111" s="944" t="s">
        <v>410</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410</v>
      </c>
      <c r="DH111" s="950"/>
      <c r="DI111" s="950"/>
      <c r="DJ111" s="950"/>
      <c r="DK111" s="950"/>
      <c r="DL111" s="950" t="s">
        <v>410</v>
      </c>
      <c r="DM111" s="950"/>
      <c r="DN111" s="950"/>
      <c r="DO111" s="950"/>
      <c r="DP111" s="950"/>
      <c r="DQ111" s="950" t="s">
        <v>410</v>
      </c>
      <c r="DR111" s="950"/>
      <c r="DS111" s="950"/>
      <c r="DT111" s="950"/>
      <c r="DU111" s="950"/>
      <c r="DV111" s="951" t="s">
        <v>410</v>
      </c>
      <c r="DW111" s="951"/>
      <c r="DX111" s="951"/>
      <c r="DY111" s="951"/>
      <c r="DZ111" s="952"/>
    </row>
    <row r="112" spans="1:131" s="197"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407</v>
      </c>
      <c r="AB112" s="989"/>
      <c r="AC112" s="989"/>
      <c r="AD112" s="989"/>
      <c r="AE112" s="990"/>
      <c r="AF112" s="991" t="s">
        <v>407</v>
      </c>
      <c r="AG112" s="989"/>
      <c r="AH112" s="989"/>
      <c r="AI112" s="989"/>
      <c r="AJ112" s="990"/>
      <c r="AK112" s="991" t="s">
        <v>407</v>
      </c>
      <c r="AL112" s="989"/>
      <c r="AM112" s="989"/>
      <c r="AN112" s="989"/>
      <c r="AO112" s="990"/>
      <c r="AP112" s="992" t="s">
        <v>407</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1507935</v>
      </c>
      <c r="BR112" s="950"/>
      <c r="BS112" s="950"/>
      <c r="BT112" s="950"/>
      <c r="BU112" s="950"/>
      <c r="BV112" s="950">
        <v>1434433</v>
      </c>
      <c r="BW112" s="950"/>
      <c r="BX112" s="950"/>
      <c r="BY112" s="950"/>
      <c r="BZ112" s="950"/>
      <c r="CA112" s="950">
        <v>1388065</v>
      </c>
      <c r="CB112" s="950"/>
      <c r="CC112" s="950"/>
      <c r="CD112" s="950"/>
      <c r="CE112" s="950"/>
      <c r="CF112" s="944">
        <v>35.1</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407</v>
      </c>
      <c r="DH112" s="950"/>
      <c r="DI112" s="950"/>
      <c r="DJ112" s="950"/>
      <c r="DK112" s="950"/>
      <c r="DL112" s="950" t="s">
        <v>407</v>
      </c>
      <c r="DM112" s="950"/>
      <c r="DN112" s="950"/>
      <c r="DO112" s="950"/>
      <c r="DP112" s="950"/>
      <c r="DQ112" s="950" t="s">
        <v>407</v>
      </c>
      <c r="DR112" s="950"/>
      <c r="DS112" s="950"/>
      <c r="DT112" s="950"/>
      <c r="DU112" s="950"/>
      <c r="DV112" s="951" t="s">
        <v>407</v>
      </c>
      <c r="DW112" s="951"/>
      <c r="DX112" s="951"/>
      <c r="DY112" s="951"/>
      <c r="DZ112" s="952"/>
    </row>
    <row r="113" spans="1:130" s="197"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86571</v>
      </c>
      <c r="AB113" s="964"/>
      <c r="AC113" s="964"/>
      <c r="AD113" s="964"/>
      <c r="AE113" s="965"/>
      <c r="AF113" s="966">
        <v>55625</v>
      </c>
      <c r="AG113" s="964"/>
      <c r="AH113" s="964"/>
      <c r="AI113" s="964"/>
      <c r="AJ113" s="965"/>
      <c r="AK113" s="966">
        <v>98748</v>
      </c>
      <c r="AL113" s="964"/>
      <c r="AM113" s="964"/>
      <c r="AN113" s="964"/>
      <c r="AO113" s="965"/>
      <c r="AP113" s="967">
        <v>2.5</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80686</v>
      </c>
      <c r="BR113" s="950"/>
      <c r="BS113" s="950"/>
      <c r="BT113" s="950"/>
      <c r="BU113" s="950"/>
      <c r="BV113" s="950">
        <v>88190</v>
      </c>
      <c r="BW113" s="950"/>
      <c r="BX113" s="950"/>
      <c r="BY113" s="950"/>
      <c r="BZ113" s="950"/>
      <c r="CA113" s="950">
        <v>117698</v>
      </c>
      <c r="CB113" s="950"/>
      <c r="CC113" s="950"/>
      <c r="CD113" s="950"/>
      <c r="CE113" s="950"/>
      <c r="CF113" s="944">
        <v>3</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407</v>
      </c>
      <c r="DH113" s="989"/>
      <c r="DI113" s="989"/>
      <c r="DJ113" s="989"/>
      <c r="DK113" s="990"/>
      <c r="DL113" s="991" t="s">
        <v>407</v>
      </c>
      <c r="DM113" s="989"/>
      <c r="DN113" s="989"/>
      <c r="DO113" s="989"/>
      <c r="DP113" s="990"/>
      <c r="DQ113" s="991" t="s">
        <v>407</v>
      </c>
      <c r="DR113" s="989"/>
      <c r="DS113" s="989"/>
      <c r="DT113" s="989"/>
      <c r="DU113" s="990"/>
      <c r="DV113" s="992" t="s">
        <v>407</v>
      </c>
      <c r="DW113" s="993"/>
      <c r="DX113" s="993"/>
      <c r="DY113" s="993"/>
      <c r="DZ113" s="994"/>
    </row>
    <row r="114" spans="1:130" s="197"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15598</v>
      </c>
      <c r="AB114" s="989"/>
      <c r="AC114" s="989"/>
      <c r="AD114" s="989"/>
      <c r="AE114" s="990"/>
      <c r="AF114" s="991">
        <v>7939</v>
      </c>
      <c r="AG114" s="989"/>
      <c r="AH114" s="989"/>
      <c r="AI114" s="989"/>
      <c r="AJ114" s="990"/>
      <c r="AK114" s="991">
        <v>7084</v>
      </c>
      <c r="AL114" s="989"/>
      <c r="AM114" s="989"/>
      <c r="AN114" s="989"/>
      <c r="AO114" s="990"/>
      <c r="AP114" s="992">
        <v>0.2</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1754979</v>
      </c>
      <c r="BR114" s="950"/>
      <c r="BS114" s="950"/>
      <c r="BT114" s="950"/>
      <c r="BU114" s="950"/>
      <c r="BV114" s="950">
        <v>1605699</v>
      </c>
      <c r="BW114" s="950"/>
      <c r="BX114" s="950"/>
      <c r="BY114" s="950"/>
      <c r="BZ114" s="950"/>
      <c r="CA114" s="950">
        <v>1439700</v>
      </c>
      <c r="CB114" s="950"/>
      <c r="CC114" s="950"/>
      <c r="CD114" s="950"/>
      <c r="CE114" s="950"/>
      <c r="CF114" s="944">
        <v>36.4</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407</v>
      </c>
      <c r="DH114" s="989"/>
      <c r="DI114" s="989"/>
      <c r="DJ114" s="989"/>
      <c r="DK114" s="990"/>
      <c r="DL114" s="991" t="s">
        <v>407</v>
      </c>
      <c r="DM114" s="989"/>
      <c r="DN114" s="989"/>
      <c r="DO114" s="989"/>
      <c r="DP114" s="990"/>
      <c r="DQ114" s="991" t="s">
        <v>407</v>
      </c>
      <c r="DR114" s="989"/>
      <c r="DS114" s="989"/>
      <c r="DT114" s="989"/>
      <c r="DU114" s="990"/>
      <c r="DV114" s="992" t="s">
        <v>407</v>
      </c>
      <c r="DW114" s="993"/>
      <c r="DX114" s="993"/>
      <c r="DY114" s="993"/>
      <c r="DZ114" s="994"/>
    </row>
    <row r="115" spans="1:130" s="197"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407</v>
      </c>
      <c r="AB115" s="964"/>
      <c r="AC115" s="964"/>
      <c r="AD115" s="964"/>
      <c r="AE115" s="965"/>
      <c r="AF115" s="966" t="s">
        <v>407</v>
      </c>
      <c r="AG115" s="964"/>
      <c r="AH115" s="964"/>
      <c r="AI115" s="964"/>
      <c r="AJ115" s="965"/>
      <c r="AK115" s="966" t="s">
        <v>407</v>
      </c>
      <c r="AL115" s="964"/>
      <c r="AM115" s="964"/>
      <c r="AN115" s="964"/>
      <c r="AO115" s="965"/>
      <c r="AP115" s="967" t="s">
        <v>407</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407</v>
      </c>
      <c r="BR115" s="950"/>
      <c r="BS115" s="950"/>
      <c r="BT115" s="950"/>
      <c r="BU115" s="950"/>
      <c r="BV115" s="950" t="s">
        <v>407</v>
      </c>
      <c r="BW115" s="950"/>
      <c r="BX115" s="950"/>
      <c r="BY115" s="950"/>
      <c r="BZ115" s="950"/>
      <c r="CA115" s="950" t="s">
        <v>407</v>
      </c>
      <c r="CB115" s="950"/>
      <c r="CC115" s="950"/>
      <c r="CD115" s="950"/>
      <c r="CE115" s="950"/>
      <c r="CF115" s="944" t="s">
        <v>407</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407</v>
      </c>
      <c r="DH115" s="989"/>
      <c r="DI115" s="989"/>
      <c r="DJ115" s="989"/>
      <c r="DK115" s="990"/>
      <c r="DL115" s="991" t="s">
        <v>407</v>
      </c>
      <c r="DM115" s="989"/>
      <c r="DN115" s="989"/>
      <c r="DO115" s="989"/>
      <c r="DP115" s="990"/>
      <c r="DQ115" s="991" t="s">
        <v>407</v>
      </c>
      <c r="DR115" s="989"/>
      <c r="DS115" s="989"/>
      <c r="DT115" s="989"/>
      <c r="DU115" s="990"/>
      <c r="DV115" s="992" t="s">
        <v>407</v>
      </c>
      <c r="DW115" s="993"/>
      <c r="DX115" s="993"/>
      <c r="DY115" s="993"/>
      <c r="DZ115" s="994"/>
    </row>
    <row r="116" spans="1:130" s="197" customFormat="1" ht="26.25" customHeight="1" x14ac:dyDescent="0.15">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619</v>
      </c>
      <c r="AB116" s="989"/>
      <c r="AC116" s="989"/>
      <c r="AD116" s="989"/>
      <c r="AE116" s="990"/>
      <c r="AF116" s="991">
        <v>301</v>
      </c>
      <c r="AG116" s="989"/>
      <c r="AH116" s="989"/>
      <c r="AI116" s="989"/>
      <c r="AJ116" s="990"/>
      <c r="AK116" s="991" t="s">
        <v>407</v>
      </c>
      <c r="AL116" s="989"/>
      <c r="AM116" s="989"/>
      <c r="AN116" s="989"/>
      <c r="AO116" s="990"/>
      <c r="AP116" s="992" t="s">
        <v>407</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407</v>
      </c>
      <c r="BR116" s="950"/>
      <c r="BS116" s="950"/>
      <c r="BT116" s="950"/>
      <c r="BU116" s="950"/>
      <c r="BV116" s="950" t="s">
        <v>407</v>
      </c>
      <c r="BW116" s="950"/>
      <c r="BX116" s="950"/>
      <c r="BY116" s="950"/>
      <c r="BZ116" s="950"/>
      <c r="CA116" s="950" t="s">
        <v>407</v>
      </c>
      <c r="CB116" s="950"/>
      <c r="CC116" s="950"/>
      <c r="CD116" s="950"/>
      <c r="CE116" s="950"/>
      <c r="CF116" s="944" t="s">
        <v>407</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407</v>
      </c>
      <c r="DH116" s="989"/>
      <c r="DI116" s="989"/>
      <c r="DJ116" s="989"/>
      <c r="DK116" s="990"/>
      <c r="DL116" s="991" t="s">
        <v>407</v>
      </c>
      <c r="DM116" s="989"/>
      <c r="DN116" s="989"/>
      <c r="DO116" s="989"/>
      <c r="DP116" s="990"/>
      <c r="DQ116" s="991" t="s">
        <v>407</v>
      </c>
      <c r="DR116" s="989"/>
      <c r="DS116" s="989"/>
      <c r="DT116" s="989"/>
      <c r="DU116" s="990"/>
      <c r="DV116" s="992" t="s">
        <v>407</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1085267</v>
      </c>
      <c r="AB117" s="996"/>
      <c r="AC117" s="996"/>
      <c r="AD117" s="996"/>
      <c r="AE117" s="997"/>
      <c r="AF117" s="995">
        <v>1038932</v>
      </c>
      <c r="AG117" s="996"/>
      <c r="AH117" s="996"/>
      <c r="AI117" s="996"/>
      <c r="AJ117" s="997"/>
      <c r="AK117" s="995">
        <v>1026734</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283</v>
      </c>
      <c r="AG118" s="913"/>
      <c r="AH118" s="913"/>
      <c r="AI118" s="913"/>
      <c r="AJ118" s="914"/>
      <c r="AK118" s="912" t="s">
        <v>282</v>
      </c>
      <c r="AL118" s="913"/>
      <c r="AM118" s="913"/>
      <c r="AN118" s="913"/>
      <c r="AO118" s="914"/>
      <c r="AP118" s="1020" t="s">
        <v>401</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431</v>
      </c>
      <c r="BP118" s="1024"/>
      <c r="BQ118" s="1015">
        <v>16066476</v>
      </c>
      <c r="BR118" s="1016"/>
      <c r="BS118" s="1016"/>
      <c r="BT118" s="1016"/>
      <c r="BU118" s="1016"/>
      <c r="BV118" s="1016">
        <v>16571858</v>
      </c>
      <c r="BW118" s="1016"/>
      <c r="BX118" s="1016"/>
      <c r="BY118" s="1016"/>
      <c r="BZ118" s="1016"/>
      <c r="CA118" s="1016">
        <v>16570618</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574433</v>
      </c>
      <c r="BR119" s="957"/>
      <c r="BS119" s="957"/>
      <c r="BT119" s="957"/>
      <c r="BU119" s="957"/>
      <c r="BV119" s="957">
        <v>674890</v>
      </c>
      <c r="BW119" s="957"/>
      <c r="BX119" s="957"/>
      <c r="BY119" s="957"/>
      <c r="BZ119" s="957"/>
      <c r="CA119" s="957">
        <v>693412</v>
      </c>
      <c r="CB119" s="957"/>
      <c r="CC119" s="957"/>
      <c r="CD119" s="957"/>
      <c r="CE119" s="957"/>
      <c r="CF119" s="971">
        <v>17.5</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157414</v>
      </c>
      <c r="BR120" s="950"/>
      <c r="BS120" s="950"/>
      <c r="BT120" s="950"/>
      <c r="BU120" s="950"/>
      <c r="BV120" s="950">
        <v>101594</v>
      </c>
      <c r="BW120" s="950"/>
      <c r="BX120" s="950"/>
      <c r="BY120" s="950"/>
      <c r="BZ120" s="950"/>
      <c r="CA120" s="950">
        <v>70840</v>
      </c>
      <c r="CB120" s="950"/>
      <c r="CC120" s="950"/>
      <c r="CD120" s="950"/>
      <c r="CE120" s="950"/>
      <c r="CF120" s="944">
        <v>1.8</v>
      </c>
      <c r="CG120" s="945"/>
      <c r="CH120" s="945"/>
      <c r="CI120" s="945"/>
      <c r="CJ120" s="945"/>
      <c r="CK120" s="1043" t="s">
        <v>437</v>
      </c>
      <c r="CL120" s="1044"/>
      <c r="CM120" s="1044"/>
      <c r="CN120" s="1044"/>
      <c r="CO120" s="1045"/>
      <c r="CP120" s="1051" t="s">
        <v>438</v>
      </c>
      <c r="CQ120" s="1052"/>
      <c r="CR120" s="1052"/>
      <c r="CS120" s="1052"/>
      <c r="CT120" s="1052"/>
      <c r="CU120" s="1052"/>
      <c r="CV120" s="1052"/>
      <c r="CW120" s="1052"/>
      <c r="CX120" s="1052"/>
      <c r="CY120" s="1052"/>
      <c r="CZ120" s="1052"/>
      <c r="DA120" s="1052"/>
      <c r="DB120" s="1052"/>
      <c r="DC120" s="1052"/>
      <c r="DD120" s="1052"/>
      <c r="DE120" s="1052"/>
      <c r="DF120" s="1053"/>
      <c r="DG120" s="956">
        <v>1170096</v>
      </c>
      <c r="DH120" s="957"/>
      <c r="DI120" s="957"/>
      <c r="DJ120" s="957"/>
      <c r="DK120" s="957"/>
      <c r="DL120" s="957">
        <v>1125100</v>
      </c>
      <c r="DM120" s="957"/>
      <c r="DN120" s="957"/>
      <c r="DO120" s="957"/>
      <c r="DP120" s="957"/>
      <c r="DQ120" s="957">
        <v>1108618</v>
      </c>
      <c r="DR120" s="957"/>
      <c r="DS120" s="957"/>
      <c r="DT120" s="957"/>
      <c r="DU120" s="957"/>
      <c r="DV120" s="958">
        <v>28</v>
      </c>
      <c r="DW120" s="958"/>
      <c r="DX120" s="958"/>
      <c r="DY120" s="958"/>
      <c r="DZ120" s="959"/>
    </row>
    <row r="121" spans="1:130" s="197" customFormat="1" ht="26.25" customHeight="1" x14ac:dyDescent="0.15">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7436014</v>
      </c>
      <c r="BR121" s="1016"/>
      <c r="BS121" s="1016"/>
      <c r="BT121" s="1016"/>
      <c r="BU121" s="1016"/>
      <c r="BV121" s="1016">
        <v>7448717</v>
      </c>
      <c r="BW121" s="1016"/>
      <c r="BX121" s="1016"/>
      <c r="BY121" s="1016"/>
      <c r="BZ121" s="1016"/>
      <c r="CA121" s="1016">
        <v>7794150</v>
      </c>
      <c r="CB121" s="1016"/>
      <c r="CC121" s="1016"/>
      <c r="CD121" s="1016"/>
      <c r="CE121" s="1016"/>
      <c r="CF121" s="1054">
        <v>197</v>
      </c>
      <c r="CG121" s="1055"/>
      <c r="CH121" s="1055"/>
      <c r="CI121" s="1055"/>
      <c r="CJ121" s="1055"/>
      <c r="CK121" s="1046"/>
      <c r="CL121" s="1047"/>
      <c r="CM121" s="1047"/>
      <c r="CN121" s="1047"/>
      <c r="CO121" s="1048"/>
      <c r="CP121" s="1037" t="s">
        <v>441</v>
      </c>
      <c r="CQ121" s="1038"/>
      <c r="CR121" s="1038"/>
      <c r="CS121" s="1038"/>
      <c r="CT121" s="1038"/>
      <c r="CU121" s="1038"/>
      <c r="CV121" s="1038"/>
      <c r="CW121" s="1038"/>
      <c r="CX121" s="1038"/>
      <c r="CY121" s="1038"/>
      <c r="CZ121" s="1038"/>
      <c r="DA121" s="1038"/>
      <c r="DB121" s="1038"/>
      <c r="DC121" s="1038"/>
      <c r="DD121" s="1038"/>
      <c r="DE121" s="1038"/>
      <c r="DF121" s="1039"/>
      <c r="DG121" s="949">
        <v>231813</v>
      </c>
      <c r="DH121" s="950"/>
      <c r="DI121" s="950"/>
      <c r="DJ121" s="950"/>
      <c r="DK121" s="950"/>
      <c r="DL121" s="950">
        <v>249745</v>
      </c>
      <c r="DM121" s="950"/>
      <c r="DN121" s="950"/>
      <c r="DO121" s="950"/>
      <c r="DP121" s="950"/>
      <c r="DQ121" s="950">
        <v>242020</v>
      </c>
      <c r="DR121" s="950"/>
      <c r="DS121" s="950"/>
      <c r="DT121" s="950"/>
      <c r="DU121" s="950"/>
      <c r="DV121" s="951">
        <v>6.1</v>
      </c>
      <c r="DW121" s="951"/>
      <c r="DX121" s="951"/>
      <c r="DY121" s="951"/>
      <c r="DZ121" s="952"/>
    </row>
    <row r="122" spans="1:130" s="197" customFormat="1" ht="26.25" customHeight="1" x14ac:dyDescent="0.15">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442</v>
      </c>
      <c r="BP122" s="1024"/>
      <c r="BQ122" s="1064">
        <v>8167861</v>
      </c>
      <c r="BR122" s="1065"/>
      <c r="BS122" s="1065"/>
      <c r="BT122" s="1065"/>
      <c r="BU122" s="1065"/>
      <c r="BV122" s="1065">
        <v>8225201</v>
      </c>
      <c r="BW122" s="1065"/>
      <c r="BX122" s="1065"/>
      <c r="BY122" s="1065"/>
      <c r="BZ122" s="1065"/>
      <c r="CA122" s="1065">
        <v>8558402</v>
      </c>
      <c r="CB122" s="1065"/>
      <c r="CC122" s="1065"/>
      <c r="CD122" s="1065"/>
      <c r="CE122" s="1065"/>
      <c r="CF122" s="1017"/>
      <c r="CG122" s="1018"/>
      <c r="CH122" s="1018"/>
      <c r="CI122" s="1018"/>
      <c r="CJ122" s="1019"/>
      <c r="CK122" s="1046"/>
      <c r="CL122" s="1047"/>
      <c r="CM122" s="1047"/>
      <c r="CN122" s="1047"/>
      <c r="CO122" s="1048"/>
      <c r="CP122" s="1037" t="s">
        <v>443</v>
      </c>
      <c r="CQ122" s="1038"/>
      <c r="CR122" s="1038"/>
      <c r="CS122" s="1038"/>
      <c r="CT122" s="1038"/>
      <c r="CU122" s="1038"/>
      <c r="CV122" s="1038"/>
      <c r="CW122" s="1038"/>
      <c r="CX122" s="1038"/>
      <c r="CY122" s="1038"/>
      <c r="CZ122" s="1038"/>
      <c r="DA122" s="1038"/>
      <c r="DB122" s="1038"/>
      <c r="DC122" s="1038"/>
      <c r="DD122" s="1038"/>
      <c r="DE122" s="1038"/>
      <c r="DF122" s="1039"/>
      <c r="DG122" s="949">
        <v>106026</v>
      </c>
      <c r="DH122" s="950"/>
      <c r="DI122" s="950"/>
      <c r="DJ122" s="950"/>
      <c r="DK122" s="950"/>
      <c r="DL122" s="950">
        <v>59588</v>
      </c>
      <c r="DM122" s="950"/>
      <c r="DN122" s="950"/>
      <c r="DO122" s="950"/>
      <c r="DP122" s="950"/>
      <c r="DQ122" s="950">
        <v>37427</v>
      </c>
      <c r="DR122" s="950"/>
      <c r="DS122" s="950"/>
      <c r="DT122" s="950"/>
      <c r="DU122" s="950"/>
      <c r="DV122" s="951">
        <v>0.9</v>
      </c>
      <c r="DW122" s="951"/>
      <c r="DX122" s="951"/>
      <c r="DY122" s="951"/>
      <c r="DZ122" s="952"/>
    </row>
    <row r="123" spans="1:130" s="197" customFormat="1" ht="26.25" customHeight="1" thickBot="1" x14ac:dyDescent="0.2">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209.7</v>
      </c>
      <c r="BR123" s="1057"/>
      <c r="BS123" s="1057"/>
      <c r="BT123" s="1057"/>
      <c r="BU123" s="1057"/>
      <c r="BV123" s="1057">
        <v>221.1</v>
      </c>
      <c r="BW123" s="1057"/>
      <c r="BX123" s="1057"/>
      <c r="BY123" s="1057"/>
      <c r="BZ123" s="1057"/>
      <c r="CA123" s="1057">
        <v>202.4</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x14ac:dyDescent="0.15">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445</v>
      </c>
      <c r="AB124" s="989"/>
      <c r="AC124" s="989"/>
      <c r="AD124" s="989"/>
      <c r="AE124" s="990"/>
      <c r="AF124" s="991" t="s">
        <v>445</v>
      </c>
      <c r="AG124" s="989"/>
      <c r="AH124" s="989"/>
      <c r="AI124" s="989"/>
      <c r="AJ124" s="990"/>
      <c r="AK124" s="991" t="s">
        <v>445</v>
      </c>
      <c r="AL124" s="989"/>
      <c r="AM124" s="989"/>
      <c r="AN124" s="989"/>
      <c r="AO124" s="990"/>
      <c r="AP124" s="992" t="s">
        <v>445</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446</v>
      </c>
      <c r="CQ124" s="1038"/>
      <c r="CR124" s="1038"/>
      <c r="CS124" s="1038"/>
      <c r="CT124" s="1038"/>
      <c r="CU124" s="1038"/>
      <c r="CV124" s="1038"/>
      <c r="CW124" s="1038"/>
      <c r="CX124" s="1038"/>
      <c r="CY124" s="1038"/>
      <c r="CZ124" s="1038"/>
      <c r="DA124" s="1038"/>
      <c r="DB124" s="1038"/>
      <c r="DC124" s="1038"/>
      <c r="DD124" s="1038"/>
      <c r="DE124" s="1038"/>
      <c r="DF124" s="1039"/>
      <c r="DG124" s="1027" t="s">
        <v>445</v>
      </c>
      <c r="DH124" s="1028"/>
      <c r="DI124" s="1028"/>
      <c r="DJ124" s="1028"/>
      <c r="DK124" s="1029"/>
      <c r="DL124" s="1030" t="s">
        <v>445</v>
      </c>
      <c r="DM124" s="1028"/>
      <c r="DN124" s="1028"/>
      <c r="DO124" s="1028"/>
      <c r="DP124" s="1029"/>
      <c r="DQ124" s="1030" t="s">
        <v>445</v>
      </c>
      <c r="DR124" s="1028"/>
      <c r="DS124" s="1028"/>
      <c r="DT124" s="1028"/>
      <c r="DU124" s="1029"/>
      <c r="DV124" s="1031" t="s">
        <v>445</v>
      </c>
      <c r="DW124" s="1032"/>
      <c r="DX124" s="1032"/>
      <c r="DY124" s="1032"/>
      <c r="DZ124" s="1033"/>
    </row>
    <row r="125" spans="1:130" s="197" customFormat="1" ht="26.25" customHeight="1" thickBot="1" x14ac:dyDescent="0.2">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445</v>
      </c>
      <c r="AB125" s="989"/>
      <c r="AC125" s="989"/>
      <c r="AD125" s="989"/>
      <c r="AE125" s="990"/>
      <c r="AF125" s="991" t="s">
        <v>445</v>
      </c>
      <c r="AG125" s="989"/>
      <c r="AH125" s="989"/>
      <c r="AI125" s="989"/>
      <c r="AJ125" s="990"/>
      <c r="AK125" s="991" t="s">
        <v>445</v>
      </c>
      <c r="AL125" s="989"/>
      <c r="AM125" s="989"/>
      <c r="AN125" s="989"/>
      <c r="AO125" s="990"/>
      <c r="AP125" s="992" t="s">
        <v>445</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447</v>
      </c>
      <c r="CL125" s="1044"/>
      <c r="CM125" s="1044"/>
      <c r="CN125" s="1044"/>
      <c r="CO125" s="1045"/>
      <c r="CP125" s="970" t="s">
        <v>448</v>
      </c>
      <c r="CQ125" s="917"/>
      <c r="CR125" s="917"/>
      <c r="CS125" s="917"/>
      <c r="CT125" s="917"/>
      <c r="CU125" s="917"/>
      <c r="CV125" s="917"/>
      <c r="CW125" s="917"/>
      <c r="CX125" s="917"/>
      <c r="CY125" s="917"/>
      <c r="CZ125" s="917"/>
      <c r="DA125" s="917"/>
      <c r="DB125" s="917"/>
      <c r="DC125" s="917"/>
      <c r="DD125" s="917"/>
      <c r="DE125" s="917"/>
      <c r="DF125" s="918"/>
      <c r="DG125" s="956" t="s">
        <v>445</v>
      </c>
      <c r="DH125" s="957"/>
      <c r="DI125" s="957"/>
      <c r="DJ125" s="957"/>
      <c r="DK125" s="957"/>
      <c r="DL125" s="957" t="s">
        <v>445</v>
      </c>
      <c r="DM125" s="957"/>
      <c r="DN125" s="957"/>
      <c r="DO125" s="957"/>
      <c r="DP125" s="957"/>
      <c r="DQ125" s="957" t="s">
        <v>445</v>
      </c>
      <c r="DR125" s="957"/>
      <c r="DS125" s="957"/>
      <c r="DT125" s="957"/>
      <c r="DU125" s="957"/>
      <c r="DV125" s="958" t="s">
        <v>445</v>
      </c>
      <c r="DW125" s="958"/>
      <c r="DX125" s="958"/>
      <c r="DY125" s="958"/>
      <c r="DZ125" s="959"/>
    </row>
    <row r="126" spans="1:130" s="197" customFormat="1" ht="26.25" customHeight="1" x14ac:dyDescent="0.15">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445</v>
      </c>
      <c r="AB126" s="989"/>
      <c r="AC126" s="989"/>
      <c r="AD126" s="989"/>
      <c r="AE126" s="990"/>
      <c r="AF126" s="991" t="s">
        <v>445</v>
      </c>
      <c r="AG126" s="989"/>
      <c r="AH126" s="989"/>
      <c r="AI126" s="989"/>
      <c r="AJ126" s="990"/>
      <c r="AK126" s="991" t="s">
        <v>445</v>
      </c>
      <c r="AL126" s="989"/>
      <c r="AM126" s="989"/>
      <c r="AN126" s="989"/>
      <c r="AO126" s="990"/>
      <c r="AP126" s="992" t="s">
        <v>445</v>
      </c>
      <c r="AQ126" s="993"/>
      <c r="AR126" s="993"/>
      <c r="AS126" s="993"/>
      <c r="AT126" s="994"/>
      <c r="AU126" s="233"/>
      <c r="AV126" s="233"/>
      <c r="AW126" s="233"/>
      <c r="AX126" s="1066" t="s">
        <v>449</v>
      </c>
      <c r="AY126" s="1067"/>
      <c r="AZ126" s="1067"/>
      <c r="BA126" s="1067"/>
      <c r="BB126" s="1067"/>
      <c r="BC126" s="1067"/>
      <c r="BD126" s="1067"/>
      <c r="BE126" s="1068"/>
      <c r="BF126" s="1082" t="s">
        <v>450</v>
      </c>
      <c r="BG126" s="1067"/>
      <c r="BH126" s="1067"/>
      <c r="BI126" s="1067"/>
      <c r="BJ126" s="1067"/>
      <c r="BK126" s="1067"/>
      <c r="BL126" s="1068"/>
      <c r="BM126" s="1082" t="s">
        <v>451</v>
      </c>
      <c r="BN126" s="1067"/>
      <c r="BO126" s="1067"/>
      <c r="BP126" s="1067"/>
      <c r="BQ126" s="1067"/>
      <c r="BR126" s="1067"/>
      <c r="BS126" s="1068"/>
      <c r="BT126" s="1082" t="s">
        <v>452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453</v>
      </c>
      <c r="CQ126" s="980"/>
      <c r="CR126" s="980"/>
      <c r="CS126" s="980"/>
      <c r="CT126" s="980"/>
      <c r="CU126" s="980"/>
      <c r="CV126" s="980"/>
      <c r="CW126" s="980"/>
      <c r="CX126" s="980"/>
      <c r="CY126" s="980"/>
      <c r="CZ126" s="980"/>
      <c r="DA126" s="980"/>
      <c r="DB126" s="980"/>
      <c r="DC126" s="980"/>
      <c r="DD126" s="980"/>
      <c r="DE126" s="980"/>
      <c r="DF126" s="981"/>
      <c r="DG126" s="949" t="s">
        <v>445</v>
      </c>
      <c r="DH126" s="950"/>
      <c r="DI126" s="950"/>
      <c r="DJ126" s="950"/>
      <c r="DK126" s="950"/>
      <c r="DL126" s="950" t="s">
        <v>445</v>
      </c>
      <c r="DM126" s="950"/>
      <c r="DN126" s="950"/>
      <c r="DO126" s="950"/>
      <c r="DP126" s="950"/>
      <c r="DQ126" s="950" t="s">
        <v>445</v>
      </c>
      <c r="DR126" s="950"/>
      <c r="DS126" s="950"/>
      <c r="DT126" s="950"/>
      <c r="DU126" s="950"/>
      <c r="DV126" s="951" t="s">
        <v>445</v>
      </c>
      <c r="DW126" s="951"/>
      <c r="DX126" s="951"/>
      <c r="DY126" s="951"/>
      <c r="DZ126" s="952"/>
    </row>
    <row r="127" spans="1:130" s="197" customFormat="1" ht="26.25" customHeight="1" thickBot="1" x14ac:dyDescent="0.2">
      <c r="A127" s="1006"/>
      <c r="B127" s="978"/>
      <c r="C127" s="1034" t="s">
        <v>454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445</v>
      </c>
      <c r="AB127" s="989"/>
      <c r="AC127" s="989"/>
      <c r="AD127" s="989"/>
      <c r="AE127" s="990"/>
      <c r="AF127" s="991" t="s">
        <v>445</v>
      </c>
      <c r="AG127" s="989"/>
      <c r="AH127" s="989"/>
      <c r="AI127" s="989"/>
      <c r="AJ127" s="990"/>
      <c r="AK127" s="991" t="s">
        <v>445</v>
      </c>
      <c r="AL127" s="989"/>
      <c r="AM127" s="989"/>
      <c r="AN127" s="989"/>
      <c r="AO127" s="990"/>
      <c r="AP127" s="992" t="s">
        <v>445</v>
      </c>
      <c r="AQ127" s="993"/>
      <c r="AR127" s="993"/>
      <c r="AS127" s="993"/>
      <c r="AT127" s="994"/>
      <c r="AU127" s="233"/>
      <c r="AV127" s="233"/>
      <c r="AW127" s="233"/>
      <c r="AX127" s="916" t="s">
        <v>455</v>
      </c>
      <c r="AY127" s="917"/>
      <c r="AZ127" s="917"/>
      <c r="BA127" s="917"/>
      <c r="BB127" s="917"/>
      <c r="BC127" s="917"/>
      <c r="BD127" s="917"/>
      <c r="BE127" s="918"/>
      <c r="BF127" s="1071" t="s">
        <v>445</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456</v>
      </c>
      <c r="CQ127" s="1075"/>
      <c r="CR127" s="1075"/>
      <c r="CS127" s="1075"/>
      <c r="CT127" s="1075"/>
      <c r="CU127" s="1075"/>
      <c r="CV127" s="1075"/>
      <c r="CW127" s="1075"/>
      <c r="CX127" s="1075"/>
      <c r="CY127" s="1075"/>
      <c r="CZ127" s="1075"/>
      <c r="DA127" s="1075"/>
      <c r="DB127" s="1075"/>
      <c r="DC127" s="1075"/>
      <c r="DD127" s="1075"/>
      <c r="DE127" s="1075"/>
      <c r="DF127" s="1076"/>
      <c r="DG127" s="1077" t="s">
        <v>457</v>
      </c>
      <c r="DH127" s="1078"/>
      <c r="DI127" s="1078"/>
      <c r="DJ127" s="1078"/>
      <c r="DK127" s="1078"/>
      <c r="DL127" s="1078" t="s">
        <v>458</v>
      </c>
      <c r="DM127" s="1078"/>
      <c r="DN127" s="1078"/>
      <c r="DO127" s="1078"/>
      <c r="DP127" s="1078"/>
      <c r="DQ127" s="1078" t="s">
        <v>458</v>
      </c>
      <c r="DR127" s="1078"/>
      <c r="DS127" s="1078"/>
      <c r="DT127" s="1078"/>
      <c r="DU127" s="1078"/>
      <c r="DV127" s="1079" t="s">
        <v>458</v>
      </c>
      <c r="DW127" s="1079"/>
      <c r="DX127" s="1079"/>
      <c r="DY127" s="1079"/>
      <c r="DZ127" s="1080"/>
    </row>
    <row r="128" spans="1:130" s="197" customFormat="1" ht="26.25" customHeight="1" x14ac:dyDescent="0.15">
      <c r="A128" s="1101" t="s">
        <v>459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460</v>
      </c>
      <c r="X128" s="1103"/>
      <c r="Y128" s="1103"/>
      <c r="Z128" s="1104"/>
      <c r="AA128" s="1119">
        <v>53384</v>
      </c>
      <c r="AB128" s="1120"/>
      <c r="AC128" s="1120"/>
      <c r="AD128" s="1120"/>
      <c r="AE128" s="1121"/>
      <c r="AF128" s="1122">
        <v>38026</v>
      </c>
      <c r="AG128" s="1120"/>
      <c r="AH128" s="1120"/>
      <c r="AI128" s="1120"/>
      <c r="AJ128" s="1121"/>
      <c r="AK128" s="1122">
        <v>19357</v>
      </c>
      <c r="AL128" s="1120"/>
      <c r="AM128" s="1120"/>
      <c r="AN128" s="1120"/>
      <c r="AO128" s="1121"/>
      <c r="AP128" s="1123"/>
      <c r="AQ128" s="1124"/>
      <c r="AR128" s="1124"/>
      <c r="AS128" s="1124"/>
      <c r="AT128" s="1125"/>
      <c r="AU128" s="235"/>
      <c r="AV128" s="235"/>
      <c r="AW128" s="235"/>
      <c r="AX128" s="1084" t="s">
        <v>461</v>
      </c>
      <c r="AY128" s="980"/>
      <c r="AZ128" s="980"/>
      <c r="BA128" s="980"/>
      <c r="BB128" s="980"/>
      <c r="BC128" s="980"/>
      <c r="BD128" s="980"/>
      <c r="BE128" s="981"/>
      <c r="BF128" s="1096" t="s">
        <v>445</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462</v>
      </c>
      <c r="X129" s="1091"/>
      <c r="Y129" s="1091"/>
      <c r="Z129" s="1092"/>
      <c r="AA129" s="988">
        <v>4280269</v>
      </c>
      <c r="AB129" s="989"/>
      <c r="AC129" s="989"/>
      <c r="AD129" s="989"/>
      <c r="AE129" s="990"/>
      <c r="AF129" s="991">
        <v>4331014</v>
      </c>
      <c r="AG129" s="989"/>
      <c r="AH129" s="989"/>
      <c r="AI129" s="989"/>
      <c r="AJ129" s="990"/>
      <c r="AK129" s="991">
        <v>4470676</v>
      </c>
      <c r="AL129" s="989"/>
      <c r="AM129" s="989"/>
      <c r="AN129" s="989"/>
      <c r="AO129" s="990"/>
      <c r="AP129" s="1093"/>
      <c r="AQ129" s="1094"/>
      <c r="AR129" s="1094"/>
      <c r="AS129" s="1094"/>
      <c r="AT129" s="1095"/>
      <c r="AU129" s="235"/>
      <c r="AV129" s="235"/>
      <c r="AW129" s="235"/>
      <c r="AX129" s="1084" t="s">
        <v>463</v>
      </c>
      <c r="AY129" s="980"/>
      <c r="AZ129" s="980"/>
      <c r="BA129" s="980"/>
      <c r="BB129" s="980"/>
      <c r="BC129" s="980"/>
      <c r="BD129" s="980"/>
      <c r="BE129" s="981"/>
      <c r="BF129" s="1085">
        <v>12.6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465</v>
      </c>
      <c r="X130" s="1091"/>
      <c r="Y130" s="1091"/>
      <c r="Z130" s="1092"/>
      <c r="AA130" s="988">
        <v>514653</v>
      </c>
      <c r="AB130" s="989"/>
      <c r="AC130" s="989"/>
      <c r="AD130" s="989"/>
      <c r="AE130" s="990"/>
      <c r="AF130" s="991">
        <v>557537</v>
      </c>
      <c r="AG130" s="989"/>
      <c r="AH130" s="989"/>
      <c r="AI130" s="989"/>
      <c r="AJ130" s="990"/>
      <c r="AK130" s="991">
        <v>513563</v>
      </c>
      <c r="AL130" s="989"/>
      <c r="AM130" s="989"/>
      <c r="AN130" s="989"/>
      <c r="AO130" s="990"/>
      <c r="AP130" s="1093"/>
      <c r="AQ130" s="1094"/>
      <c r="AR130" s="1094"/>
      <c r="AS130" s="1094"/>
      <c r="AT130" s="1095"/>
      <c r="AU130" s="235"/>
      <c r="AV130" s="235"/>
      <c r="AW130" s="235"/>
      <c r="AX130" s="1143" t="s">
        <v>466</v>
      </c>
      <c r="AY130" s="1075"/>
      <c r="AZ130" s="1075"/>
      <c r="BA130" s="1075"/>
      <c r="BB130" s="1075"/>
      <c r="BC130" s="1075"/>
      <c r="BD130" s="1075"/>
      <c r="BE130" s="1076"/>
      <c r="BF130" s="1105">
        <v>202.4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3765616</v>
      </c>
      <c r="AB131" s="1028"/>
      <c r="AC131" s="1028"/>
      <c r="AD131" s="1028"/>
      <c r="AE131" s="1029"/>
      <c r="AF131" s="1030">
        <v>3773477</v>
      </c>
      <c r="AG131" s="1028"/>
      <c r="AH131" s="1028"/>
      <c r="AI131" s="1028"/>
      <c r="AJ131" s="1029"/>
      <c r="AK131" s="1030">
        <v>3957113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13.73560129</v>
      </c>
      <c r="AB132" s="1134"/>
      <c r="AC132" s="1134"/>
      <c r="AD132" s="1134"/>
      <c r="AE132" s="1135"/>
      <c r="AF132" s="1136">
        <v>11.74961448</v>
      </c>
      <c r="AG132" s="1134"/>
      <c r="AH132" s="1134"/>
      <c r="AI132" s="1134"/>
      <c r="AJ132" s="1135"/>
      <c r="AK132" s="1136">
        <v>12.479148309999999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14.9</v>
      </c>
      <c r="AB133" s="1141"/>
      <c r="AC133" s="1141"/>
      <c r="AD133" s="1141"/>
      <c r="AE133" s="1142"/>
      <c r="AF133" s="1140">
        <v>13.7</v>
      </c>
      <c r="AG133" s="1141"/>
      <c r="AH133" s="1141"/>
      <c r="AI133" s="1141"/>
      <c r="AJ133" s="1142"/>
      <c r="AK133" s="1140">
        <v>12.6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47" t="s">
        <v>473</v>
      </c>
      <c r="L7" s="254"/>
      <c r="M7" s="255" t="s">
        <v>474</v>
      </c>
      <c r="N7" s="256"/>
    </row>
    <row r="8" spans="1:16" x14ac:dyDescent="0.15">
      <c r="A8" s="248"/>
      <c r="B8" s="244"/>
      <c r="C8" s="244"/>
      <c r="D8" s="244"/>
      <c r="E8" s="244"/>
      <c r="F8" s="244"/>
      <c r="G8" s="257"/>
      <c r="H8" s="258"/>
      <c r="I8" s="258"/>
      <c r="J8" s="259"/>
      <c r="K8" s="1148"/>
      <c r="L8" s="260" t="s">
        <v>475</v>
      </c>
      <c r="M8" s="261" t="s">
        <v>476</v>
      </c>
      <c r="N8" s="262" t="s">
        <v>477</v>
      </c>
    </row>
    <row r="9" spans="1:16" x14ac:dyDescent="0.15">
      <c r="A9" s="248"/>
      <c r="B9" s="244"/>
      <c r="C9" s="244"/>
      <c r="D9" s="244"/>
      <c r="E9" s="244"/>
      <c r="F9" s="244"/>
      <c r="G9" s="1149" t="s">
        <v>478</v>
      </c>
      <c r="H9" s="1150"/>
      <c r="I9" s="1150"/>
      <c r="J9" s="1151"/>
      <c r="K9" s="263">
        <v>1549725</v>
      </c>
      <c r="L9" s="264">
        <v>79854</v>
      </c>
      <c r="M9" s="265">
        <v>80077</v>
      </c>
      <c r="N9" s="266">
        <v>-0.3</v>
      </c>
    </row>
    <row r="10" spans="1:16" x14ac:dyDescent="0.15">
      <c r="A10" s="248"/>
      <c r="B10" s="244"/>
      <c r="C10" s="244"/>
      <c r="D10" s="244"/>
      <c r="E10" s="244"/>
      <c r="F10" s="244"/>
      <c r="G10" s="1149" t="s">
        <v>479</v>
      </c>
      <c r="H10" s="1150"/>
      <c r="I10" s="1150"/>
      <c r="J10" s="1151"/>
      <c r="K10" s="267">
        <v>285098</v>
      </c>
      <c r="L10" s="268">
        <v>14690</v>
      </c>
      <c r="M10" s="269">
        <v>7955</v>
      </c>
      <c r="N10" s="270">
        <v>84.7</v>
      </c>
    </row>
    <row r="11" spans="1:16" ht="13.5" customHeight="1" x14ac:dyDescent="0.15">
      <c r="A11" s="248"/>
      <c r="B11" s="244"/>
      <c r="C11" s="244"/>
      <c r="D11" s="244"/>
      <c r="E11" s="244"/>
      <c r="F11" s="244"/>
      <c r="G11" s="1149" t="s">
        <v>480</v>
      </c>
      <c r="H11" s="1150"/>
      <c r="I11" s="1150"/>
      <c r="J11" s="1151"/>
      <c r="K11" s="267">
        <v>215265</v>
      </c>
      <c r="L11" s="268">
        <v>11092</v>
      </c>
      <c r="M11" s="269">
        <v>10951</v>
      </c>
      <c r="N11" s="270">
        <v>1.3</v>
      </c>
    </row>
    <row r="12" spans="1:16" ht="13.5" customHeight="1" x14ac:dyDescent="0.15">
      <c r="A12" s="248"/>
      <c r="B12" s="244"/>
      <c r="C12" s="244"/>
      <c r="D12" s="244"/>
      <c r="E12" s="244"/>
      <c r="F12" s="244"/>
      <c r="G12" s="1149" t="s">
        <v>481</v>
      </c>
      <c r="H12" s="1150"/>
      <c r="I12" s="1150"/>
      <c r="J12" s="1151"/>
      <c r="K12" s="267">
        <v>4936</v>
      </c>
      <c r="L12" s="268">
        <v>254</v>
      </c>
      <c r="M12" s="269">
        <v>416</v>
      </c>
      <c r="N12" s="270">
        <v>-38.9</v>
      </c>
    </row>
    <row r="13" spans="1:16" ht="13.5" customHeight="1" x14ac:dyDescent="0.15">
      <c r="A13" s="248"/>
      <c r="B13" s="244"/>
      <c r="C13" s="244"/>
      <c r="D13" s="244"/>
      <c r="E13" s="244"/>
      <c r="F13" s="244"/>
      <c r="G13" s="1149" t="s">
        <v>482</v>
      </c>
      <c r="H13" s="1150"/>
      <c r="I13" s="1150"/>
      <c r="J13" s="1151"/>
      <c r="K13" s="267" t="s">
        <v>483</v>
      </c>
      <c r="L13" s="268" t="s">
        <v>483</v>
      </c>
      <c r="M13" s="269" t="s">
        <v>483</v>
      </c>
      <c r="N13" s="270" t="s">
        <v>483</v>
      </c>
    </row>
    <row r="14" spans="1:16" ht="13.5" customHeight="1" x14ac:dyDescent="0.15">
      <c r="A14" s="248"/>
      <c r="B14" s="244"/>
      <c r="C14" s="244"/>
      <c r="D14" s="244"/>
      <c r="E14" s="244"/>
      <c r="F14" s="244"/>
      <c r="G14" s="1149" t="s">
        <v>484</v>
      </c>
      <c r="H14" s="1150"/>
      <c r="I14" s="1150"/>
      <c r="J14" s="1151"/>
      <c r="K14" s="267">
        <v>66803</v>
      </c>
      <c r="L14" s="268">
        <v>3442</v>
      </c>
      <c r="M14" s="269">
        <v>3811</v>
      </c>
      <c r="N14" s="270">
        <v>-9.6999999999999993</v>
      </c>
    </row>
    <row r="15" spans="1:16" ht="13.5" customHeight="1" x14ac:dyDescent="0.15">
      <c r="A15" s="248"/>
      <c r="B15" s="244"/>
      <c r="C15" s="244"/>
      <c r="D15" s="244"/>
      <c r="E15" s="244"/>
      <c r="F15" s="244"/>
      <c r="G15" s="1149" t="s">
        <v>485</v>
      </c>
      <c r="H15" s="1150"/>
      <c r="I15" s="1150"/>
      <c r="J15" s="1151"/>
      <c r="K15" s="267">
        <v>10421</v>
      </c>
      <c r="L15" s="268">
        <v>537</v>
      </c>
      <c r="M15" s="269">
        <v>1566</v>
      </c>
      <c r="N15" s="270">
        <v>-65.7</v>
      </c>
    </row>
    <row r="16" spans="1:16" x14ac:dyDescent="0.15">
      <c r="A16" s="248"/>
      <c r="B16" s="244"/>
      <c r="C16" s="244"/>
      <c r="D16" s="244"/>
      <c r="E16" s="244"/>
      <c r="F16" s="244"/>
      <c r="G16" s="1152" t="s">
        <v>486</v>
      </c>
      <c r="H16" s="1153"/>
      <c r="I16" s="1153"/>
      <c r="J16" s="1154"/>
      <c r="K16" s="268">
        <v>-198979</v>
      </c>
      <c r="L16" s="268">
        <v>-10253</v>
      </c>
      <c r="M16" s="269">
        <v>-8208</v>
      </c>
      <c r="N16" s="270">
        <v>24.9</v>
      </c>
    </row>
    <row r="17" spans="1:16" x14ac:dyDescent="0.15">
      <c r="A17" s="248"/>
      <c r="B17" s="244"/>
      <c r="C17" s="244"/>
      <c r="D17" s="244"/>
      <c r="E17" s="244"/>
      <c r="F17" s="244"/>
      <c r="G17" s="1152" t="s">
        <v>166</v>
      </c>
      <c r="H17" s="1153"/>
      <c r="I17" s="1153"/>
      <c r="J17" s="1154"/>
      <c r="K17" s="268">
        <v>1933269</v>
      </c>
      <c r="L17" s="268">
        <v>99617</v>
      </c>
      <c r="M17" s="269">
        <v>96567</v>
      </c>
      <c r="N17" s="270">
        <v>3.2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44" t="s">
        <v>491</v>
      </c>
      <c r="H21" s="1145"/>
      <c r="I21" s="1145"/>
      <c r="J21" s="1146"/>
      <c r="K21" s="280">
        <v>8.81</v>
      </c>
      <c r="L21" s="281">
        <v>8.9</v>
      </c>
      <c r="M21" s="282">
        <v>-0.09</v>
      </c>
      <c r="N21" s="249"/>
      <c r="O21" s="283"/>
      <c r="P21" s="279"/>
    </row>
    <row r="22" spans="1:16" s="284" customFormat="1" x14ac:dyDescent="0.15">
      <c r="A22" s="279"/>
      <c r="B22" s="249"/>
      <c r="C22" s="249"/>
      <c r="D22" s="249"/>
      <c r="E22" s="249"/>
      <c r="F22" s="249"/>
      <c r="G22" s="1144" t="s">
        <v>492</v>
      </c>
      <c r="H22" s="1145"/>
      <c r="I22" s="1145"/>
      <c r="J22" s="1146"/>
      <c r="K22" s="285">
        <v>95.3</v>
      </c>
      <c r="L22" s="286">
        <v>97.4</v>
      </c>
      <c r="M22" s="287">
        <v>-2.1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47" t="s">
        <v>473</v>
      </c>
      <c r="L30" s="254"/>
      <c r="M30" s="255" t="s">
        <v>474</v>
      </c>
      <c r="N30" s="256"/>
    </row>
    <row r="31" spans="1:16" x14ac:dyDescent="0.15">
      <c r="A31" s="248"/>
      <c r="B31" s="244"/>
      <c r="C31" s="244"/>
      <c r="D31" s="244"/>
      <c r="E31" s="244"/>
      <c r="F31" s="244"/>
      <c r="G31" s="257"/>
      <c r="H31" s="258"/>
      <c r="I31" s="258"/>
      <c r="J31" s="259"/>
      <c r="K31" s="1148"/>
      <c r="L31" s="260" t="s">
        <v>475</v>
      </c>
      <c r="M31" s="261" t="s">
        <v>476</v>
      </c>
      <c r="N31" s="262" t="s">
        <v>477</v>
      </c>
    </row>
    <row r="32" spans="1:16" ht="27" customHeight="1" x14ac:dyDescent="0.15">
      <c r="A32" s="248"/>
      <c r="B32" s="244"/>
      <c r="C32" s="244"/>
      <c r="D32" s="244"/>
      <c r="E32" s="244"/>
      <c r="F32" s="244"/>
      <c r="G32" s="1160" t="s">
        <v>496</v>
      </c>
      <c r="H32" s="1161"/>
      <c r="I32" s="1161"/>
      <c r="J32" s="1162"/>
      <c r="K32" s="294">
        <v>920902</v>
      </c>
      <c r="L32" s="294">
        <v>47452</v>
      </c>
      <c r="M32" s="295">
        <v>47101</v>
      </c>
      <c r="N32" s="296">
        <v>0.7</v>
      </c>
    </row>
    <row r="33" spans="1:16" ht="13.5" customHeight="1" x14ac:dyDescent="0.15">
      <c r="A33" s="248"/>
      <c r="B33" s="244"/>
      <c r="C33" s="244"/>
      <c r="D33" s="244"/>
      <c r="E33" s="244"/>
      <c r="F33" s="244"/>
      <c r="G33" s="1160" t="s">
        <v>497</v>
      </c>
      <c r="H33" s="1161"/>
      <c r="I33" s="1161"/>
      <c r="J33" s="1162"/>
      <c r="K33" s="294" t="s">
        <v>483</v>
      </c>
      <c r="L33" s="294" t="s">
        <v>483</v>
      </c>
      <c r="M33" s="295" t="s">
        <v>483</v>
      </c>
      <c r="N33" s="296" t="s">
        <v>483</v>
      </c>
    </row>
    <row r="34" spans="1:16" ht="27" customHeight="1" x14ac:dyDescent="0.15">
      <c r="A34" s="248"/>
      <c r="B34" s="244"/>
      <c r="C34" s="244"/>
      <c r="D34" s="244"/>
      <c r="E34" s="244"/>
      <c r="F34" s="244"/>
      <c r="G34" s="1160" t="s">
        <v>498</v>
      </c>
      <c r="H34" s="1161"/>
      <c r="I34" s="1161"/>
      <c r="J34" s="1162"/>
      <c r="K34" s="294" t="s">
        <v>483</v>
      </c>
      <c r="L34" s="294" t="s">
        <v>483</v>
      </c>
      <c r="M34" s="295">
        <v>22</v>
      </c>
      <c r="N34" s="296" t="s">
        <v>483</v>
      </c>
    </row>
    <row r="35" spans="1:16" ht="27" customHeight="1" x14ac:dyDescent="0.15">
      <c r="A35" s="248"/>
      <c r="B35" s="244"/>
      <c r="C35" s="244"/>
      <c r="D35" s="244"/>
      <c r="E35" s="244"/>
      <c r="F35" s="244"/>
      <c r="G35" s="1160" t="s">
        <v>499</v>
      </c>
      <c r="H35" s="1161"/>
      <c r="I35" s="1161"/>
      <c r="J35" s="1162"/>
      <c r="K35" s="294">
        <v>98748</v>
      </c>
      <c r="L35" s="294">
        <v>5088</v>
      </c>
      <c r="M35" s="295">
        <v>14567</v>
      </c>
      <c r="N35" s="296">
        <v>-65.099999999999994</v>
      </c>
    </row>
    <row r="36" spans="1:16" ht="27" customHeight="1" x14ac:dyDescent="0.15">
      <c r="A36" s="248"/>
      <c r="B36" s="244"/>
      <c r="C36" s="244"/>
      <c r="D36" s="244"/>
      <c r="E36" s="244"/>
      <c r="F36" s="244"/>
      <c r="G36" s="1160" t="s">
        <v>500</v>
      </c>
      <c r="H36" s="1161"/>
      <c r="I36" s="1161"/>
      <c r="J36" s="1162"/>
      <c r="K36" s="294">
        <v>7084</v>
      </c>
      <c r="L36" s="294">
        <v>365</v>
      </c>
      <c r="M36" s="295">
        <v>3162</v>
      </c>
      <c r="N36" s="296">
        <v>-88.5</v>
      </c>
    </row>
    <row r="37" spans="1:16" ht="13.5" customHeight="1" x14ac:dyDescent="0.15">
      <c r="A37" s="248"/>
      <c r="B37" s="244"/>
      <c r="C37" s="244"/>
      <c r="D37" s="244"/>
      <c r="E37" s="244"/>
      <c r="F37" s="244"/>
      <c r="G37" s="1160" t="s">
        <v>501</v>
      </c>
      <c r="H37" s="1161"/>
      <c r="I37" s="1161"/>
      <c r="J37" s="1162"/>
      <c r="K37" s="294" t="s">
        <v>483</v>
      </c>
      <c r="L37" s="294" t="s">
        <v>483</v>
      </c>
      <c r="M37" s="295">
        <v>1050</v>
      </c>
      <c r="N37" s="296" t="s">
        <v>483</v>
      </c>
    </row>
    <row r="38" spans="1:16" ht="27" customHeight="1" x14ac:dyDescent="0.15">
      <c r="A38" s="248"/>
      <c r="B38" s="244"/>
      <c r="C38" s="244"/>
      <c r="D38" s="244"/>
      <c r="E38" s="244"/>
      <c r="F38" s="244"/>
      <c r="G38" s="1163" t="s">
        <v>502</v>
      </c>
      <c r="H38" s="1164"/>
      <c r="I38" s="1164"/>
      <c r="J38" s="1165"/>
      <c r="K38" s="297" t="s">
        <v>483</v>
      </c>
      <c r="L38" s="297" t="s">
        <v>483</v>
      </c>
      <c r="M38" s="298">
        <v>8</v>
      </c>
      <c r="N38" s="299" t="s">
        <v>483</v>
      </c>
      <c r="O38" s="293"/>
    </row>
    <row r="39" spans="1:16" x14ac:dyDescent="0.15">
      <c r="A39" s="248"/>
      <c r="B39" s="244"/>
      <c r="C39" s="244"/>
      <c r="D39" s="244"/>
      <c r="E39" s="244"/>
      <c r="F39" s="244"/>
      <c r="G39" s="1163" t="s">
        <v>503</v>
      </c>
      <c r="H39" s="1164"/>
      <c r="I39" s="1164"/>
      <c r="J39" s="1165"/>
      <c r="K39" s="300">
        <v>-19357</v>
      </c>
      <c r="L39" s="300">
        <v>-997</v>
      </c>
      <c r="M39" s="301">
        <v>-3518</v>
      </c>
      <c r="N39" s="302">
        <v>-71.7</v>
      </c>
      <c r="O39" s="293"/>
    </row>
    <row r="40" spans="1:16" ht="27" customHeight="1" x14ac:dyDescent="0.15">
      <c r="A40" s="248"/>
      <c r="B40" s="244"/>
      <c r="C40" s="244"/>
      <c r="D40" s="244"/>
      <c r="E40" s="244"/>
      <c r="F40" s="244"/>
      <c r="G40" s="1160" t="s">
        <v>504</v>
      </c>
      <c r="H40" s="1161"/>
      <c r="I40" s="1161"/>
      <c r="J40" s="1162"/>
      <c r="K40" s="300">
        <v>-513563</v>
      </c>
      <c r="L40" s="300">
        <v>-26463</v>
      </c>
      <c r="M40" s="301">
        <v>-41712</v>
      </c>
      <c r="N40" s="302">
        <v>-36.6</v>
      </c>
      <c r="O40" s="293"/>
    </row>
    <row r="41" spans="1:16" x14ac:dyDescent="0.15">
      <c r="A41" s="248"/>
      <c r="B41" s="244"/>
      <c r="C41" s="244"/>
      <c r="D41" s="244"/>
      <c r="E41" s="244"/>
      <c r="F41" s="244"/>
      <c r="G41" s="1166" t="s">
        <v>277</v>
      </c>
      <c r="H41" s="1167"/>
      <c r="I41" s="1167"/>
      <c r="J41" s="1168"/>
      <c r="K41" s="294">
        <v>493814</v>
      </c>
      <c r="L41" s="300">
        <v>25445</v>
      </c>
      <c r="M41" s="301">
        <v>20682</v>
      </c>
      <c r="N41" s="302">
        <v>23</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55" t="s">
        <v>473</v>
      </c>
      <c r="J49" s="1157" t="s">
        <v>508</v>
      </c>
      <c r="K49" s="1158"/>
      <c r="L49" s="1158"/>
      <c r="M49" s="1158"/>
      <c r="N49" s="1159"/>
    </row>
    <row r="50" spans="1:14" x14ac:dyDescent="0.15">
      <c r="A50" s="248"/>
      <c r="B50" s="244"/>
      <c r="C50" s="244"/>
      <c r="D50" s="244"/>
      <c r="E50" s="244"/>
      <c r="F50" s="244"/>
      <c r="G50" s="312"/>
      <c r="H50" s="313"/>
      <c r="I50" s="1156"/>
      <c r="J50" s="314" t="s">
        <v>509</v>
      </c>
      <c r="K50" s="315" t="s">
        <v>510</v>
      </c>
      <c r="L50" s="316" t="s">
        <v>511</v>
      </c>
      <c r="M50" s="317" t="s">
        <v>512</v>
      </c>
      <c r="N50" s="318" t="s">
        <v>513</v>
      </c>
    </row>
    <row r="51" spans="1:14" x14ac:dyDescent="0.15">
      <c r="A51" s="248"/>
      <c r="B51" s="244"/>
      <c r="C51" s="244"/>
      <c r="D51" s="244"/>
      <c r="E51" s="244"/>
      <c r="F51" s="244"/>
      <c r="G51" s="310" t="s">
        <v>514</v>
      </c>
      <c r="H51" s="311"/>
      <c r="I51" s="319">
        <v>1067168</v>
      </c>
      <c r="J51" s="320">
        <v>53361</v>
      </c>
      <c r="K51" s="321">
        <v>53.6</v>
      </c>
      <c r="L51" s="322">
        <v>61557</v>
      </c>
      <c r="M51" s="323">
        <v>24.5</v>
      </c>
      <c r="N51" s="324">
        <v>29.1</v>
      </c>
    </row>
    <row r="52" spans="1:14" x14ac:dyDescent="0.15">
      <c r="A52" s="248"/>
      <c r="B52" s="244"/>
      <c r="C52" s="244"/>
      <c r="D52" s="244"/>
      <c r="E52" s="244"/>
      <c r="F52" s="244"/>
      <c r="G52" s="325"/>
      <c r="H52" s="326" t="s">
        <v>515</v>
      </c>
      <c r="I52" s="327">
        <v>237021</v>
      </c>
      <c r="J52" s="328">
        <v>11852</v>
      </c>
      <c r="K52" s="329">
        <v>3.1</v>
      </c>
      <c r="L52" s="330">
        <v>32497</v>
      </c>
      <c r="M52" s="331">
        <v>22.3</v>
      </c>
      <c r="N52" s="332">
        <v>-19.2</v>
      </c>
    </row>
    <row r="53" spans="1:14" x14ac:dyDescent="0.15">
      <c r="A53" s="248"/>
      <c r="B53" s="244"/>
      <c r="C53" s="244"/>
      <c r="D53" s="244"/>
      <c r="E53" s="244"/>
      <c r="F53" s="244"/>
      <c r="G53" s="310" t="s">
        <v>516</v>
      </c>
      <c r="H53" s="311"/>
      <c r="I53" s="319">
        <v>1032353</v>
      </c>
      <c r="J53" s="320">
        <v>52176</v>
      </c>
      <c r="K53" s="321">
        <v>-2.2000000000000002</v>
      </c>
      <c r="L53" s="322">
        <v>69806</v>
      </c>
      <c r="M53" s="323">
        <v>13.4</v>
      </c>
      <c r="N53" s="324">
        <v>-15.6</v>
      </c>
    </row>
    <row r="54" spans="1:14" x14ac:dyDescent="0.15">
      <c r="A54" s="248"/>
      <c r="B54" s="244"/>
      <c r="C54" s="244"/>
      <c r="D54" s="244"/>
      <c r="E54" s="244"/>
      <c r="F54" s="244"/>
      <c r="G54" s="325"/>
      <c r="H54" s="326" t="s">
        <v>515</v>
      </c>
      <c r="I54" s="327">
        <v>147389</v>
      </c>
      <c r="J54" s="328">
        <v>7449</v>
      </c>
      <c r="K54" s="329">
        <v>-37.1</v>
      </c>
      <c r="L54" s="330">
        <v>32823</v>
      </c>
      <c r="M54" s="331">
        <v>1</v>
      </c>
      <c r="N54" s="332">
        <v>-38.1</v>
      </c>
    </row>
    <row r="55" spans="1:14" x14ac:dyDescent="0.15">
      <c r="A55" s="248"/>
      <c r="B55" s="244"/>
      <c r="C55" s="244"/>
      <c r="D55" s="244"/>
      <c r="E55" s="244"/>
      <c r="F55" s="244"/>
      <c r="G55" s="310" t="s">
        <v>517</v>
      </c>
      <c r="H55" s="311"/>
      <c r="I55" s="319">
        <v>1661915</v>
      </c>
      <c r="J55" s="320">
        <v>84956</v>
      </c>
      <c r="K55" s="321">
        <v>62.8</v>
      </c>
      <c r="L55" s="322">
        <v>74444</v>
      </c>
      <c r="M55" s="323">
        <v>6.6</v>
      </c>
      <c r="N55" s="324">
        <v>56.2</v>
      </c>
    </row>
    <row r="56" spans="1:14" x14ac:dyDescent="0.15">
      <c r="A56" s="248"/>
      <c r="B56" s="244"/>
      <c r="C56" s="244"/>
      <c r="D56" s="244"/>
      <c r="E56" s="244"/>
      <c r="F56" s="244"/>
      <c r="G56" s="325"/>
      <c r="H56" s="326" t="s">
        <v>515</v>
      </c>
      <c r="I56" s="327">
        <v>665989</v>
      </c>
      <c r="J56" s="328">
        <v>34045</v>
      </c>
      <c r="K56" s="329">
        <v>357</v>
      </c>
      <c r="L56" s="330">
        <v>34175</v>
      </c>
      <c r="M56" s="331">
        <v>4.0999999999999996</v>
      </c>
      <c r="N56" s="332">
        <v>352.9</v>
      </c>
    </row>
    <row r="57" spans="1:14" x14ac:dyDescent="0.15">
      <c r="A57" s="248"/>
      <c r="B57" s="244"/>
      <c r="C57" s="244"/>
      <c r="D57" s="244"/>
      <c r="E57" s="244"/>
      <c r="F57" s="244"/>
      <c r="G57" s="310" t="s">
        <v>518</v>
      </c>
      <c r="H57" s="311"/>
      <c r="I57" s="319">
        <v>1574937</v>
      </c>
      <c r="J57" s="320">
        <v>80949</v>
      </c>
      <c r="K57" s="321">
        <v>-4.7</v>
      </c>
      <c r="L57" s="322">
        <v>85205</v>
      </c>
      <c r="M57" s="323">
        <v>14.5</v>
      </c>
      <c r="N57" s="324">
        <v>-19.2</v>
      </c>
    </row>
    <row r="58" spans="1:14" x14ac:dyDescent="0.15">
      <c r="A58" s="248"/>
      <c r="B58" s="244"/>
      <c r="C58" s="244"/>
      <c r="D58" s="244"/>
      <c r="E58" s="244"/>
      <c r="F58" s="244"/>
      <c r="G58" s="325"/>
      <c r="H58" s="326" t="s">
        <v>515</v>
      </c>
      <c r="I58" s="327">
        <v>895228</v>
      </c>
      <c r="J58" s="328">
        <v>46013</v>
      </c>
      <c r="K58" s="329">
        <v>35.200000000000003</v>
      </c>
      <c r="L58" s="330">
        <v>38847</v>
      </c>
      <c r="M58" s="331">
        <v>13.7</v>
      </c>
      <c r="N58" s="332">
        <v>21.5</v>
      </c>
    </row>
    <row r="59" spans="1:14" x14ac:dyDescent="0.15">
      <c r="A59" s="248"/>
      <c r="B59" s="244"/>
      <c r="C59" s="244"/>
      <c r="D59" s="244"/>
      <c r="E59" s="244"/>
      <c r="F59" s="244"/>
      <c r="G59" s="310" t="s">
        <v>519</v>
      </c>
      <c r="H59" s="311"/>
      <c r="I59" s="319">
        <v>976402</v>
      </c>
      <c r="J59" s="320">
        <v>50312</v>
      </c>
      <c r="K59" s="321">
        <v>-37.799999999999997</v>
      </c>
      <c r="L59" s="322">
        <v>69469</v>
      </c>
      <c r="M59" s="323">
        <v>-18.5</v>
      </c>
      <c r="N59" s="324">
        <v>-19.3</v>
      </c>
    </row>
    <row r="60" spans="1:14" x14ac:dyDescent="0.15">
      <c r="A60" s="248"/>
      <c r="B60" s="244"/>
      <c r="C60" s="244"/>
      <c r="D60" s="244"/>
      <c r="E60" s="244"/>
      <c r="F60" s="244"/>
      <c r="G60" s="325"/>
      <c r="H60" s="326" t="s">
        <v>515</v>
      </c>
      <c r="I60" s="333">
        <v>270599</v>
      </c>
      <c r="J60" s="328">
        <v>13943</v>
      </c>
      <c r="K60" s="329">
        <v>-69.7</v>
      </c>
      <c r="L60" s="330">
        <v>38215</v>
      </c>
      <c r="M60" s="331">
        <v>-1.6</v>
      </c>
      <c r="N60" s="332">
        <v>-68.099999999999994</v>
      </c>
    </row>
    <row r="61" spans="1:14" x14ac:dyDescent="0.15">
      <c r="A61" s="248"/>
      <c r="B61" s="244"/>
      <c r="C61" s="244"/>
      <c r="D61" s="244"/>
      <c r="E61" s="244"/>
      <c r="F61" s="244"/>
      <c r="G61" s="310" t="s">
        <v>520</v>
      </c>
      <c r="H61" s="334"/>
      <c r="I61" s="335">
        <v>1262555</v>
      </c>
      <c r="J61" s="336">
        <v>64351</v>
      </c>
      <c r="K61" s="337">
        <v>14.3</v>
      </c>
      <c r="L61" s="338">
        <v>72096</v>
      </c>
      <c r="M61" s="339">
        <v>8.1</v>
      </c>
      <c r="N61" s="324">
        <v>6.2</v>
      </c>
    </row>
    <row r="62" spans="1:14" x14ac:dyDescent="0.15">
      <c r="A62" s="248"/>
      <c r="B62" s="244"/>
      <c r="C62" s="244"/>
      <c r="D62" s="244"/>
      <c r="E62" s="244"/>
      <c r="F62" s="244"/>
      <c r="G62" s="325"/>
      <c r="H62" s="326" t="s">
        <v>515</v>
      </c>
      <c r="I62" s="327">
        <v>443245</v>
      </c>
      <c r="J62" s="328">
        <v>22660</v>
      </c>
      <c r="K62" s="329">
        <v>57.7</v>
      </c>
      <c r="L62" s="330">
        <v>35311</v>
      </c>
      <c r="M62" s="331">
        <v>7.9</v>
      </c>
      <c r="N62" s="332">
        <v>49.8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69" t="s">
        <v>3</v>
      </c>
      <c r="D47" s="1169"/>
      <c r="E47" s="1170"/>
      <c r="F47" s="11">
        <v>0.44</v>
      </c>
      <c r="G47" s="12">
        <v>0.44</v>
      </c>
      <c r="H47" s="12">
        <v>1.85</v>
      </c>
      <c r="I47" s="12">
        <v>4.13</v>
      </c>
      <c r="J47" s="13">
        <v>7.95</v>
      </c>
    </row>
    <row r="48" spans="2:10" ht="57.75" customHeight="1" x14ac:dyDescent="0.15">
      <c r="B48" s="14"/>
      <c r="C48" s="1171" t="s">
        <v>4</v>
      </c>
      <c r="D48" s="1171"/>
      <c r="E48" s="1172"/>
      <c r="F48" s="15">
        <v>0.03</v>
      </c>
      <c r="G48" s="16">
        <v>3.63</v>
      </c>
      <c r="H48" s="16">
        <v>3.02</v>
      </c>
      <c r="I48" s="16">
        <v>3.84</v>
      </c>
      <c r="J48" s="17">
        <v>5.33</v>
      </c>
    </row>
    <row r="49" spans="2:10" ht="57.75" customHeight="1" thickBot="1" x14ac:dyDescent="0.2">
      <c r="B49" s="18"/>
      <c r="C49" s="1173" t="s">
        <v>5</v>
      </c>
      <c r="D49" s="1173"/>
      <c r="E49" s="1174"/>
      <c r="F49" s="19" t="s">
        <v>527</v>
      </c>
      <c r="G49" s="20">
        <v>3.6</v>
      </c>
      <c r="H49" s="20">
        <v>0.81</v>
      </c>
      <c r="I49" s="20">
        <v>3.16</v>
      </c>
      <c r="J49" s="21">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2017-03-01T05:46:32Z</cp:lastPrinted>
  <dcterms:created xsi:type="dcterms:W3CDTF">2017-02-15T20:56:22Z</dcterms:created>
  <dcterms:modified xsi:type="dcterms:W3CDTF">2017-05-19T07:07:44Z</dcterms:modified>
  <cp:category/>
</cp:coreProperties>
</file>