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BE35" i="9"/>
  <c r="AM35" i="9"/>
  <c r="BW34" i="9"/>
  <c r="C34" i="9"/>
  <c r="C35" i="9" s="1"/>
  <c r="BW35" i="9" l="1"/>
  <c r="BW36" i="9" s="1"/>
  <c r="BW37" i="9" s="1"/>
  <c r="BW38" i="9" s="1"/>
  <c r="BW39" i="9" s="1"/>
  <c r="BW40" i="9" s="1"/>
  <c r="C36" i="9"/>
  <c r="C37" i="9" s="1"/>
  <c r="U34" i="9"/>
  <c r="U35" i="9" s="1"/>
  <c r="U36" i="9" s="1"/>
  <c r="BE34"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<sst xmlns="http://schemas.openxmlformats.org/spreadsheetml/2006/main" count="1060" uniqueCount="565">
  <si>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</si>
  <si>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</si>
  <si>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</si>
  <si>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</si>
  <si>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</si>
  <si>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</si>
  <si>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</si>
  <si>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</si>
  <si>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</si>
  <si>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</si>
  <si>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</si>
  <si>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</si>
  <si>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</si>
  <si>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</si>
  <si>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</si>
  <si>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</si>
  <si>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</si>
  <si>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</si>
  <si>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</si>
  <si>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</si>
  <si>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</si>
  <si>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</si>
  <si>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</si>
  <si>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</si>
  <si>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</si>
  <si>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</si>
  <si>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</si>
  <si>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</si>
  <si>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</si>
  <si>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</si>
  <si>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</si>
  <si>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</si>
  <si>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</si>
  <si>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</si>
  <si>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</si>
  <si>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</si>
  <si>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</si>
  <si>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</si>
  <si>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</si>
  <si>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</si>
  <si>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</si>
  <si>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</si>
  <si>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</si>
  <si>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</si>
  <si>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</si>
  <si>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</si>
  <si>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</si>
  <si>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</si>
  <si>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</si>
  <si>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</si>
  <si>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</si>
  <si>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</si>
  <si>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</si>
  <si>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</si>
  <si>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</si>
  <si>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</si>
  <si>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</si>
  <si>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</si>
  <si>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</si>
  <si>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</si>
  <si>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</si>
  <si>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</si>
  <si>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</si>
  <si>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</si>
  <si>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</si>
  <si>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</si>
  <si>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</si>
  <si>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</si>
  <si>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</si>
  <si>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</si>
  <si>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</si>
  <si>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</si>
  <si>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</si>
  <si>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</si>
  <si>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</si>
  <si>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</si>
  <si>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</si>
  <si>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</si>
  <si>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</si>
  <si>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</si>
  <si>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</si>
  <si>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三郷町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</si>
  <si>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</si>
  <si>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</si>
  <si>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</si>
  <si>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</si>
  <si>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</si>
  <si>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</si>
  <si>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</si>
  <si>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</si>
  <si>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</si>
  <si>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</si>
  <si>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</si>
  <si>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</si>
  <si>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</si>
  <si>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</si>
  <si>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</si>
  <si>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</si>
  <si>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</si>
  <si>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</si>
  <si>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</si>
  <si>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</si>
  <si>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</si>
  <si>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</si>
  <si>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</si>
  <si>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</si>
  <si>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</si>
  <si>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</si>
  <si>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</si>
  <si>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</si>
  <si>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</si>
  <si>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</si>
  <si>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</si>
  <si>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</si>
  <si>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</si>
  <si>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</si>
  <si>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</si>
  <si>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</si>
  <si>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</si>
  <si>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</si>
  <si>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</si>
  <si>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</si>
  <si>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</si>
  <si>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</si>
  <si>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</si>
  <si>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</si>
  <si>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</si>
  <si>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</si>
  <si>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</si>
  <si>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</si>
  <si>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</si>
  <si>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</si>
  <si>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</si>
  <si>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</si>
  <si>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</si>
  <si>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</si>
  <si>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</si>
  <si>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</si>
  <si>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</si>
  <si>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</si>
  <si>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</si>
  <si>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</si>
  <si>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</si>
  <si>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</si>
  <si>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</si>
  <si>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</si>
  <si>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</si>
  <si>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</si>
  <si>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</si>
  <si>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</si>
  <si>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</si>
  <si>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</si>
  <si>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</si>
  <si>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</si>
  <si>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</si>
  <si>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</si>
  <si>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</si>
  <si>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</si>
  <si>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</si>
  <si>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</si>
  <si>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</si>
  <si>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</si>
  <si>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</si>
  <si>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</si>
  <si>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</si>
  <si>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</si>
  <si>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</si>
  <si>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</si>
  <si>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</si>
  <si>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</si>
  <si>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</si>
  <si>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</si>
  <si>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</si>
  <si>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</si>
  <si>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</si>
  <si>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</si>
  <si>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</si>
  <si>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</si>
  <si>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</si>
  <si>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</si>
  <si>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</si>
  <si>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</si>
  <si>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</si>
  <si>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</si>
  <si>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</si>
  <si>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</si>
  <si>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</si>
  <si>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</si>
  <si>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</si>
  <si>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</si>
  <si>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</si>
  <si>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</si>
  <si>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</si>
  <si>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</si>
  <si>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</si>
  <si>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奈良県三郷町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</si>
  <si>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</si>
  <si>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</si>
  <si>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</si>
  <si>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</si>
  <si>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</si>
  <si>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</si>
  <si>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</si>
  <si>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</si>
  <si>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</si>
  <si>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</si>
  <si>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</si>
  <si>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</si>
  <si>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</si>
  <si>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</si>
  <si>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</si>
  <si>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</si>
  <si>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</si>
  <si>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</si>
  <si>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</si>
  <si>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</si>
  <si>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</si>
  <si>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</si>
  <si>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</si>
  <si>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</si>
  <si>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</si>
  <si>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</si>
  <si>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</si>
  <si>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</si>
  <si>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</si>
  <si>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</si>
  <si>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</si>
  <si>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</si>
  <si>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</si>
  <si>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</si>
  <si>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</si>
  <si>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</si>
  <si>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</si>
  <si>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</si>
  <si>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</si>
  <si>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</si>
  <si>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</si>
  <si>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</si>
  <si>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</si>
  <si>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</si>
  <si>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</si>
  <si>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</si>
  <si>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</si>
  <si>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</si>
  <si>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</si>
  <si>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</si>
  <si>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</si>
  <si>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</si>
  <si>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</si>
  <si>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</si>
  <si>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</si>
  <si>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</si>
  <si>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</si>
  <si>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</si>
  <si>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</si>
  <si>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</si>
  <si>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</si>
  <si>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</si>
  <si>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</si>
  <si>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</si>
  <si>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</si>
  <si>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</si>
  <si>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</si>
  <si>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</si>
  <si>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</si>
  <si>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</si>
  <si>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</si>
  <si>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</si>
  <si>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</si>
  <si>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</si>
  <si>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</si>
  <si>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</si>
  <si>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</si>
  <si>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</si>
  <si>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</si>
  <si>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</si>
  <si>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</si>
  <si>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</si>
  <si>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</si>
  <si>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</si>
  <si>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</si>
  <si>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</si>
  <si>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</si>
  <si>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</si>
  <si>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</si>
  <si>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</si>
  <si>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</si>
  <si>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</si>
  <si>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</si>
  <si>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</si>
  <si>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</si>
  <si>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</si>
  <si>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</si>
  <si>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</si>
  <si>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</si>
  <si>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</si>
  <si>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</si>
  <si>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</si>
  <si>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</si>
  <si>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</si>
  <si>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</si>
  <si>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</si>
  <si>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</si>
  <si>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</si>
  <si>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</si>
  <si>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</si>
  <si>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</si>
  <si>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</si>
  <si>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</si>
  <si>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</si>
  <si>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</si>
  <si>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</si>
  <si>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</si>
  <si>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</si>
  <si>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</si>
  <si>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</si>
  <si>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</si>
  <si>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</si>
  <si>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</si>
  <si>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</si>
  <si>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</si>
  <si>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</si>
  <si>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</si>
  <si>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</si>
  <si>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</si>
  <si>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</si>
  <si>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</si>
  <si>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</si>
  <si>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</si>
  <si>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</si>
  <si>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</si>
  <si>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</si>
  <si>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</si>
  <si>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</si>
  <si>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</si>
  <si>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</si>
  <si>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</si>
  <si>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</si>
  <si>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</si>
  <si>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</si>
  <si>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</si>
  <si>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</si>
  <si>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</si>
  <si>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</si>
  <si>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奈良県三郷町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</si>
  <si>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</si>
  <si>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</si>
  <si>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</si>
  <si>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</si>
  <si>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</si>
  <si>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</si>
  <si>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</si>
  <si>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</si>
  <si>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</si>
  <si>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</si>
  <si>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</si>
  <si>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</si>
  <si>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</si>
  <si>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</si>
  <si>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</si>
  <si>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</si>
  <si>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</si>
  <si>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</si>
  <si>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</si>
  <si>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</si>
  <si>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</si>
  <si>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し尿浄化槽管理特別会計</t>
    <phoneticPr fontId="5"/>
  </si>
  <si>
    <t>勢野北部用地整理事業特別会計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</si>
  <si>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</si>
  <si>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</si>
  <si>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</si>
  <si>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</si>
  <si>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</si>
  <si>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</si>
  <si>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</si>
  <si>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</si>
  <si>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</si>
  <si>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</si>
  <si>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</si>
  <si>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</si>
  <si>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</si>
  <si>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</si>
  <si>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</si>
  <si>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</si>
  <si>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</si>
  <si>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</si>
  <si>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</si>
  <si>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</si>
  <si>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</si>
  <si>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</si>
  <si>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</si>
  <si>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</si>
  <si>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</si>
  <si>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</si>
  <si>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</si>
  <si>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</si>
  <si>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</si>
  <si>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</si>
  <si>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</si>
  <si>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</si>
  <si>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</si>
  <si>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</si>
  <si>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</si>
  <si>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</si>
  <si>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</si>
  <si>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</si>
  <si>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</si>
  <si>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</si>
  <si>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</si>
  <si>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</si>
  <si>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</si>
  <si>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</si>
  <si>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</si>
  <si>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</si>
  <si>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</si>
  <si>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</si>
  <si>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</si>
  <si>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</si>
  <si>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</si>
  <si>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</si>
  <si>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</si>
  <si>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</si>
  <si>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</si>
  <si>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</si>
  <si>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</si>
  <si>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</si>
  <si>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</si>
  <si>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</si>
  <si>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</si>
  <si>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</si>
  <si>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</si>
  <si>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</si>
  <si>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</si>
  <si>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</si>
  <si>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</si>
  <si>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</si>
  <si>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</si>
  <si>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</si>
  <si>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</si>
  <si>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</si>
  <si>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</si>
  <si>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</si>
  <si>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</si>
  <si>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</si>
  <si>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</si>
  <si>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</si>
  <si>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</si>
  <si>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</si>
  <si>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</si>
  <si>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</si>
  <si>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</si>
  <si>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</si>
  <si>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</si>
  <si>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</si>
  <si>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</si>
  <si>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</si>
  <si>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</si>
  <si>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</si>
  <si>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</si>
  <si>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</si>
  <si>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</si>
  <si>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</si>
  <si>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</si>
  <si>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</si>
  <si>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</si>
  <si>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</si>
  <si>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</si>
  <si>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</si>
  <si>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</si>
  <si>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</si>
  <si>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</si>
  <si>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</si>
  <si>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</si>
  <si>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</si>
  <si>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</si>
  <si>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</si>
  <si>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</si>
  <si>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</si>
  <si>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</si>
  <si>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</si>
  <si>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</si>
  <si>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</si>
  <si>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</si>
  <si>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</si>
  <si>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</si>
  <si>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</si>
  <si>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</si>
  <si>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</si>
  <si>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</si>
  <si>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</si>
  <si>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</si>
  <si>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</si>
  <si>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</si>
  <si>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</si>
  <si>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</si>
  <si>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</si>
  <si>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</si>
  <si>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</si>
  <si>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</si>
  <si>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</si>
  <si>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</si>
  <si>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</si>
  <si>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</si>
  <si>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</si>
  <si>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</si>
  <si>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</si>
  <si>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</si>
  <si>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</si>
  <si>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</si>
  <si>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</si>
  <si>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</si>
  <si>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</si>
  <si>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</si>
  <si>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</si>
  <si>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</si>
  <si>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</si>
  <si>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</si>
  <si>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</si>
  <si>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</si>
  <si>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</si>
  <si>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</si>
  <si>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9.90</t>
  </si>
  <si>
    <t>▲ 6.51</t>
  </si>
  <si>
    <t>▲ 3.90</t>
  </si>
  <si>
    <t>住宅新築資金等貸付事業特別会計</t>
  </si>
  <si>
    <t>▲ 5.44</t>
  </si>
  <si>
    <t>▲ 5.33</t>
  </si>
  <si>
    <t>▲ 5.31</t>
  </si>
  <si>
    <t>▲ 5.29</t>
  </si>
  <si>
    <t>▲ 5.26</t>
  </si>
  <si>
    <t>水道事業会計</t>
  </si>
  <si>
    <t>一般会計</t>
  </si>
  <si>
    <t>勢野北部用地整理事業特別会計</t>
  </si>
  <si>
    <t>国民健康保険特別会計</t>
  </si>
  <si>
    <t>介護保険事業特別会計</t>
  </si>
  <si>
    <t>▲ 0.25</t>
  </si>
  <si>
    <t>▲ 0.06</t>
  </si>
  <si>
    <t>後期高齢者医療特別会計</t>
  </si>
  <si>
    <t>し尿浄化槽管理特別会計</t>
  </si>
  <si>
    <t>その他会計（赤字）</t>
  </si>
  <si>
    <t>その他会計（黒字）</t>
  </si>
  <si>
    <t>(財)竜の子霊園</t>
    <rPh sb="1" eb="2">
      <t>ザイ</t>
    </rPh>
    <rPh sb="3" eb="4">
      <t>タツ</t>
    </rPh>
    <rPh sb="5" eb="6">
      <t>コ</t>
    </rPh>
    <rPh sb="6" eb="8">
      <t>レイエン</t>
    </rPh>
    <phoneticPr fontId="2"/>
  </si>
  <si>
    <t>(公財)三郷町文化振興財団</t>
    <rPh sb="1" eb="2">
      <t>イサオ</t>
    </rPh>
    <rPh sb="2" eb="3">
      <t>ザイ</t>
    </rPh>
    <rPh sb="4" eb="7">
      <t>サンゴウチョウ</t>
    </rPh>
    <rPh sb="7" eb="9">
      <t>ブンカ</t>
    </rPh>
    <rPh sb="9" eb="11">
      <t>シンコウ</t>
    </rPh>
    <rPh sb="11" eb="13">
      <t>ザイダン</t>
    </rPh>
    <phoneticPr fontId="2"/>
  </si>
  <si>
    <t>奈良県市町村総合事務組合</t>
    <rPh sb="0" eb="2">
      <t>ナラ</t>
    </rPh>
    <rPh sb="2" eb="3">
      <t>ケン</t>
    </rPh>
    <rPh sb="3" eb="6">
      <t>シチョウソン</t>
    </rPh>
    <rPh sb="6" eb="8">
      <t>ソウゴウ</t>
    </rPh>
    <rPh sb="8" eb="10">
      <t>ジム</t>
    </rPh>
    <rPh sb="10" eb="12">
      <t>クミアイ</t>
    </rPh>
    <phoneticPr fontId="2"/>
  </si>
  <si>
    <t>西和衛生試験センター組合</t>
    <rPh sb="0" eb="1">
      <t>ニシ</t>
    </rPh>
    <rPh sb="1" eb="2">
      <t>ワ</t>
    </rPh>
    <rPh sb="2" eb="4">
      <t>エイセイ</t>
    </rPh>
    <rPh sb="4" eb="6">
      <t>シケン</t>
    </rPh>
    <rPh sb="10" eb="12">
      <t>クミアイ</t>
    </rPh>
    <phoneticPr fontId="2"/>
  </si>
  <si>
    <t>奈良県広域消防組合</t>
    <rPh sb="0" eb="3">
      <t>ナラケン</t>
    </rPh>
    <rPh sb="3" eb="5">
      <t>コウイキ</t>
    </rPh>
    <rPh sb="5" eb="7">
      <t>ショウボウ</t>
    </rPh>
    <rPh sb="7" eb="9">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</si>
  <si>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</si>
  <si>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奈良県住宅新築資金等貸付金回収管理組合</t>
    <rPh sb="0" eb="2">
      <t>ナラ</t>
    </rPh>
    <rPh sb="2" eb="3">
      <t>ケン</t>
    </rPh>
    <rPh sb="3" eb="5">
      <t>ジュウタク</t>
    </rPh>
    <rPh sb="5" eb="7">
      <t>シンチク</t>
    </rPh>
    <rPh sb="7" eb="10">
      <t>シキントウ</t>
    </rPh>
    <rPh sb="10" eb="12">
      <t>カシツケ</t>
    </rPh>
    <rPh sb="12" eb="13">
      <t>キン</t>
    </rPh>
    <rPh sb="13" eb="15">
      <t>カイシュウ</t>
    </rPh>
    <rPh sb="15" eb="17">
      <t>カンリ</t>
    </rPh>
    <rPh sb="17" eb="19">
      <t>クミアイ</t>
    </rPh>
    <phoneticPr fontId="2"/>
  </si>
  <si>
    <t>奈良県後期高齢者医療広域連合</t>
    <rPh sb="0" eb="2">
      <t>ナラ</t>
    </rPh>
    <rPh sb="2" eb="3">
      <t>ケン</t>
    </rPh>
    <rPh sb="3" eb="5">
      <t>コウキ</t>
    </rPh>
    <rPh sb="5" eb="8">
      <t>コウレイシャ</t>
    </rPh>
    <rPh sb="8" eb="10">
      <t>イリョウ</t>
    </rPh>
    <rPh sb="10" eb="12">
      <t>コウイキ</t>
    </rPh>
    <rPh sb="12" eb="14">
      <t>レンゴウ</t>
    </rPh>
    <phoneticPr fontId="2"/>
  </si>
  <si>
    <t>老人福祉施設三室園組合</t>
    <rPh sb="0" eb="2">
      <t>ロウジン</t>
    </rPh>
    <rPh sb="2" eb="4">
      <t>フクシ</t>
    </rPh>
    <rPh sb="4" eb="6">
      <t>シセツ</t>
    </rPh>
    <rPh sb="6" eb="8">
      <t>ミムロ</t>
    </rPh>
    <rPh sb="8" eb="9">
      <t>エン</t>
    </rPh>
    <rPh sb="9" eb="11">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</si>
  <si>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</si>
  <si>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</si>
  <si>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</si>
  <si>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</si>
  <si>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</si>
  <si>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</si>
  <si>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</si>
  <si>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</si>
  <si>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</si>
  <si>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</si>
  <si>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</si>
  <si>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</si>
  <si>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</si>
  <si>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及び実質公債費比率ともに低い値となっている。これは、平成１９年度より実施している高利率の地方債の借換等により公債費の削減を図っていること、平成２１年度において、償還額の大きい地方債の償還が完了したこと、また、地方債の新規発行の抑制を図っていることから実質公債費比率の抑制に繋がっている。
</t>
    <rPh sb="0" eb="2">
      <t>ショウライ</t>
    </rPh>
    <rPh sb="2" eb="4">
      <t>フタン</t>
    </rPh>
    <rPh sb="4" eb="6">
      <t>ヒリツ</t>
    </rPh>
    <rPh sb="6" eb="7">
      <t>オヨ</t>
    </rPh>
    <phoneticPr fontId="5"/>
  </si>
  <si>
    <t>類似団体に比べ有形固定資産原価償却率は高い値となっているが、将来負担比率はかなり低くなっている。これは、長年にわたり地方債の新規発行を抑制してきた結果、
公債費が非常に少ないことが要因である。この組み合わせからは、老朽化はしてきているが、財政的には対応しやすいことが読み解けるため、計画的に建替え及び修繕を実施していく。</t>
    <rPh sb="0" eb="2">
      <t>ルイジ</t>
    </rPh>
    <rPh sb="2" eb="4">
      <t>ダンタイ</t>
    </rPh>
    <rPh sb="5" eb="6">
      <t>クラ</t>
    </rPh>
    <rPh sb="7" eb="9">
      <t>ユウケイ</t>
    </rPh>
    <rPh sb="9" eb="11">
      <t>コテイ</t>
    </rPh>
    <rPh sb="11" eb="13">
      <t>シサン</t>
    </rPh>
    <rPh sb="13" eb="15">
      <t>ゲンカ</t>
    </rPh>
    <rPh sb="15" eb="18">
      <t>ショウキャクリツ</t>
    </rPh>
    <rPh sb="19" eb="20">
      <t>タカ</t>
    </rPh>
    <rPh sb="21" eb="22">
      <t>アタイ</t>
    </rPh>
    <rPh sb="30" eb="32">
      <t>ショウライ</t>
    </rPh>
    <rPh sb="32" eb="34">
      <t>フタン</t>
    </rPh>
    <rPh sb="34" eb="36">
      <t>ヒリツ</t>
    </rPh>
    <rPh sb="40" eb="41">
      <t>ヒク</t>
    </rPh>
    <rPh sb="52" eb="54">
      <t>ナガネン</t>
    </rPh>
    <rPh sb="58" eb="61">
      <t>チホウサイ</t>
    </rPh>
    <rPh sb="62" eb="64">
      <t>シンキ</t>
    </rPh>
    <rPh sb="64" eb="66">
      <t>ハッコウ</t>
    </rPh>
    <rPh sb="67" eb="69">
      <t>ヨクセイ</t>
    </rPh>
    <rPh sb="73" eb="75">
      <t>ケッカ</t>
    </rPh>
    <rPh sb="77" eb="79">
      <t>コウサイ</t>
    </rPh>
    <rPh sb="79" eb="80">
      <t>ヒ</t>
    </rPh>
    <rPh sb="81" eb="83">
      <t>ヒジョウ</t>
    </rPh>
    <rPh sb="84" eb="85">
      <t>スク</t>
    </rPh>
    <rPh sb="90" eb="92">
      <t>ヨウイン</t>
    </rPh>
    <rPh sb="98" eb="99">
      <t>ク</t>
    </rPh>
    <rPh sb="100" eb="101">
      <t>ア</t>
    </rPh>
    <rPh sb="107" eb="110">
      <t>ロウキュウカ</t>
    </rPh>
    <rPh sb="119" eb="121">
      <t>ザイセイ</t>
    </rPh>
    <rPh sb="121" eb="122">
      <t>テキ</t>
    </rPh>
    <rPh sb="124" eb="126">
      <t>タイオウ</t>
    </rPh>
    <rPh sb="133" eb="134">
      <t>ヨ</t>
    </rPh>
    <rPh sb="135" eb="136">
      <t>ト</t>
    </rPh>
    <rPh sb="141" eb="144">
      <t>ケイカクテキ</t>
    </rPh>
    <rPh sb="145" eb="147">
      <t>タテカ</t>
    </rPh>
    <rPh sb="148" eb="149">
      <t>オヨ</t>
    </rPh>
    <rPh sb="150" eb="152">
      <t>シュウゼン</t>
    </rPh>
    <rPh sb="153" eb="15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</si>
</sst>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7294</c:v>
                </c:pt>
                <c:pt idx="1">
                  <c:v>79925</c:v>
                </c:pt>
                <c:pt idx="2">
                  <c:v>38039</c:v>
                </c:pt>
                <c:pt idx="3">
                  <c:v>98266</c:v>
                </c:pt>
                <c:pt idx="4">
                  <c:v>18398</c:v>
                </c:pt>
              </c:numCache>
            </c:numRef>
          </c:val>
          <c:smooth val="0"/>
        </c:ser>
        <c:dLbls>
          <c:showLegendKey val="0"/>
          <c:showVal val="0"/>
          <c:showCatName val="0"/>
          <c:showSerName val="0"/>
          <c:showPercent val="0"/>
          <c:showBubbleSize val="0"/>
        </c:dLbls>
        <c:marker val="1"/>
        <c:smooth val="0"/>
        <c:axId val="95937280"/>
        <c:axId val="95939200"/>
      </c:lineChart>
      <c:catAx>
        <c:axId val="95937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939200"/>
        <c:crosses val="autoZero"/>
        <c:auto val="1"/>
        <c:lblAlgn val="ctr"/>
        <c:lblOffset val="100"/>
        <c:tickLblSkip val="1"/>
        <c:tickMarkSkip val="1"/>
        <c:noMultiLvlLbl val="0"/>
      </c:catAx>
      <c:valAx>
        <c:axId val="959392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937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8.92</c:v>
                </c:pt>
                <c:pt idx="1">
                  <c:v>21.27</c:v>
                </c:pt>
                <c:pt idx="2">
                  <c:v>9.85</c:v>
                </c:pt>
                <c:pt idx="3">
                  <c:v>5.93</c:v>
                </c:pt>
                <c:pt idx="4">
                  <c:v>8.68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41.51</c:v>
                </c:pt>
                <c:pt idx="1">
                  <c:v>19.59</c:v>
                </c:pt>
                <c:pt idx="2">
                  <c:v>24.08</c:v>
                </c:pt>
                <c:pt idx="3">
                  <c:v>24.19</c:v>
                </c:pt>
                <c:pt idx="4">
                  <c:v>24.98</c:v>
                </c:pt>
              </c:numCache>
            </c:numRef>
          </c:val>
        </c:ser>
        <c:dLbls>
          <c:showLegendKey val="0"/>
          <c:showVal val="0"/>
          <c:showCatName val="0"/>
          <c:showSerName val="0"/>
          <c:showPercent val="0"/>
          <c:showBubbleSize val="0"/>
        </c:dLbls>
        <c:gapWidth val="250"/>
        <c:overlap val="100"/>
        <c:axId val="108508288"/>
        <c:axId val="108510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5.0599999999999996</c:v>
                </c:pt>
                <c:pt idx="1">
                  <c:v>-9.9</c:v>
                </c:pt>
                <c:pt idx="2">
                  <c:v>-6.51</c:v>
                </c:pt>
                <c:pt idx="3">
                  <c:v>-3.9</c:v>
                </c:pt>
                <c:pt idx="4">
                  <c:v>3.9</c:v>
                </c:pt>
              </c:numCache>
            </c:numRef>
          </c:val>
          <c:smooth val="0"/>
        </c:ser>
        <c:dLbls>
          <c:showLegendKey val="0"/>
          <c:showVal val="0"/>
          <c:showCatName val="0"/>
          <c:showSerName val="0"/>
          <c:showPercent val="0"/>
          <c:showBubbleSize val="0"/>
        </c:dLbls>
        <c:marker val="1"/>
        <c:smooth val="0"/>
        <c:axId val="108508288"/>
        <c:axId val="108510208"/>
      </c:lineChart>
      <c:catAx>
        <c:axId val="10850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510208"/>
        <c:crosses val="autoZero"/>
        <c:auto val="1"/>
        <c:lblAlgn val="ctr"/>
        <c:lblOffset val="100"/>
        <c:tickLblSkip val="1"/>
        <c:tickMarkSkip val="1"/>
        <c:noMultiLvlLbl val="0"/>
      </c:catAx>
      <c:valAx>
        <c:axId val="10851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0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7.0000000000000007E-2</c:v>
                </c:pt>
                <c:pt idx="2">
                  <c:v>#N/A</c:v>
                </c:pt>
                <c:pt idx="3">
                  <c:v>0.16</c:v>
                </c:pt>
                <c:pt idx="4">
                  <c:v>#N/A</c:v>
                </c:pt>
                <c:pt idx="5">
                  <c:v>0.14000000000000001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し尿浄化槽管理特別会計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0.21</c:v>
                </c:pt>
                <c:pt idx="2">
                  <c:v>#N/A</c:v>
                </c:pt>
                <c:pt idx="3">
                  <c:v>0.02</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0.04</c:v>
                </c:pt>
                <c:pt idx="4">
                  <c:v>#N/A</c:v>
                </c:pt>
                <c:pt idx="5">
                  <c:v>0</c:v>
                </c:pt>
                <c:pt idx="6">
                  <c:v>#N/A</c:v>
                </c:pt>
                <c:pt idx="7">
                  <c:v>0</c:v>
                </c:pt>
                <c:pt idx="8">
                  <c:v>#N/A</c:v>
                </c:pt>
                <c:pt idx="9">
                  <c:v>0.01</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0.3</c:v>
                </c:pt>
                <c:pt idx="4">
                  <c:v>0.25</c:v>
                </c:pt>
                <c:pt idx="5">
                  <c:v>#N/A</c:v>
                </c:pt>
                <c:pt idx="6">
                  <c:v>0.06</c:v>
                </c:pt>
                <c:pt idx="7">
                  <c:v>#N/A</c:v>
                </c:pt>
                <c:pt idx="8">
                  <c:v>#N/A</c:v>
                </c:pt>
                <c:pt idx="9">
                  <c:v>0.04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2.92</c:v>
                </c:pt>
                <c:pt idx="2">
                  <c:v>#N/A</c:v>
                </c:pt>
                <c:pt idx="3">
                  <c:v>2.9</c:v>
                </c:pt>
                <c:pt idx="4">
                  <c:v>#N/A</c:v>
                </c:pt>
                <c:pt idx="5">
                  <c:v>1.81</c:v>
                </c:pt>
                <c:pt idx="6">
                  <c:v>#N/A</c:v>
                </c:pt>
                <c:pt idx="7">
                  <c:v>1.68</c:v>
                </c:pt>
                <c:pt idx="8">
                  <c:v>#N/A</c:v>
                </c:pt>
                <c:pt idx="9">
                  <c:v>1.0900000000000001</c:v>
                </c:pt>
              </c:numCache>
            </c:numRef>
          </c:val>
        </c:ser>
        <c:ser>
          <c:idx val="6"/>
          <c:order val="6"/>
          <c:tx>
            <c:strRef>
              <c:f>データシート!$A$33</c:f>
              <c:strCache>
                <c:ptCount val="1"/>
                <c:pt idx="0">
                  <c:v>勢野北部用地整理事業特別会計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#N/A</c:v>
                </c:pt>
                <c:pt idx="3">
                  <c:v>6.15</c:v>
                </c:pt>
                <c:pt idx="4">
                  <c:v>#N/A</c:v>
                </c:pt>
                <c:pt idx="5">
                  <c:v>2.81</c:v>
                </c:pt>
                <c:pt idx="6">
                  <c:v>#N/A</c:v>
                </c:pt>
                <c:pt idx="7">
                  <c:v>3.64</c:v>
                </c:pt>
                <c:pt idx="8">
                  <c:v>#N/A</c:v>
                </c:pt>
                <c:pt idx="9">
                  <c:v>4.3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14.09</c:v>
                </c:pt>
                <c:pt idx="2">
                  <c:v>#N/A</c:v>
                </c:pt>
                <c:pt idx="3">
                  <c:v>20.32</c:v>
                </c:pt>
                <c:pt idx="4">
                  <c:v>#N/A</c:v>
                </c:pt>
                <c:pt idx="5">
                  <c:v>12.19</c:v>
                </c:pt>
                <c:pt idx="6">
                  <c:v>#N/A</c:v>
                </c:pt>
                <c:pt idx="7">
                  <c:v>7.57</c:v>
                </c:pt>
                <c:pt idx="8">
                  <c:v>#N/A</c:v>
                </c:pt>
                <c:pt idx="9">
                  <c:v>9.6300000000000008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10.130000000000001</c:v>
                </c:pt>
                <c:pt idx="2">
                  <c:v>#N/A</c:v>
                </c:pt>
                <c:pt idx="3">
                  <c:v>11.39</c:v>
                </c:pt>
                <c:pt idx="4">
                  <c:v>#N/A</c:v>
                </c:pt>
                <c:pt idx="5">
                  <c:v>13.09</c:v>
                </c:pt>
                <c:pt idx="6">
                  <c:v>#N/A</c:v>
                </c:pt>
                <c:pt idx="7">
                  <c:v>12.62</c:v>
                </c:pt>
                <c:pt idx="8">
                  <c:v>#N/A</c:v>
                </c:pt>
                <c:pt idx="9">
                  <c:v>13.97</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5.44</c:v>
                </c:pt>
                <c:pt idx="1">
                  <c:v>#N/A</c:v>
                </c:pt>
                <c:pt idx="2">
                  <c:v>5.33</c:v>
                </c:pt>
                <c:pt idx="3">
                  <c:v>#N/A</c:v>
                </c:pt>
                <c:pt idx="4">
                  <c:v>5.31</c:v>
                </c:pt>
                <c:pt idx="5">
                  <c:v>#N/A</c:v>
                </c:pt>
                <c:pt idx="6">
                  <c:v>5.29</c:v>
                </c:pt>
                <c:pt idx="7">
                  <c:v>#N/A</c:v>
                </c:pt>
                <c:pt idx="8">
                  <c:v>5.26</c:v>
                </c:pt>
                <c:pt idx="9">
                  <c:v>#N/A</c:v>
                </c:pt>
              </c:numCache>
            </c:numRef>
          </c:val>
        </c:ser>
        <c:dLbls>
          <c:showLegendKey val="0"/>
          <c:showVal val="0"/>
          <c:showCatName val="0"/>
          <c:showSerName val="0"/>
          <c:showPercent val="0"/>
          <c:showBubbleSize val="0"/>
        </c:dLbls>
        <c:gapWidth val="150"/>
        <c:overlap val="100"/>
        <c:axId val="101747328"/>
        <c:axId val="105718144"/>
      </c:barChart>
      <c:catAx>
        <c:axId val="10174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718144"/>
        <c:crosses val="autoZero"/>
        <c:auto val="1"/>
        <c:lblAlgn val="ctr"/>
        <c:lblOffset val="100"/>
        <c:tickLblSkip val="1"/>
        <c:tickMarkSkip val="1"/>
        <c:noMultiLvlLbl val="0"/>
      </c:catAx>
      <c:valAx>
        <c:axId val="10571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47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897</c:v>
                </c:pt>
                <c:pt idx="5">
                  <c:v>823</c:v>
                </c:pt>
                <c:pt idx="8">
                  <c:v>853</c:v>
                </c:pt>
                <c:pt idx="11">
                  <c:v>872</c:v>
                </c:pt>
                <c:pt idx="14">
                  <c:v>755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11</c:v>
                </c:pt>
                <c:pt idx="6">
                  <c:v>19</c:v>
                </c:pt>
                <c:pt idx="9">
                  <c:v>10</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170</c:v>
                </c:pt>
                <c:pt idx="3">
                  <c:v>173</c:v>
                </c:pt>
                <c:pt idx="6">
                  <c:v>155</c:v>
                </c:pt>
                <c:pt idx="9">
                  <c:v>146</c:v>
                </c:pt>
                <c:pt idx="12">
                  <c:v>156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905</c:v>
                </c:pt>
                <c:pt idx="3">
                  <c:v>814</c:v>
                </c:pt>
                <c:pt idx="6">
                  <c:v>741</c:v>
                </c:pt>
                <c:pt idx="9">
                  <c:v>700</c:v>
                </c:pt>
                <c:pt idx="12">
                  <c:v>550</c:v>
                </c:pt>
              </c:numCache>
            </c:numRef>
          </c:val>
        </c:ser>
        <c:dLbls>
          <c:showLegendKey val="0"/>
          <c:showVal val="0"/>
          <c:showCatName val="0"/>
          <c:showSerName val="0"/>
          <c:showPercent val="0"/>
          <c:showBubbleSize val="0"/>
        </c:dLbls>
        <c:gapWidth val="100"/>
        <c:overlap val="100"/>
        <c:axId val="95767168"/>
        <c:axId val="95781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186</c:v>
                </c:pt>
                <c:pt idx="2">
                  <c:v>#N/A</c:v>
                </c:pt>
                <c:pt idx="3">
                  <c:v>#N/A</c:v>
                </c:pt>
                <c:pt idx="4">
                  <c:v>175</c:v>
                </c:pt>
                <c:pt idx="5">
                  <c:v>#N/A</c:v>
                </c:pt>
                <c:pt idx="6">
                  <c:v>#N/A</c:v>
                </c:pt>
                <c:pt idx="7">
                  <c:v>62</c:v>
                </c:pt>
                <c:pt idx="8">
                  <c:v>#N/A</c:v>
                </c:pt>
                <c:pt idx="9">
                  <c:v>#N/A</c:v>
                </c:pt>
                <c:pt idx="10">
                  <c:v>-15</c:v>
                </c:pt>
                <c:pt idx="11">
                  <c:v>#N/A</c:v>
                </c:pt>
                <c:pt idx="12">
                  <c:v>#N/A</c:v>
                </c:pt>
                <c:pt idx="13">
                  <c:v>-40</c:v>
                </c:pt>
                <c:pt idx="14">
                  <c:v>#N/A</c:v>
                </c:pt>
              </c:numCache>
            </c:numRef>
          </c:val>
          <c:smooth val="0"/>
        </c:ser>
        <c:dLbls>
          <c:showLegendKey val="0"/>
          <c:showVal val="0"/>
          <c:showCatName val="0"/>
          <c:showSerName val="0"/>
          <c:showPercent val="0"/>
          <c:showBubbleSize val="0"/>
        </c:dLbls>
        <c:marker val="1"/>
        <c:smooth val="0"/>
        <c:axId val="95767168"/>
        <c:axId val="95781632"/>
      </c:lineChart>
      <c:catAx>
        <c:axId val="9576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81632"/>
        <c:crosses val="autoZero"/>
        <c:auto val="1"/>
        <c:lblAlgn val="ctr"/>
        <c:lblOffset val="100"/>
        <c:tickLblSkip val="1"/>
        <c:tickMarkSkip val="1"/>
        <c:noMultiLvlLbl val="0"/>
      </c:catAx>
      <c:valAx>
        <c:axId val="9578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6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6977</c:v>
                </c:pt>
                <c:pt idx="5">
                  <c:v>6903</c:v>
                </c:pt>
                <c:pt idx="8">
                  <c:v>6984</c:v>
                </c:pt>
                <c:pt idx="11">
                  <c:v>6886</c:v>
                </c:pt>
                <c:pt idx="14">
                  <c:v>6815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1815</c:v>
                </c:pt>
                <c:pt idx="5">
                  <c:v>1898</c:v>
                </c:pt>
                <c:pt idx="8">
                  <c:v>1953</c:v>
                </c:pt>
                <c:pt idx="11">
                  <c:v>1770</c:v>
                </c:pt>
                <c:pt idx="14">
                  <c:v>1702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3208</c:v>
                </c:pt>
                <c:pt idx="5">
                  <c:v>2165</c:v>
                </c:pt>
                <c:pt idx="8">
                  <c:v>3455</c:v>
                </c:pt>
                <c:pt idx="11">
                  <c:v>3471</c:v>
                </c:pt>
                <c:pt idx="14">
                  <c:v>3454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772</c:v>
                </c:pt>
                <c:pt idx="3">
                  <c:v>385</c:v>
                </c:pt>
                <c:pt idx="6">
                  <c:v>928</c:v>
                </c:pt>
                <c:pt idx="9">
                  <c:v>898</c:v>
                </c:pt>
                <c:pt idx="12">
                  <c:v>1798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1691</c:v>
                </c:pt>
                <c:pt idx="3">
                  <c:v>1732</c:v>
                </c:pt>
                <c:pt idx="6">
                  <c:v>1622</c:v>
                </c:pt>
                <c:pt idx="9">
                  <c:v>1531</c:v>
                </c:pt>
                <c:pt idx="12">
                  <c:v>1380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137</c:v>
                </c:pt>
                <c:pt idx="3">
                  <c:v>117</c:v>
                </c:pt>
                <c:pt idx="6">
                  <c:v>94</c:v>
                </c:pt>
                <c:pt idx="9">
                  <c:v>105</c:v>
                </c:pt>
                <c:pt idx="12">
                  <c:v>142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2720</c:v>
                </c:pt>
                <c:pt idx="3">
                  <c:v>2934</c:v>
                </c:pt>
                <c:pt idx="6">
                  <c:v>2875</c:v>
                </c:pt>
                <c:pt idx="9">
                  <c:v>2646</c:v>
                </c:pt>
                <c:pt idx="12">
                  <c:v>2447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6022</c:v>
                </c:pt>
                <c:pt idx="3">
                  <c:v>5568</c:v>
                </c:pt>
                <c:pt idx="6">
                  <c:v>5548</c:v>
                </c:pt>
                <c:pt idx="9">
                  <c:v>6441</c:v>
                </c:pt>
                <c:pt idx="12">
                  <c:v>6354</c:v>
                </c:pt>
              </c:numCache>
            </c:numRef>
          </c:val>
        </c:ser>
        <c:dLbls>
          <c:showLegendKey val="0"/>
          <c:showVal val="0"/>
          <c:showCatName val="0"/>
          <c:showSerName val="0"/>
          <c:showPercent val="0"/>
          <c:showBubbleSize val="0"/>
        </c:dLbls>
        <c:gapWidth val="100"/>
        <c:overlap val="100"/>
        <c:axId val="108562688"/>
        <c:axId val="108568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149</c:v>
                </c:pt>
                <c:pt idx="14">
                  <c:v>#N/A</c:v>
                </c:pt>
              </c:numCache>
            </c:numRef>
          </c:val>
          <c:smooth val="0"/>
        </c:ser>
        <c:dLbls>
          <c:showLegendKey val="0"/>
          <c:showVal val="0"/>
          <c:showCatName val="0"/>
          <c:showSerName val="0"/>
          <c:showPercent val="0"/>
          <c:showBubbleSize val="0"/>
        </c:dLbls>
        <c:marker val="1"/>
        <c:smooth val="0"/>
        <c:axId val="108562688"/>
        <c:axId val="108568960"/>
      </c:lineChart>
      <c:catAx>
        <c:axId val="10856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568960"/>
        <c:crosses val="autoZero"/>
        <c:auto val="1"/>
        <c:lblAlgn val="ctr"/>
        <c:lblOffset val="100"/>
        <c:tickLblSkip val="1"/>
        <c:tickMarkSkip val="1"/>
        <c:noMultiLvlLbl val="0"/>
      </c:catAx>
      <c:valAx>
        <c:axId val="1085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6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{96806A79-E6A1-43B9-9387-0207667255C5}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{B778A099-967D-49AF-9340-A5EA848F2FF6}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{3E9776D2-0AFA-4C24-A6B5-7DB2351657AD}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{22EF948D-FF2B-49B8-B2E6-92DBDC81C2EB}</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{500B1A4F-79E6-4B40-B205-9C72B77B95B4}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59.6</c:v>
                </c:pt>
              </c:numCache>
            </c:numRef>
          </c:xVal>
          <c:yVal>
            <c:numRef>
              <c:f>公会計指標分析・財政指標組合せ分析表!$K$51:$O$51</c:f>
              <c:numCache>
                <c:formatCode>#,##0.0;"▲ "#,##0.0</c:formatCode>
                <c:ptCount val="5"/>
                <c:pt idx="4">
                  <c:v>3.5</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{56185ABE-1372-4E3C-B41B-2A59CE8B0BC6}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{DED69A45-61AE-44AA-B44F-14BCBF7ED94E}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{3EF1379F-BFF2-41C2-B986-264652EC13F0}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{E43B4F3D-C739-43F0-971E-3553C1EFAF79}</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{7954EC8C-48AA-466F-9DA8-0A01E279B937}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ser>
        <c:dLbls>
          <c:showLegendKey val="0"/>
          <c:showVal val="0"/>
          <c:showCatName val="0"/>
          <c:showSerName val="0"/>
          <c:showPercent val="0"/>
          <c:showBubbleSize val="0"/>
        </c:dLbls>
        <c:axId val="109381888"/>
        <c:axId val="109396352"/>
      </c:scatterChart>
      <c:valAx>
        <c:axId val="109381888"/>
        <c:scaling>
          <c:orientation val="minMax"/>
          <c:max val="60.2"/>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396352"/>
        <c:crosses val="autoZero"/>
        <c:crossBetween val="midCat"/>
      </c:valAx>
      <c:valAx>
        <c:axId val="109396352"/>
        <c:scaling>
          <c:orientation val="minMax"/>
          <c:max val="14.6"/>
          <c:min val="2.299999999999999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381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{FDD3C5D9-F7D2-4922-BEA6-DFBB645E12C0}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{C325BECD-AE3B-4B15-BE3F-8E5BA9CE0A40}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{2E57CFD3-92CE-4265-B2D9-D0099FD3345D}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{EE807309-9565-47EE-ADBE-76F1FBFE8E94}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{40241B9D-7B18-4092-9BFC-DBEAA62142AD}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6.7</c:v>
                </c:pt>
                <c:pt idx="1">
                  <c:v>5</c:v>
                </c:pt>
                <c:pt idx="2">
                  <c:v>3.4</c:v>
                </c:pt>
                <c:pt idx="3">
                  <c:v>1.8</c:v>
                </c:pt>
                <c:pt idx="4">
                  <c:v>0</c:v>
                </c:pt>
              </c:numCache>
            </c:numRef>
          </c:xVal>
          <c:yVal>
            <c:numRef>
              <c:f>公会計指標分析・財政指標組合せ分析表!$K$73:$O$73</c:f>
              <c:numCache>
                <c:formatCode>#,##0.0;"▲ "#,##0.0</c:formatCode>
                <c:ptCount val="5"/>
                <c:pt idx="4">
                  <c:v>3.5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{F56D8832-32CC-4589-9DDC-22BC51EAD382}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{8743F80A-F510-415C-B75C-A7C2297C3BD9}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{3C96B6C8-005D-4CCC-8C07-AFB1B64DB488}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{A50D68EA-DE9B-437B-9DD8-A387B6D7326A}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{854C0398-278A-4B9E-A523-3C0883CC2DB2}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09442176"/>
        <c:axId val="109444096"/>
      </c:scatterChart>
      <c:valAx>
        <c:axId val="109442176"/>
        <c:scaling>
          <c:orientation val="minMax"/>
          <c:max val="11"/>
          <c:min val="-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444096"/>
        <c:crosses val="autoZero"/>
        <c:crossBetween val="midCat"/>
      </c:valAx>
      <c:valAx>
        <c:axId val="109444096"/>
        <c:scaling>
          <c:orientation val="minMax"/>
          <c:max val="4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442176"/>
        <c:crosses val="autoZero"/>
        <c:crossBetween val="midCat"/>
        <c:majorUnit val="5.8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９年度より実施している高利率の地方債の借換等により公債費の削減を図っていること、平成２１年度において、償還額の大きい地方債の償還が完了したこと、また、地方債の新規発行の抑制を図っていることから実質公債費比率の抑制に繋が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については平成１９年度より実施している高利率の地方債の借換等により公債費の削減を図っていること、平成２１年度において、償還額の大きい地方債の償還が完了したこと、また、地方債の新規発行の抑制を図っていることなどにより地方債は大幅に増加することなく推移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設立法人等の負債額等負担見込額に関しては、平成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年度までは勢野北部土地区画整理組合に係る損失補償の負担額を金融機関と町が</a:t>
          </a:r>
          <a:r>
            <a:rPr kumimoji="1" lang="en-US" altLang="ja-JP" sz="1300">
              <a:latin typeface="ＭＳ ゴシック" pitchFamily="49" charset="-128"/>
              <a:ea typeface="ＭＳ ゴシック" pitchFamily="49" charset="-128"/>
            </a:rPr>
            <a:t>50</a:t>
          </a:r>
          <a:r>
            <a:rPr kumimoji="1" lang="ja-JP" altLang="en-US" sz="1300">
              <a:latin typeface="ＭＳ ゴシック" pitchFamily="49" charset="-128"/>
              <a:ea typeface="ＭＳ ゴシック" pitchFamily="49" charset="-128"/>
            </a:rPr>
            <a:t>％ずつと見込んでいたものが、和解調停により町が</a:t>
          </a:r>
          <a:r>
            <a:rPr kumimoji="1" lang="en-US" altLang="ja-JP" sz="1300">
              <a:latin typeface="ＭＳ ゴシック" pitchFamily="49" charset="-128"/>
              <a:ea typeface="ＭＳ ゴシック" pitchFamily="49" charset="-128"/>
            </a:rPr>
            <a:t>100</a:t>
          </a:r>
          <a:r>
            <a:rPr kumimoji="1" lang="ja-JP" altLang="en-US" sz="1300">
              <a:latin typeface="ＭＳ ゴシック" pitchFamily="49" charset="-128"/>
              <a:ea typeface="ＭＳ ゴシック" pitchFamily="49" charset="-128"/>
            </a:rPr>
            <a:t>％負担が確定したことにより、負担額を変更したために大幅に増加。</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今後大きな事業があり、将来負担比率は大幅に悪化することが見込まれるが、財源の確保に努め、地方債新規発行の抑制に努めていく。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23,260
23,086
8.79
7,888,702
7,336,622
417,706
4,812,137
6,353,771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4" name="角丸四角形 23"/>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7" name="正方形/長方形 26"/>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8" name="直線コネクタ 27"/>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9" name="円/楕円 28"/>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0" name="フローチャート : 判断 29"/>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1" name="直線コネクタ 30"/>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2" name="直線コネクタ 31"/>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3" name="直線コネクタ 32"/>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4" name="直線コネクタ 33"/>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8" name="テキスト ボックス 37"/>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9" name="正方形/長方形 48"/>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1" name="テキスト ボックス 50"/>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類似団体の平均値に比べて高い率となっており、主な原因としては、教育施設や一般廃棄物処理施設が古くなっていることが上げられる。</a:t>
          </a:r>
          <a:endParaRPr kumimoji="1" lang="en-US" altLang="ja-JP" sz="1100">
            <a:latin typeface="ＭＳ Ｐゴシック"/>
          </a:endParaRPr>
        </a:p>
        <a:p>
          <a:r>
            <a:rPr kumimoji="1" lang="ja-JP" altLang="en-US" sz="1100">
              <a:latin typeface="ＭＳ Ｐゴシック"/>
            </a:rPr>
            <a:t>教育施設に関しては平成</a:t>
          </a:r>
          <a:r>
            <a:rPr kumimoji="1" lang="en-US" altLang="ja-JP" sz="1100">
              <a:latin typeface="ＭＳ Ｐゴシック"/>
            </a:rPr>
            <a:t>31</a:t>
          </a:r>
          <a:r>
            <a:rPr kumimoji="1" lang="ja-JP" altLang="en-US" sz="1100">
              <a:latin typeface="ＭＳ Ｐゴシック"/>
            </a:rPr>
            <a:t>年度を目処に中学校の建替え業務に着手し、清掃センターに関しても平成</a:t>
          </a:r>
          <a:r>
            <a:rPr kumimoji="1" lang="en-US" altLang="ja-JP" sz="1100">
              <a:latin typeface="ＭＳ Ｐゴシック"/>
            </a:rPr>
            <a:t>35</a:t>
          </a:r>
          <a:r>
            <a:rPr kumimoji="1" lang="ja-JP" altLang="en-US" sz="1100">
              <a:latin typeface="ＭＳ Ｐゴシック"/>
            </a:rPr>
            <a:t>年度に広域化することが決定しているため、改善する見込みである。</a:t>
          </a:r>
          <a:endParaRPr kumimoji="1" lang="en-US" altLang="ja-JP" sz="1100">
            <a:latin typeface="ＭＳ Ｐゴシック"/>
          </a:endParaRPr>
        </a:p>
        <a:p>
          <a:r>
            <a:rPr kumimoji="1" lang="ja-JP" altLang="en-US" sz="1100">
              <a:latin typeface="ＭＳ Ｐゴシック"/>
            </a:rPr>
            <a:t>今後においても、計画的に建替や修繕を実施していく。</a:t>
          </a: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6" name="テキスト ボックス 55"/>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8" name="テキスト ボックス 57"/>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0" name="テキスト ボックス 59"/>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2" name="テキスト ボックス 61"/>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4" name="テキスト ボックス 63"/>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6" name="テキスト ボックス 65"/>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70" name="直線コネクタ 69"/>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71"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72" name="直線コネクタ 71"/>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73"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4" name="直線コネクタ 73"/>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103431</xdr:rowOff>
    </xdr:from>
    <xdr:ext cx="405111" cy="259045"/>
    <xdr:sp macro="" textlink="">
      <xdr:nvSpPr>
        <xdr:cNvPr id="75" name="有形固定資産減価償却率平均値テキスト"/>
        <xdr:cNvSpPr txBox="1"/>
      </xdr:nvSpPr>
      <xdr:spPr>
        <a:xfrm>
          <a:off x="4813300" y="6027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6" name="フローチャート : 判断 75"/>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86723</xdr:rowOff>
    </xdr:from>
    <xdr:to>
      <xdr:col>3</xdr:col>
      <xdr:colOff>1222375</xdr:colOff>
      <xdr:row>30</xdr:row>
      <xdr:rowOff>16873</xdr:rowOff>
    </xdr:to>
    <xdr:sp macro="" textlink="">
      <xdr:nvSpPr>
        <xdr:cNvPr id="82" name="円/楕円 81"/>
        <xdr:cNvSpPr/>
      </xdr:nvSpPr>
      <xdr:spPr>
        <a:xfrm>
          <a:off x="47117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109600</xdr:rowOff>
    </xdr:from>
    <xdr:ext cx="405111" cy="259045"/>
    <xdr:sp macro="" textlink="">
      <xdr:nvSpPr>
        <xdr:cNvPr id="83" name="有形固定資産減価償却率該当値テキスト"/>
        <xdr:cNvSpPr txBox="1"/>
      </xdr:nvSpPr>
      <xdr:spPr>
        <a:xfrm>
          <a:off x="4813300" y="569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23,260
23,086
8.79
7,888,702
7,336,622
417,706
4,812,137
6,353,771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161942</xdr:rowOff>
    </xdr:from>
    <xdr:ext cx="405111" cy="259045"/>
    <xdr:sp macro="" textlink="">
      <xdr:nvSpPr>
        <xdr:cNvPr id="62" name="【道路】&#10;有形固定資産減価償却率平均値テキスト"/>
        <xdr:cNvSpPr txBox="1"/>
      </xdr:nvSpPr>
      <xdr:spPr>
        <a:xfrm>
          <a:off x="47244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46355</xdr:rowOff>
    </xdr:from>
    <xdr:to>
      <xdr:col>6</xdr:col>
      <xdr:colOff>561975</xdr:colOff>
      <xdr:row>35</xdr:row>
      <xdr:rowOff>147955</xdr:rowOff>
    </xdr:to>
    <xdr:sp macro="" textlink="">
      <xdr:nvSpPr>
        <xdr:cNvPr id="69" name="円/楕円 68"/>
        <xdr:cNvSpPr/>
      </xdr:nvSpPr>
      <xdr:spPr>
        <a:xfrm>
          <a:off x="45847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69232</xdr:rowOff>
    </xdr:from>
    <xdr:ext cx="405111" cy="259045"/>
    <xdr:sp macro="" textlink="">
      <xdr:nvSpPr>
        <xdr:cNvPr id="70" name="【道路】&#10;有形固定資産減価償却率該当値テキスト"/>
        <xdr:cNvSpPr txBox="1"/>
      </xdr:nvSpPr>
      <xdr:spPr>
        <a:xfrm>
          <a:off x="4724400"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135912</xdr:rowOff>
    </xdr:from>
    <xdr:ext cx="469744" cy="259045"/>
    <xdr:sp macro="" textlink="">
      <xdr:nvSpPr>
        <xdr:cNvPr id="97" name="【道路】&#10;一人当たり延長平均値テキスト"/>
        <xdr:cNvSpPr txBox="1"/>
      </xdr:nvSpPr>
      <xdr:spPr>
        <a:xfrm>
          <a:off x="10566400" y="665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46340</xdr:rowOff>
    </xdr:from>
    <xdr:to>
      <xdr:col>15</xdr:col>
      <xdr:colOff>231775</xdr:colOff>
      <xdr:row>38</xdr:row>
      <xdr:rowOff>147940</xdr:rowOff>
    </xdr:to>
    <xdr:sp macro="" textlink="">
      <xdr:nvSpPr>
        <xdr:cNvPr id="104" name="円/楕円 103"/>
        <xdr:cNvSpPr/>
      </xdr:nvSpPr>
      <xdr:spPr>
        <a:xfrm>
          <a:off x="10426700" y="65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69217</xdr:rowOff>
    </xdr:from>
    <xdr:ext cx="534377" cy="259045"/>
    <xdr:sp macro="" textlink="">
      <xdr:nvSpPr>
        <xdr:cNvPr id="105" name="【道路】&#10;一人当たり延長該当値テキスト"/>
        <xdr:cNvSpPr txBox="1"/>
      </xdr:nvSpPr>
      <xdr:spPr>
        <a:xfrm>
          <a:off x="10566400" y="641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4" name="【橋りょう・トンネ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160655</xdr:rowOff>
    </xdr:from>
    <xdr:to>
      <xdr:col>6</xdr:col>
      <xdr:colOff>561975</xdr:colOff>
      <xdr:row>57</xdr:row>
      <xdr:rowOff>90805</xdr:rowOff>
    </xdr:to>
    <xdr:sp macro="" textlink="">
      <xdr:nvSpPr>
        <xdr:cNvPr id="141" name="円/楕円 140"/>
        <xdr:cNvSpPr/>
      </xdr:nvSpPr>
      <xdr:spPr>
        <a:xfrm>
          <a:off x="45847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12082</xdr:rowOff>
    </xdr:from>
    <xdr:ext cx="405111" cy="259045"/>
    <xdr:sp macro="" textlink="">
      <xdr:nvSpPr>
        <xdr:cNvPr id="142" name="【橋りょう・トンネル】&#10;有形固定資産減価償却率該当値テキスト"/>
        <xdr:cNvSpPr txBox="1"/>
      </xdr:nvSpPr>
      <xdr:spPr>
        <a:xfrm>
          <a:off x="4724400"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167241</xdr:rowOff>
    </xdr:from>
    <xdr:ext cx="534377" cy="259045"/>
    <xdr:sp macro="" textlink="">
      <xdr:nvSpPr>
        <xdr:cNvPr id="169" name="【橋りょう・トンネル】&#10;一人当たり有形固定資産（償却資産）額平均値テキスト"/>
        <xdr:cNvSpPr txBox="1"/>
      </xdr:nvSpPr>
      <xdr:spPr>
        <a:xfrm>
          <a:off x="10566400" y="1045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99235</xdr:rowOff>
    </xdr:from>
    <xdr:to>
      <xdr:col>15</xdr:col>
      <xdr:colOff>231775</xdr:colOff>
      <xdr:row>57</xdr:row>
      <xdr:rowOff>29385</xdr:rowOff>
    </xdr:to>
    <xdr:sp macro="" textlink="">
      <xdr:nvSpPr>
        <xdr:cNvPr id="176" name="円/楕円 175"/>
        <xdr:cNvSpPr/>
      </xdr:nvSpPr>
      <xdr:spPr>
        <a:xfrm>
          <a:off x="10426700" y="970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52262</xdr:rowOff>
    </xdr:from>
    <xdr:ext cx="599010" cy="259045"/>
    <xdr:sp macro="" textlink="">
      <xdr:nvSpPr>
        <xdr:cNvPr id="177" name="【橋りょう・トンネル】&#10;一人当たり有形固定資産（償却資産）額該当値テキスト"/>
        <xdr:cNvSpPr txBox="1"/>
      </xdr:nvSpPr>
      <xdr:spPr>
        <a:xfrm>
          <a:off x="10566400" y="96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267,184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8" name="テキスト ボックス 18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89" name="直線コネクタ 18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0" name="テキスト ボックス 18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1" name="直線コネクタ 19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2" name="テキスト ボックス 19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3" name="直線コネクタ 19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4" name="テキスト ボックス 19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5" name="直線コネクタ 19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6" name="テキスト ボックス 19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7" name="直線コネクタ 19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98" name="テキスト ボックス 19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9" name="直線コネクタ 19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0" name="テキスト ボックス 19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74295</xdr:rowOff>
    </xdr:from>
    <xdr:to>
      <xdr:col>6</xdr:col>
      <xdr:colOff>510540</xdr:colOff>
      <xdr:row>86</xdr:row>
      <xdr:rowOff>121920</xdr:rowOff>
    </xdr:to>
    <xdr:cxnSp macro="">
      <xdr:nvCxnSpPr>
        <xdr:cNvPr id="202" name="直線コネクタ 201"/>
        <xdr:cNvCxnSpPr/>
      </xdr:nvCxnSpPr>
      <xdr:spPr>
        <a:xfrm flipV="1">
          <a:off x="4634865" y="1344739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125747</xdr:rowOff>
    </xdr:from>
    <xdr:ext cx="405111" cy="259045"/>
    <xdr:sp macro="" textlink="">
      <xdr:nvSpPr>
        <xdr:cNvPr id="203" name="【公営住宅】&#10;有形固定資産減価償却率最小値テキスト"/>
        <xdr:cNvSpPr txBox="1"/>
      </xdr:nvSpPr>
      <xdr:spPr>
        <a:xfrm>
          <a:off x="47244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6</xdr:col>
      <xdr:colOff>422275</xdr:colOff>
      <xdr:row>86</xdr:row>
      <xdr:rowOff>121920</xdr:rowOff>
    </xdr:from>
    <xdr:to>
      <xdr:col>6</xdr:col>
      <xdr:colOff>600075</xdr:colOff>
      <xdr:row>86</xdr:row>
      <xdr:rowOff>121920</xdr:rowOff>
    </xdr:to>
    <xdr:cxnSp macro="">
      <xdr:nvCxnSpPr>
        <xdr:cNvPr id="204" name="直線コネクタ 203"/>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20972</xdr:rowOff>
    </xdr:from>
    <xdr:ext cx="405111" cy="259045"/>
    <xdr:sp macro="" textlink="">
      <xdr:nvSpPr>
        <xdr:cNvPr id="205" name="【公営住宅】&#10;有形固定資産減価償却率最大値テキスト"/>
        <xdr:cNvSpPr txBox="1"/>
      </xdr:nvSpPr>
      <xdr:spPr>
        <a:xfrm>
          <a:off x="47244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74295</xdr:rowOff>
    </xdr:from>
    <xdr:to>
      <xdr:col>6</xdr:col>
      <xdr:colOff>600075</xdr:colOff>
      <xdr:row>78</xdr:row>
      <xdr:rowOff>74295</xdr:rowOff>
    </xdr:to>
    <xdr:cxnSp macro="">
      <xdr:nvCxnSpPr>
        <xdr:cNvPr id="206" name="直線コネクタ 205"/>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148607</xdr:rowOff>
    </xdr:from>
    <xdr:ext cx="405111" cy="259045"/>
    <xdr:sp macro="" textlink="">
      <xdr:nvSpPr>
        <xdr:cNvPr id="207" name="【公営住宅】&#10;有形固定資産減価償却率平均値テキスト"/>
        <xdr:cNvSpPr txBox="1"/>
      </xdr:nvSpPr>
      <xdr:spPr>
        <a:xfrm>
          <a:off x="47244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08" name="フローチャート : 判断 207"/>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9" name="テキスト ボックス 20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0" name="テキスト ボックス 20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1" name="テキスト ボックス 21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2" name="テキスト ボックス 21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3" name="テキスト ボックス 21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107314</xdr:rowOff>
    </xdr:from>
    <xdr:to>
      <xdr:col>6</xdr:col>
      <xdr:colOff>561975</xdr:colOff>
      <xdr:row>82</xdr:row>
      <xdr:rowOff>37464</xdr:rowOff>
    </xdr:to>
    <xdr:sp macro="" textlink="">
      <xdr:nvSpPr>
        <xdr:cNvPr id="214" name="円/楕円 213"/>
        <xdr:cNvSpPr/>
      </xdr:nvSpPr>
      <xdr:spPr>
        <a:xfrm>
          <a:off x="4584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130191</xdr:rowOff>
    </xdr:from>
    <xdr:ext cx="405111" cy="259045"/>
    <xdr:sp macro="" textlink="">
      <xdr:nvSpPr>
        <xdr:cNvPr id="215" name="【公営住宅】&#10;有形固定資産減価償却率該当値テキスト"/>
        <xdr:cNvSpPr txBox="1"/>
      </xdr:nvSpPr>
      <xdr:spPr>
        <a:xfrm>
          <a:off x="4724400"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6" name="正方形/長方形 21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3" name="正方形/長方形 22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26" name="直線コネクタ 2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27" name="テキスト ボックス 2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0" name="直線コネクタ 22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1" name="テキスト ボックス 23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xdr:rowOff>
    </xdr:from>
    <xdr:to>
      <xdr:col>15</xdr:col>
      <xdr:colOff>180340</xdr:colOff>
      <xdr:row>85</xdr:row>
      <xdr:rowOff>34100</xdr:rowOff>
    </xdr:to>
    <xdr:cxnSp macro="">
      <xdr:nvCxnSpPr>
        <xdr:cNvPr id="235" name="直線コネクタ 234"/>
        <xdr:cNvCxnSpPr/>
      </xdr:nvCxnSpPr>
      <xdr:spPr>
        <a:xfrm flipV="1">
          <a:off x="10476865" y="13383768"/>
          <a:ext cx="0" cy="122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37927</xdr:rowOff>
    </xdr:from>
    <xdr:ext cx="469744" cy="259045"/>
    <xdr:sp macro="" textlink="">
      <xdr:nvSpPr>
        <xdr:cNvPr id="236" name="【公営住宅】&#10;一人当たり面積最小値テキスト"/>
        <xdr:cNvSpPr txBox="1"/>
      </xdr:nvSpPr>
      <xdr:spPr>
        <a:xfrm>
          <a:off x="10566400" y="1461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15</xdr:col>
      <xdr:colOff>92075</xdr:colOff>
      <xdr:row>85</xdr:row>
      <xdr:rowOff>34100</xdr:rowOff>
    </xdr:from>
    <xdr:to>
      <xdr:col>15</xdr:col>
      <xdr:colOff>269875</xdr:colOff>
      <xdr:row>85</xdr:row>
      <xdr:rowOff>34100</xdr:rowOff>
    </xdr:to>
    <xdr:cxnSp macro="">
      <xdr:nvCxnSpPr>
        <xdr:cNvPr id="237" name="直線コネクタ 236"/>
        <xdr:cNvCxnSpPr/>
      </xdr:nvCxnSpPr>
      <xdr:spPr>
        <a:xfrm>
          <a:off x="10388600" y="1460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128795</xdr:rowOff>
    </xdr:from>
    <xdr:ext cx="469744" cy="259045"/>
    <xdr:sp macro="" textlink="">
      <xdr:nvSpPr>
        <xdr:cNvPr id="238" name="【公営住宅】&#10;一人当たり面積最大値テキスト"/>
        <xdr:cNvSpPr txBox="1"/>
      </xdr:nvSpPr>
      <xdr:spPr>
        <a:xfrm>
          <a:off x="10566400" y="131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15</xdr:col>
      <xdr:colOff>92075</xdr:colOff>
      <xdr:row>78</xdr:row>
      <xdr:rowOff>10668</xdr:rowOff>
    </xdr:from>
    <xdr:to>
      <xdr:col>15</xdr:col>
      <xdr:colOff>269875</xdr:colOff>
      <xdr:row>78</xdr:row>
      <xdr:rowOff>10668</xdr:rowOff>
    </xdr:to>
    <xdr:cxnSp macro="">
      <xdr:nvCxnSpPr>
        <xdr:cNvPr id="239" name="直線コネクタ 238"/>
        <xdr:cNvCxnSpPr/>
      </xdr:nvCxnSpPr>
      <xdr:spPr>
        <a:xfrm>
          <a:off x="10388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128604</xdr:rowOff>
    </xdr:from>
    <xdr:ext cx="469744" cy="259045"/>
    <xdr:sp macro="" textlink="">
      <xdr:nvSpPr>
        <xdr:cNvPr id="240" name="【公営住宅】&#10;一人当たり面積平均値テキスト"/>
        <xdr:cNvSpPr txBox="1"/>
      </xdr:nvSpPr>
      <xdr:spPr>
        <a:xfrm>
          <a:off x="10566400" y="14187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150177</xdr:rowOff>
    </xdr:from>
    <xdr:to>
      <xdr:col>15</xdr:col>
      <xdr:colOff>231775</xdr:colOff>
      <xdr:row>83</xdr:row>
      <xdr:rowOff>80327</xdr:rowOff>
    </xdr:to>
    <xdr:sp macro="" textlink="">
      <xdr:nvSpPr>
        <xdr:cNvPr id="241" name="フローチャート : 判断 240"/>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131318</xdr:rowOff>
    </xdr:from>
    <xdr:to>
      <xdr:col>15</xdr:col>
      <xdr:colOff>231775</xdr:colOff>
      <xdr:row>78</xdr:row>
      <xdr:rowOff>61468</xdr:rowOff>
    </xdr:to>
    <xdr:sp macro="" textlink="">
      <xdr:nvSpPr>
        <xdr:cNvPr id="247" name="円/楕円 246"/>
        <xdr:cNvSpPr/>
      </xdr:nvSpPr>
      <xdr:spPr>
        <a:xfrm>
          <a:off x="104267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84345</xdr:rowOff>
    </xdr:from>
    <xdr:ext cx="469744" cy="259045"/>
    <xdr:sp macro="" textlink="">
      <xdr:nvSpPr>
        <xdr:cNvPr id="248" name="【公営住宅】&#10;一人当たり面積該当値テキスト"/>
        <xdr:cNvSpPr txBox="1"/>
      </xdr:nvSpPr>
      <xdr:spPr>
        <a:xfrm>
          <a:off x="10566400" y="1328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0" name="正方形/長方形 24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1" name="正方形/長方形 25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2" name="正方形/長方形 25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3" name="正方形/長方形 25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56" name="正方形/長方形 25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57" name="正方形/長方形 25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58" name="正方形/長方形 25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59" name="正方形/長方形 25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0" name="正方形/長方形 25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1" name="正方形/長方形 26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68" name="正方形/長方形 26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1" name="テキスト ボックス 2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73" name="テキスト ボックス 2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81" name="テキスト ボックス 2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285" name="直線コネクタ 284"/>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286"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287" name="直線コネクタ 286"/>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8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89" name="直線コネクタ 2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108602</xdr:rowOff>
    </xdr:from>
    <xdr:ext cx="405111" cy="259045"/>
    <xdr:sp macro="" textlink="">
      <xdr:nvSpPr>
        <xdr:cNvPr id="290" name="【認定こども園・幼稚園・保育所】&#10;有形固定資産減価償却率平均値テキスト"/>
        <xdr:cNvSpPr txBox="1"/>
      </xdr:nvSpPr>
      <xdr:spPr>
        <a:xfrm>
          <a:off x="16408400" y="662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291" name="フローチャート : 判断 290"/>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15875</xdr:rowOff>
    </xdr:from>
    <xdr:to>
      <xdr:col>23</xdr:col>
      <xdr:colOff>568325</xdr:colOff>
      <xdr:row>36</xdr:row>
      <xdr:rowOff>117475</xdr:rowOff>
    </xdr:to>
    <xdr:sp macro="" textlink="">
      <xdr:nvSpPr>
        <xdr:cNvPr id="297" name="円/楕円 296"/>
        <xdr:cNvSpPr/>
      </xdr:nvSpPr>
      <xdr:spPr>
        <a:xfrm>
          <a:off x="16268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38752</xdr:rowOff>
    </xdr:from>
    <xdr:ext cx="405111" cy="259045"/>
    <xdr:sp macro="" textlink="">
      <xdr:nvSpPr>
        <xdr:cNvPr id="298" name="【認定こども園・幼稚園・保育所】&#10;有形固定資産減価償却率該当値テキスト"/>
        <xdr:cNvSpPr txBox="1"/>
      </xdr:nvSpPr>
      <xdr:spPr>
        <a:xfrm>
          <a:off x="1640840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09" name="直線コネクタ 30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10" name="テキスト ボックス 309"/>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1" name="直線コネクタ 3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12" name="テキスト ボックス 3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13" name="直線コネクタ 31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314" name="テキスト ボックス 313"/>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15" name="直線コネクタ 3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16" name="テキスト ボックス 3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1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318" name="直線コネクタ 317"/>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319"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320" name="直線コネクタ 319"/>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21"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22" name="直線コネクタ 321"/>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76852</xdr:rowOff>
    </xdr:from>
    <xdr:ext cx="469744" cy="259045"/>
    <xdr:sp macro="" textlink="">
      <xdr:nvSpPr>
        <xdr:cNvPr id="323" name="【認定こども園・幼稚園・保育所】&#10;一人当たり面積平均値テキスト"/>
        <xdr:cNvSpPr txBox="1"/>
      </xdr:nvSpPr>
      <xdr:spPr>
        <a:xfrm>
          <a:off x="22250400" y="6249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324" name="フローチャート : 判断 323"/>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25" name="テキスト ボックス 3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26" name="テキスト ボックス 3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27" name="テキスト ボックス 3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28" name="テキスト ボックス 3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9" name="テキスト ボックス 3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139700</xdr:rowOff>
    </xdr:from>
    <xdr:to>
      <xdr:col>32</xdr:col>
      <xdr:colOff>238125</xdr:colOff>
      <xdr:row>38</xdr:row>
      <xdr:rowOff>69850</xdr:rowOff>
    </xdr:to>
    <xdr:sp macro="" textlink="">
      <xdr:nvSpPr>
        <xdr:cNvPr id="330" name="円/楕円 329"/>
        <xdr:cNvSpPr/>
      </xdr:nvSpPr>
      <xdr:spPr>
        <a:xfrm>
          <a:off x="22110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118127</xdr:rowOff>
    </xdr:from>
    <xdr:ext cx="469744" cy="259045"/>
    <xdr:sp macro="" textlink="">
      <xdr:nvSpPr>
        <xdr:cNvPr id="331" name="【認定こども園・幼稚園・保育所】&#10;一人当たり面積該当値テキスト"/>
        <xdr:cNvSpPr txBox="1"/>
      </xdr:nvSpPr>
      <xdr:spPr>
        <a:xfrm>
          <a:off x="22250400"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2" name="正方形/長方形 3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39" name="正方形/長方形 3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2" name="テキスト ボックス 3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43" name="直線コネクタ 3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44" name="テキスト ボックス 3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45" name="直線コネクタ 3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46" name="テキスト ボックス 3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47" name="直線コネクタ 3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48" name="テキスト ボックス 3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49" name="直線コネクタ 3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0" name="テキスト ボックス 3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1" name="直線コネクタ 3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2" name="テキスト ボックス 3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53" name="直線コネクタ 3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54" name="テキスト ボックス 3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5" name="直線コネクタ 3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6" name="テキスト ボックス 3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58" name="直線コネクタ 357"/>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59"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60" name="直線コネクタ 35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61"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62" name="直線コネクタ 361"/>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152961</xdr:rowOff>
    </xdr:from>
    <xdr:ext cx="405111" cy="259045"/>
    <xdr:sp macro="" textlink="">
      <xdr:nvSpPr>
        <xdr:cNvPr id="363" name="【学校施設】&#10;有形固定資産減価償却率平均値テキスト"/>
        <xdr:cNvSpPr txBox="1"/>
      </xdr:nvSpPr>
      <xdr:spPr>
        <a:xfrm>
          <a:off x="16408400" y="1043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64" name="フローチャート : 判断 363"/>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47172</xdr:rowOff>
    </xdr:from>
    <xdr:to>
      <xdr:col>23</xdr:col>
      <xdr:colOff>568325</xdr:colOff>
      <xdr:row>56</xdr:row>
      <xdr:rowOff>148772</xdr:rowOff>
    </xdr:to>
    <xdr:sp macro="" textlink="">
      <xdr:nvSpPr>
        <xdr:cNvPr id="370" name="円/楕円 369"/>
        <xdr:cNvSpPr/>
      </xdr:nvSpPr>
      <xdr:spPr>
        <a:xfrm>
          <a:off x="162687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70049</xdr:rowOff>
    </xdr:from>
    <xdr:ext cx="405111" cy="259045"/>
    <xdr:sp macro="" textlink="">
      <xdr:nvSpPr>
        <xdr:cNvPr id="371" name="【学校施設】&#10;有形固定資産減価償却率該当値テキスト"/>
        <xdr:cNvSpPr txBox="1"/>
      </xdr:nvSpPr>
      <xdr:spPr>
        <a:xfrm>
          <a:off x="16408400" y="949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2" name="正方形/長方形 37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79" name="正方形/長方形 37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82" name="直線コネクタ 3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3" name="テキスト ボックス 3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4" name="直線コネクタ 3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5" name="テキスト ボックス 3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6" name="直線コネクタ 3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7" name="テキスト ボックス 3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8" name="直線コネクタ 3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9" name="テキスト ボックス 3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0" name="直線コネクタ 3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91" name="テキスト ボックス 39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2" name="直線コネクタ 3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93" name="テキスト ボックス 39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95" name="テキスト ボックス 3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397" name="直線コネクタ 396"/>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398"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399" name="直線コネクタ 398"/>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400"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401" name="直線コネクタ 400"/>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23784</xdr:rowOff>
    </xdr:from>
    <xdr:ext cx="469744" cy="259045"/>
    <xdr:sp macro="" textlink="">
      <xdr:nvSpPr>
        <xdr:cNvPr id="402" name="【学校施設】&#10;一人当たり面積平均値テキスト"/>
        <xdr:cNvSpPr txBox="1"/>
      </xdr:nvSpPr>
      <xdr:spPr>
        <a:xfrm>
          <a:off x="22250400" y="1065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403" name="フローチャート : 判断 402"/>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124895</xdr:rowOff>
    </xdr:from>
    <xdr:to>
      <xdr:col>32</xdr:col>
      <xdr:colOff>238125</xdr:colOff>
      <xdr:row>64</xdr:row>
      <xdr:rowOff>55045</xdr:rowOff>
    </xdr:to>
    <xdr:sp macro="" textlink="">
      <xdr:nvSpPr>
        <xdr:cNvPr id="409" name="円/楕円 408"/>
        <xdr:cNvSpPr/>
      </xdr:nvSpPr>
      <xdr:spPr>
        <a:xfrm>
          <a:off x="22110700" y="109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39822</xdr:rowOff>
    </xdr:from>
    <xdr:ext cx="469744" cy="259045"/>
    <xdr:sp macro="" textlink="">
      <xdr:nvSpPr>
        <xdr:cNvPr id="410" name="【学校施設】&#10;一人当たり面積該当値テキスト"/>
        <xdr:cNvSpPr txBox="1"/>
      </xdr:nvSpPr>
      <xdr:spPr>
        <a:xfrm>
          <a:off x="22250400" y="1084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9" name="テキスト ボックス 4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0" name="直線コネクタ 4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21" name="テキスト ボックス 42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2" name="直線コネクタ 4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3" name="テキスト ボックス 42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4" name="直線コネクタ 4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5" name="テキスト ボックス 4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6" name="直線コネクタ 4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7" name="テキスト ボックス 4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8" name="直線コネクタ 4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9" name="テキスト ボックス 4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0" name="直線コネクタ 4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1" name="テキスト ボックス 43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2" name="直線コネクタ 4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3" name="テキスト ボックス 4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34"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47625</xdr:rowOff>
    </xdr:from>
    <xdr:to>
      <xdr:col>23</xdr:col>
      <xdr:colOff>516889</xdr:colOff>
      <xdr:row>85</xdr:row>
      <xdr:rowOff>100964</xdr:rowOff>
    </xdr:to>
    <xdr:cxnSp macro="">
      <xdr:nvCxnSpPr>
        <xdr:cNvPr id="435" name="直線コネクタ 434"/>
        <xdr:cNvCxnSpPr/>
      </xdr:nvCxnSpPr>
      <xdr:spPr>
        <a:xfrm flipV="1">
          <a:off x="16318864" y="13420725"/>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436" name="【児童館】&#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437" name="直線コネクタ 43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165752</xdr:rowOff>
    </xdr:from>
    <xdr:ext cx="405111" cy="259045"/>
    <xdr:sp macro="" textlink="">
      <xdr:nvSpPr>
        <xdr:cNvPr id="438" name="【児童館】&#10;有形固定資産減価償却率最大値テキスト"/>
        <xdr:cNvSpPr txBox="1"/>
      </xdr:nvSpPr>
      <xdr:spPr>
        <a:xfrm>
          <a:off x="164084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95.5</a:t>
          </a:r>
          <a:endParaRPr kumimoji="1" lang="ja-JP" altLang="en-US" sz="1000" b="1">
            <a:latin typeface="ＭＳ Ｐゴシック"/>
          </a:endParaRPr>
        </a:p>
      </xdr:txBody>
    </xdr:sp>
    <xdr:clientData/>
  </xdr:oneCellAnchor>
  <xdr:twoCellAnchor>
    <xdr:from>
      <xdr:col>23</xdr:col>
      <xdr:colOff>428625</xdr:colOff>
      <xdr:row>78</xdr:row>
      <xdr:rowOff>47625</xdr:rowOff>
    </xdr:from>
    <xdr:to>
      <xdr:col>23</xdr:col>
      <xdr:colOff>606425</xdr:colOff>
      <xdr:row>78</xdr:row>
      <xdr:rowOff>47625</xdr:rowOff>
    </xdr:to>
    <xdr:cxnSp macro="">
      <xdr:nvCxnSpPr>
        <xdr:cNvPr id="439" name="直線コネクタ 438"/>
        <xdr:cNvCxnSpPr/>
      </xdr:nvCxnSpPr>
      <xdr:spPr>
        <a:xfrm>
          <a:off x="16230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156227</xdr:rowOff>
    </xdr:from>
    <xdr:ext cx="405111" cy="259045"/>
    <xdr:sp macro="" textlink="">
      <xdr:nvSpPr>
        <xdr:cNvPr id="440" name="【児童館】&#10;有形固定資産減価償却率平均値テキスト"/>
        <xdr:cNvSpPr txBox="1"/>
      </xdr:nvSpPr>
      <xdr:spPr>
        <a:xfrm>
          <a:off x="16408400" y="14386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6350</xdr:rowOff>
    </xdr:from>
    <xdr:to>
      <xdr:col>23</xdr:col>
      <xdr:colOff>568325</xdr:colOff>
      <xdr:row>84</xdr:row>
      <xdr:rowOff>107950</xdr:rowOff>
    </xdr:to>
    <xdr:sp macro="" textlink="">
      <xdr:nvSpPr>
        <xdr:cNvPr id="441" name="フローチャート : 判断 440"/>
        <xdr:cNvSpPr/>
      </xdr:nvSpPr>
      <xdr:spPr>
        <a:xfrm>
          <a:off x="16268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2" name="テキスト ボックス 4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3" name="テキスト ボックス 4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4" name="テキスト ボックス 4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5" name="テキスト ボックス 4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6" name="テキスト ボックス 4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153036</xdr:rowOff>
    </xdr:from>
    <xdr:to>
      <xdr:col>23</xdr:col>
      <xdr:colOff>568325</xdr:colOff>
      <xdr:row>82</xdr:row>
      <xdr:rowOff>83186</xdr:rowOff>
    </xdr:to>
    <xdr:sp macro="" textlink="">
      <xdr:nvSpPr>
        <xdr:cNvPr id="447" name="円/楕円 446"/>
        <xdr:cNvSpPr/>
      </xdr:nvSpPr>
      <xdr:spPr>
        <a:xfrm>
          <a:off x="16268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4463</xdr:rowOff>
    </xdr:from>
    <xdr:ext cx="405111" cy="259045"/>
    <xdr:sp macro="" textlink="">
      <xdr:nvSpPr>
        <xdr:cNvPr id="448" name="【児童館】&#10;有形固定資産減価償却率該当値テキスト"/>
        <xdr:cNvSpPr txBox="1"/>
      </xdr:nvSpPr>
      <xdr:spPr>
        <a:xfrm>
          <a:off x="16408400"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49" name="正方形/長方形 44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56" name="正方形/長方形 45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7" name="テキスト ボックス 4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8" name="直線コネクタ 4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59" name="直線コネクタ 4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0" name="テキスト ボックス 4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1" name="直線コネクタ 4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2" name="テキスト ボックス 4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63" name="直線コネクタ 4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64" name="テキスト ボックス 4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65" name="直線コネクタ 4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66" name="テキスト ボックス 4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67" name="直線コネクタ 4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68" name="テキスト ボックス 4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69" name="直線コネクタ 4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0" name="テキスト ボックス 4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1" name="直線コネクタ 4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2" name="テキスト ボックス 4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168729</xdr:rowOff>
    </xdr:from>
    <xdr:to>
      <xdr:col>32</xdr:col>
      <xdr:colOff>186689</xdr:colOff>
      <xdr:row>85</xdr:row>
      <xdr:rowOff>127907</xdr:rowOff>
    </xdr:to>
    <xdr:cxnSp macro="">
      <xdr:nvCxnSpPr>
        <xdr:cNvPr id="474" name="直線コネクタ 473"/>
        <xdr:cNvCxnSpPr/>
      </xdr:nvCxnSpPr>
      <xdr:spPr>
        <a:xfrm flipV="1">
          <a:off x="22160864" y="13198929"/>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131734</xdr:rowOff>
    </xdr:from>
    <xdr:ext cx="469744" cy="259045"/>
    <xdr:sp macro="" textlink="">
      <xdr:nvSpPr>
        <xdr:cNvPr id="475" name="【児童館】&#10;一人当たり面積最小値テキスト"/>
        <xdr:cNvSpPr txBox="1"/>
      </xdr:nvSpPr>
      <xdr:spPr>
        <a:xfrm>
          <a:off x="22250400"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127907</xdr:rowOff>
    </xdr:from>
    <xdr:to>
      <xdr:col>32</xdr:col>
      <xdr:colOff>276225</xdr:colOff>
      <xdr:row>85</xdr:row>
      <xdr:rowOff>127907</xdr:rowOff>
    </xdr:to>
    <xdr:cxnSp macro="">
      <xdr:nvCxnSpPr>
        <xdr:cNvPr id="476" name="直線コネクタ 475"/>
        <xdr:cNvCxnSpPr/>
      </xdr:nvCxnSpPr>
      <xdr:spPr>
        <a:xfrm>
          <a:off x="22072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115406</xdr:rowOff>
    </xdr:from>
    <xdr:ext cx="469744" cy="259045"/>
    <xdr:sp macro="" textlink="">
      <xdr:nvSpPr>
        <xdr:cNvPr id="477" name="【児童館】&#10;一人当たり面積最大値テキスト"/>
        <xdr:cNvSpPr txBox="1"/>
      </xdr:nvSpPr>
      <xdr:spPr>
        <a:xfrm>
          <a:off x="22250400" y="1297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0.105</a:t>
          </a:r>
          <a:endParaRPr kumimoji="1" lang="ja-JP" altLang="en-US" sz="1000" b="1">
            <a:latin typeface="ＭＳ Ｐゴシック"/>
          </a:endParaRPr>
        </a:p>
      </xdr:txBody>
    </xdr:sp>
    <xdr:clientData/>
  </xdr:oneCellAnchor>
  <xdr:twoCellAnchor>
    <xdr:from>
      <xdr:col>32</xdr:col>
      <xdr:colOff>98425</xdr:colOff>
      <xdr:row>76</xdr:row>
      <xdr:rowOff>168729</xdr:rowOff>
    </xdr:from>
    <xdr:to>
      <xdr:col>32</xdr:col>
      <xdr:colOff>276225</xdr:colOff>
      <xdr:row>76</xdr:row>
      <xdr:rowOff>168729</xdr:rowOff>
    </xdr:to>
    <xdr:cxnSp macro="">
      <xdr:nvCxnSpPr>
        <xdr:cNvPr id="478" name="直線コネクタ 477"/>
        <xdr:cNvCxnSpPr/>
      </xdr:nvCxnSpPr>
      <xdr:spPr>
        <a:xfrm>
          <a:off x="22072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88191</xdr:rowOff>
    </xdr:from>
    <xdr:ext cx="469744" cy="259045"/>
    <xdr:sp macro="" textlink="">
      <xdr:nvSpPr>
        <xdr:cNvPr id="479" name="【児童館】&#10;一人当たり面積平均値テキスト"/>
        <xdr:cNvSpPr txBox="1"/>
      </xdr:nvSpPr>
      <xdr:spPr>
        <a:xfrm>
          <a:off x="22250400" y="1397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109764</xdr:rowOff>
    </xdr:from>
    <xdr:to>
      <xdr:col>32</xdr:col>
      <xdr:colOff>238125</xdr:colOff>
      <xdr:row>82</xdr:row>
      <xdr:rowOff>39914</xdr:rowOff>
    </xdr:to>
    <xdr:sp macro="" textlink="">
      <xdr:nvSpPr>
        <xdr:cNvPr id="480" name="フローチャート : 判断 479"/>
        <xdr:cNvSpPr/>
      </xdr:nvSpPr>
      <xdr:spPr>
        <a:xfrm>
          <a:off x="221107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1" name="テキスト ボックス 4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2" name="テキスト ボックス 4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3" name="テキスト ボックス 4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4" name="テキスト ボックス 4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5" name="テキスト ボックス 4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117929</xdr:rowOff>
    </xdr:from>
    <xdr:to>
      <xdr:col>32</xdr:col>
      <xdr:colOff>238125</xdr:colOff>
      <xdr:row>77</xdr:row>
      <xdr:rowOff>48079</xdr:rowOff>
    </xdr:to>
    <xdr:sp macro="" textlink="">
      <xdr:nvSpPr>
        <xdr:cNvPr id="486" name="円/楕円 485"/>
        <xdr:cNvSpPr/>
      </xdr:nvSpPr>
      <xdr:spPr>
        <a:xfrm>
          <a:off x="22110700" y="1314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70956</xdr:rowOff>
    </xdr:from>
    <xdr:ext cx="469744" cy="259045"/>
    <xdr:sp macro="" textlink="">
      <xdr:nvSpPr>
        <xdr:cNvPr id="487" name="【児童館】&#10;一人当たり面積該当値テキスト"/>
        <xdr:cNvSpPr txBox="1"/>
      </xdr:nvSpPr>
      <xdr:spPr>
        <a:xfrm>
          <a:off x="22250400" y="13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88" name="正方形/長方形 48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9" name="正方形/長方形 4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0" name="正方形/長方形 4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1" name="正方形/長方形 4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2" name="正方形/長方形 4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3" name="正方形/長方形 4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4" name="正方形/長方形 4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5" name="正方形/長方形 494"/>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96" name="正方形/長方形 49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03" name="正方形/長方形 502"/>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504" name="正方形/長方形 50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5" name="正方形/長方形 5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6" name="テキスト ボックス 50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道路、幼稚園・保育所、学校施設等、町全体的に類似団体の平均を上回っている。学校施設は平成</a:t>
          </a:r>
          <a:r>
            <a:rPr kumimoji="1" lang="en-US" altLang="ja-JP" sz="1300">
              <a:latin typeface="ＭＳ Ｐゴシック"/>
            </a:rPr>
            <a:t>31</a:t>
          </a:r>
          <a:r>
            <a:rPr kumimoji="1" lang="ja-JP" altLang="en-US" sz="1300">
              <a:latin typeface="ＭＳ Ｐゴシック"/>
            </a:rPr>
            <a:t>年度開校予定で中学校を建替えることから改善見込みである。</a:t>
          </a:r>
          <a:endParaRPr kumimoji="1" lang="en-US" altLang="ja-JP" sz="1300">
            <a:latin typeface="ＭＳ Ｐゴシック"/>
          </a:endParaRPr>
        </a:p>
        <a:p>
          <a:r>
            <a:rPr kumimoji="1" lang="ja-JP" altLang="en-US" sz="1300">
              <a:latin typeface="ＭＳ Ｐゴシック"/>
            </a:rPr>
            <a:t>事業を実施するに当たり、計画的に実施するもはもちろんのこと、効率的に、尚且つ財源を確保することで財政に柔軟性を持ちながら建替え及び修繕を実施していく。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23,260
23,086
8.79
7,888,702
7,336,622
417,706
4,812,137
6,353,771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160020</xdr:rowOff>
    </xdr:from>
    <xdr:to>
      <xdr:col>6</xdr:col>
      <xdr:colOff>510540</xdr:colOff>
      <xdr:row>41</xdr:row>
      <xdr:rowOff>53340</xdr:rowOff>
    </xdr:to>
    <xdr:cxnSp macro="">
      <xdr:nvCxnSpPr>
        <xdr:cNvPr id="56" name="直線コネクタ 55"/>
        <xdr:cNvCxnSpPr/>
      </xdr:nvCxnSpPr>
      <xdr:spPr>
        <a:xfrm flipV="1">
          <a:off x="4634865" y="56464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57167</xdr:rowOff>
    </xdr:from>
    <xdr:ext cx="340478" cy="259045"/>
    <xdr:sp macro="" textlink="">
      <xdr:nvSpPr>
        <xdr:cNvPr id="57" name="【図書館】&#10;有形固定資産減価償却率最小値テキスト"/>
        <xdr:cNvSpPr txBox="1"/>
      </xdr:nvSpPr>
      <xdr:spPr>
        <a:xfrm>
          <a:off x="4724400" y="7086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422275</xdr:colOff>
      <xdr:row>41</xdr:row>
      <xdr:rowOff>53340</xdr:rowOff>
    </xdr:from>
    <xdr:to>
      <xdr:col>6</xdr:col>
      <xdr:colOff>600075</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106697</xdr:rowOff>
    </xdr:from>
    <xdr:ext cx="405111" cy="259045"/>
    <xdr:sp macro="" textlink="">
      <xdr:nvSpPr>
        <xdr:cNvPr id="59" name="【図書館】&#10;有形固定資産減価償却率最大値テキスト"/>
        <xdr:cNvSpPr txBox="1"/>
      </xdr:nvSpPr>
      <xdr:spPr>
        <a:xfrm>
          <a:off x="47244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6</xdr:col>
      <xdr:colOff>422275</xdr:colOff>
      <xdr:row>32</xdr:row>
      <xdr:rowOff>160020</xdr:rowOff>
    </xdr:from>
    <xdr:to>
      <xdr:col>6</xdr:col>
      <xdr:colOff>600075</xdr:colOff>
      <xdr:row>32</xdr:row>
      <xdr:rowOff>160020</xdr:rowOff>
    </xdr:to>
    <xdr:cxnSp macro="">
      <xdr:nvCxnSpPr>
        <xdr:cNvPr id="60" name="直線コネクタ 59"/>
        <xdr:cNvCxnSpPr/>
      </xdr:nvCxnSpPr>
      <xdr:spPr>
        <a:xfrm>
          <a:off x="4546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134002</xdr:rowOff>
    </xdr:from>
    <xdr:ext cx="405111" cy="259045"/>
    <xdr:sp macro="" textlink="">
      <xdr:nvSpPr>
        <xdr:cNvPr id="61" name="【図書館】&#10;有形固定資産減価償却率平均値テキスト"/>
        <xdr:cNvSpPr txBox="1"/>
      </xdr:nvSpPr>
      <xdr:spPr>
        <a:xfrm>
          <a:off x="47244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111125</xdr:rowOff>
    </xdr:from>
    <xdr:to>
      <xdr:col>6</xdr:col>
      <xdr:colOff>561975</xdr:colOff>
      <xdr:row>38</xdr:row>
      <xdr:rowOff>41275</xdr:rowOff>
    </xdr:to>
    <xdr:sp macro="" textlink="">
      <xdr:nvSpPr>
        <xdr:cNvPr id="62" name="フローチャート :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19685</xdr:rowOff>
    </xdr:from>
    <xdr:to>
      <xdr:col>6</xdr:col>
      <xdr:colOff>561975</xdr:colOff>
      <xdr:row>38</xdr:row>
      <xdr:rowOff>121285</xdr:rowOff>
    </xdr:to>
    <xdr:sp macro="" textlink="">
      <xdr:nvSpPr>
        <xdr:cNvPr id="68" name="円/楕円 67"/>
        <xdr:cNvSpPr/>
      </xdr:nvSpPr>
      <xdr:spPr>
        <a:xfrm>
          <a:off x="4584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169562</xdr:rowOff>
    </xdr:from>
    <xdr:ext cx="405111" cy="259045"/>
    <xdr:sp macro="" textlink="">
      <xdr:nvSpPr>
        <xdr:cNvPr id="69" name="【図書館】&#10;有形固定資産減価償却率該当値テキスト"/>
        <xdr:cNvSpPr txBox="1"/>
      </xdr:nvSpPr>
      <xdr:spPr>
        <a:xfrm>
          <a:off x="47244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8" name="テキスト ボックス 7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19050</xdr:rowOff>
    </xdr:from>
    <xdr:to>
      <xdr:col>16</xdr:col>
      <xdr:colOff>307975</xdr:colOff>
      <xdr:row>41</xdr:row>
      <xdr:rowOff>19050</xdr:rowOff>
    </xdr:to>
    <xdr:cxnSp macro="">
      <xdr:nvCxnSpPr>
        <xdr:cNvPr id="80" name="直線コネクタ 7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1" name="テキスト ボックス 8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2" name="直線コネクタ 8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3" name="テキスト ボックス 8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4" name="直線コネクタ 8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5" name="テキスト ボックス 8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6" name="直線コネクタ 8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7" name="テキスト ボックス 8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139065</xdr:rowOff>
    </xdr:from>
    <xdr:to>
      <xdr:col>15</xdr:col>
      <xdr:colOff>180340</xdr:colOff>
      <xdr:row>40</xdr:row>
      <xdr:rowOff>116205</xdr:rowOff>
    </xdr:to>
    <xdr:cxnSp macro="">
      <xdr:nvCxnSpPr>
        <xdr:cNvPr id="89" name="直線コネクタ 88"/>
        <xdr:cNvCxnSpPr/>
      </xdr:nvCxnSpPr>
      <xdr:spPr>
        <a:xfrm flipV="1">
          <a:off x="10476865" y="579691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120032</xdr:rowOff>
    </xdr:from>
    <xdr:ext cx="469744" cy="259045"/>
    <xdr:sp macro="" textlink="">
      <xdr:nvSpPr>
        <xdr:cNvPr id="90" name="【図書館】&#10;一人当たり面積最小値テキスト"/>
        <xdr:cNvSpPr txBox="1"/>
      </xdr:nvSpPr>
      <xdr:spPr>
        <a:xfrm>
          <a:off x="1056640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40</xdr:row>
      <xdr:rowOff>116205</xdr:rowOff>
    </xdr:from>
    <xdr:to>
      <xdr:col>15</xdr:col>
      <xdr:colOff>269875</xdr:colOff>
      <xdr:row>40</xdr:row>
      <xdr:rowOff>116205</xdr:rowOff>
    </xdr:to>
    <xdr:cxnSp macro="">
      <xdr:nvCxnSpPr>
        <xdr:cNvPr id="91" name="直線コネクタ 90"/>
        <xdr:cNvCxnSpPr/>
      </xdr:nvCxnSpPr>
      <xdr:spPr>
        <a:xfrm>
          <a:off x="10388600" y="697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85742</xdr:rowOff>
    </xdr:from>
    <xdr:ext cx="469744" cy="259045"/>
    <xdr:sp macro="" textlink="">
      <xdr:nvSpPr>
        <xdr:cNvPr id="92" name="【図書館】&#10;一人当たり面積最大値テキスト"/>
        <xdr:cNvSpPr txBox="1"/>
      </xdr:nvSpPr>
      <xdr:spPr>
        <a:xfrm>
          <a:off x="10566400" y="55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15</xdr:col>
      <xdr:colOff>92075</xdr:colOff>
      <xdr:row>33</xdr:row>
      <xdr:rowOff>139065</xdr:rowOff>
    </xdr:from>
    <xdr:to>
      <xdr:col>15</xdr:col>
      <xdr:colOff>269875</xdr:colOff>
      <xdr:row>33</xdr:row>
      <xdr:rowOff>139065</xdr:rowOff>
    </xdr:to>
    <xdr:cxnSp macro="">
      <xdr:nvCxnSpPr>
        <xdr:cNvPr id="93" name="直線コネクタ 92"/>
        <xdr:cNvCxnSpPr/>
      </xdr:nvCxnSpPr>
      <xdr:spPr>
        <a:xfrm>
          <a:off x="10388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38117</xdr:rowOff>
    </xdr:from>
    <xdr:ext cx="469744" cy="259045"/>
    <xdr:sp macro="" textlink="">
      <xdr:nvSpPr>
        <xdr:cNvPr id="94" name="【図書館】&#10;一人当たり面積平均値テキスト"/>
        <xdr:cNvSpPr txBox="1"/>
      </xdr:nvSpPr>
      <xdr:spPr>
        <a:xfrm>
          <a:off x="10566400" y="655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59690</xdr:rowOff>
    </xdr:from>
    <xdr:to>
      <xdr:col>15</xdr:col>
      <xdr:colOff>231775</xdr:colOff>
      <xdr:row>38</xdr:row>
      <xdr:rowOff>161290</xdr:rowOff>
    </xdr:to>
    <xdr:sp macro="" textlink="">
      <xdr:nvSpPr>
        <xdr:cNvPr id="95" name="フローチャート : 判断 94"/>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6" name="テキスト ボックス 9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7" name="テキスト ボックス 9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8" name="テキスト ボックス 9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9" name="テキスト ボックス 9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0" name="テキスト ボックス 9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88265</xdr:rowOff>
    </xdr:from>
    <xdr:to>
      <xdr:col>15</xdr:col>
      <xdr:colOff>231775</xdr:colOff>
      <xdr:row>34</xdr:row>
      <xdr:rowOff>18415</xdr:rowOff>
    </xdr:to>
    <xdr:sp macro="" textlink="">
      <xdr:nvSpPr>
        <xdr:cNvPr id="101" name="円/楕円 100"/>
        <xdr:cNvSpPr/>
      </xdr:nvSpPr>
      <xdr:spPr>
        <a:xfrm>
          <a:off x="104267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41292</xdr:rowOff>
    </xdr:from>
    <xdr:ext cx="469744" cy="259045"/>
    <xdr:sp macro="" textlink="">
      <xdr:nvSpPr>
        <xdr:cNvPr id="102" name="【図書館】&#10;一人当たり面積該当値テキスト"/>
        <xdr:cNvSpPr txBox="1"/>
      </xdr:nvSpPr>
      <xdr:spPr>
        <a:xfrm>
          <a:off x="10566400" y="569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3" name="正方形/長方形 10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0" name="正方形/長方形 10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3" name="テキスト ボックス 11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4" name="直線コネクタ 11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5" name="テキスト ボックス 11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6" name="直線コネクタ 11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17" name="テキスト ボックス 11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18" name="直線コネクタ 11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19" name="テキスト ボックス 11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0" name="直線コネクタ 11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1" name="テキスト ボックス 12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2" name="直線コネクタ 12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3" name="テキスト ボックス 12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125" name="直線コネクタ 124"/>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126"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127" name="直線コネクタ 126"/>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128"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129" name="直線コネクタ 128"/>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68089</xdr:rowOff>
    </xdr:from>
    <xdr:ext cx="405111" cy="259045"/>
    <xdr:sp macro="" textlink="">
      <xdr:nvSpPr>
        <xdr:cNvPr id="130" name="【体育館・プール】&#10;有形固定資産減価償却率平均値テキスト"/>
        <xdr:cNvSpPr txBox="1"/>
      </xdr:nvSpPr>
      <xdr:spPr>
        <a:xfrm>
          <a:off x="4724400" y="10355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131" name="フローチャート : 判断 130"/>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2" name="テキスト ボックス 13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3" name="テキスト ボックス 13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4" name="テキスト ボックス 13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5" name="テキスト ボックス 13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6" name="テキスト ボックス 13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84074</xdr:rowOff>
    </xdr:from>
    <xdr:to>
      <xdr:col>6</xdr:col>
      <xdr:colOff>561975</xdr:colOff>
      <xdr:row>62</xdr:row>
      <xdr:rowOff>14224</xdr:rowOff>
    </xdr:to>
    <xdr:sp macro="" textlink="">
      <xdr:nvSpPr>
        <xdr:cNvPr id="137" name="円/楕円 136"/>
        <xdr:cNvSpPr/>
      </xdr:nvSpPr>
      <xdr:spPr>
        <a:xfrm>
          <a:off x="45847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62501</xdr:rowOff>
    </xdr:from>
    <xdr:ext cx="405111" cy="259045"/>
    <xdr:sp macro="" textlink="">
      <xdr:nvSpPr>
        <xdr:cNvPr id="138" name="【体育館・プール】&#10;有形固定資産減価償却率該当値テキスト"/>
        <xdr:cNvSpPr txBox="1"/>
      </xdr:nvSpPr>
      <xdr:spPr>
        <a:xfrm>
          <a:off x="4724400"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39" name="正方形/長方形 13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6" name="正方形/長方形 14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7" name="テキスト ボックス 14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8" name="直線コネクタ 14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49" name="直線コネクタ 14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0" name="テキスト ボックス 14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1" name="直線コネクタ 15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2" name="テキスト ボックス 15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3" name="直線コネクタ 15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4" name="テキスト ボックス 15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5" name="直線コネクタ 15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6" name="テキスト ボックス 15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7" name="直線コネクタ 15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58" name="テキスト ボックス 15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59" name="直線コネクタ 15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0" name="テキスト ボックス 15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62" name="直線コネクタ 161"/>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6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64" name="直線コネクタ 16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65"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66" name="直線コネクタ 16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64787</xdr:rowOff>
    </xdr:from>
    <xdr:ext cx="469744" cy="259045"/>
    <xdr:sp macro="" textlink="">
      <xdr:nvSpPr>
        <xdr:cNvPr id="167" name="【体育館・プール】&#10;一人当たり面積平均値テキスト"/>
        <xdr:cNvSpPr txBox="1"/>
      </xdr:nvSpPr>
      <xdr:spPr>
        <a:xfrm>
          <a:off x="105664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68" name="フローチャート : 判断 16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69" name="テキスト ボックス 16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0" name="テキスト ボックス 16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1" name="テキスト ボックス 17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2" name="テキスト ボックス 17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3" name="テキスト ボックス 17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44450</xdr:rowOff>
    </xdr:from>
    <xdr:to>
      <xdr:col>15</xdr:col>
      <xdr:colOff>231775</xdr:colOff>
      <xdr:row>57</xdr:row>
      <xdr:rowOff>146050</xdr:rowOff>
    </xdr:to>
    <xdr:sp macro="" textlink="">
      <xdr:nvSpPr>
        <xdr:cNvPr id="174" name="円/楕円 173"/>
        <xdr:cNvSpPr/>
      </xdr:nvSpPr>
      <xdr:spPr>
        <a:xfrm>
          <a:off x="10426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67327</xdr:rowOff>
    </xdr:from>
    <xdr:ext cx="469744" cy="259045"/>
    <xdr:sp macro="" textlink="">
      <xdr:nvSpPr>
        <xdr:cNvPr id="175" name="【体育館・プール】&#10;一人当たり面積該当値テキスト"/>
        <xdr:cNvSpPr txBox="1"/>
      </xdr:nvSpPr>
      <xdr:spPr>
        <a:xfrm>
          <a:off x="10566400"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6" name="正方形/長方形 17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7" name="正方形/長方形 17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78" name="正方形/長方形 17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79" name="正方形/長方形 17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0" name="正方形/長方形 17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1" name="正方形/長方形 18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2" name="正方形/長方形 18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3" name="正方形/長方形 18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4" name="テキスト ボックス 18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5" name="直線コネクタ 18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6" name="テキスト ボックス 18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87" name="直線コネクタ 18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88" name="テキスト ボックス 18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89" name="直線コネクタ 18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0" name="テキスト ボックス 18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1" name="直線コネクタ 19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2" name="テキスト ボックス 19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3" name="直線コネクタ 19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4" name="テキスト ボックス 19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5" name="直線コネクタ 19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6" name="テキスト ボックス 19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9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38100</xdr:rowOff>
    </xdr:from>
    <xdr:to>
      <xdr:col>6</xdr:col>
      <xdr:colOff>510540</xdr:colOff>
      <xdr:row>86</xdr:row>
      <xdr:rowOff>79248</xdr:rowOff>
    </xdr:to>
    <xdr:cxnSp macro="">
      <xdr:nvCxnSpPr>
        <xdr:cNvPr id="198" name="直線コネクタ 197"/>
        <xdr:cNvCxnSpPr/>
      </xdr:nvCxnSpPr>
      <xdr:spPr>
        <a:xfrm flipV="1">
          <a:off x="4634865" y="13582650"/>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83075</xdr:rowOff>
    </xdr:from>
    <xdr:ext cx="405111" cy="259045"/>
    <xdr:sp macro="" textlink="">
      <xdr:nvSpPr>
        <xdr:cNvPr id="199" name="【福祉施設】&#10;有形固定資産減価償却率最小値テキスト"/>
        <xdr:cNvSpPr txBox="1"/>
      </xdr:nvSpPr>
      <xdr:spPr>
        <a:xfrm>
          <a:off x="47244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6</xdr:col>
      <xdr:colOff>422275</xdr:colOff>
      <xdr:row>86</xdr:row>
      <xdr:rowOff>79248</xdr:rowOff>
    </xdr:from>
    <xdr:to>
      <xdr:col>6</xdr:col>
      <xdr:colOff>600075</xdr:colOff>
      <xdr:row>86</xdr:row>
      <xdr:rowOff>79248</xdr:rowOff>
    </xdr:to>
    <xdr:cxnSp macro="">
      <xdr:nvCxnSpPr>
        <xdr:cNvPr id="200" name="直線コネクタ 199"/>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156227</xdr:rowOff>
    </xdr:from>
    <xdr:ext cx="405111" cy="259045"/>
    <xdr:sp macro="" textlink="">
      <xdr:nvSpPr>
        <xdr:cNvPr id="201" name="【福祉施設】&#10;有形固定資産減価償却率最大値テキスト"/>
        <xdr:cNvSpPr txBox="1"/>
      </xdr:nvSpPr>
      <xdr:spPr>
        <a:xfrm>
          <a:off x="4724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79</xdr:row>
      <xdr:rowOff>38100</xdr:rowOff>
    </xdr:from>
    <xdr:to>
      <xdr:col>6</xdr:col>
      <xdr:colOff>600075</xdr:colOff>
      <xdr:row>79</xdr:row>
      <xdr:rowOff>38100</xdr:rowOff>
    </xdr:to>
    <xdr:cxnSp macro="">
      <xdr:nvCxnSpPr>
        <xdr:cNvPr id="202" name="直線コネクタ 201"/>
        <xdr:cNvCxnSpPr/>
      </xdr:nvCxnSpPr>
      <xdr:spPr>
        <a:xfrm>
          <a:off x="4546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4590</xdr:rowOff>
    </xdr:from>
    <xdr:ext cx="405111" cy="259045"/>
    <xdr:sp macro="" textlink="">
      <xdr:nvSpPr>
        <xdr:cNvPr id="203" name="【福祉施設】&#10;有形固定資産減価償却率平均値テキスト"/>
        <xdr:cNvSpPr txBox="1"/>
      </xdr:nvSpPr>
      <xdr:spPr>
        <a:xfrm>
          <a:off x="4724400" y="1440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26163</xdr:rowOff>
    </xdr:from>
    <xdr:to>
      <xdr:col>6</xdr:col>
      <xdr:colOff>561975</xdr:colOff>
      <xdr:row>84</xdr:row>
      <xdr:rowOff>127763</xdr:rowOff>
    </xdr:to>
    <xdr:sp macro="" textlink="">
      <xdr:nvSpPr>
        <xdr:cNvPr id="204" name="フローチャート : 判断 203"/>
        <xdr:cNvSpPr/>
      </xdr:nvSpPr>
      <xdr:spPr>
        <a:xfrm>
          <a:off x="4584700" y="1442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5" name="テキスト ボックス 2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6" name="テキスト ボックス 2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07" name="テキスト ボックス 2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08" name="テキスト ボックス 2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09" name="テキスト ボックス 2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0" name="円/楕円 209"/>
        <xdr:cNvSpPr/>
      </xdr:nvSpPr>
      <xdr:spPr>
        <a:xfrm>
          <a:off x="4584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60469</xdr:rowOff>
    </xdr:from>
    <xdr:ext cx="405111" cy="259045"/>
    <xdr:sp macro="" textlink="">
      <xdr:nvSpPr>
        <xdr:cNvPr id="211" name="【福祉施設】&#10;有形固定資産減価償却率該当値テキスト"/>
        <xdr:cNvSpPr txBox="1"/>
      </xdr:nvSpPr>
      <xdr:spPr>
        <a:xfrm>
          <a:off x="4724400" y="1394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2" name="正方形/長方形 21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19" name="正方形/長方形 21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0" name="テキスト ボックス 2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1" name="直線コネクタ 2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2" name="直線コネクタ 22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3" name="テキスト ボックス 22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24" name="直線コネクタ 22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25" name="テキスト ボックス 22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26" name="直線コネクタ 22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27" name="テキスト ボックス 22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28" name="直線コネクタ 22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29" name="テキスト ボックス 22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163830</xdr:rowOff>
    </xdr:from>
    <xdr:to>
      <xdr:col>15</xdr:col>
      <xdr:colOff>180340</xdr:colOff>
      <xdr:row>85</xdr:row>
      <xdr:rowOff>168402</xdr:rowOff>
    </xdr:to>
    <xdr:cxnSp macro="">
      <xdr:nvCxnSpPr>
        <xdr:cNvPr id="233" name="直線コネクタ 232"/>
        <xdr:cNvCxnSpPr/>
      </xdr:nvCxnSpPr>
      <xdr:spPr>
        <a:xfrm flipV="1">
          <a:off x="10476865" y="1336548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779</xdr:rowOff>
    </xdr:from>
    <xdr:ext cx="469744" cy="259045"/>
    <xdr:sp macro="" textlink="">
      <xdr:nvSpPr>
        <xdr:cNvPr id="234" name="【福祉施設】&#10;一人当たり面積最小値テキスト"/>
        <xdr:cNvSpPr txBox="1"/>
      </xdr:nvSpPr>
      <xdr:spPr>
        <a:xfrm>
          <a:off x="105664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85</xdr:row>
      <xdr:rowOff>168402</xdr:rowOff>
    </xdr:from>
    <xdr:to>
      <xdr:col>15</xdr:col>
      <xdr:colOff>269875</xdr:colOff>
      <xdr:row>85</xdr:row>
      <xdr:rowOff>168402</xdr:rowOff>
    </xdr:to>
    <xdr:cxnSp macro="">
      <xdr:nvCxnSpPr>
        <xdr:cNvPr id="235" name="直線コネクタ 234"/>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110507</xdr:rowOff>
    </xdr:from>
    <xdr:ext cx="469744" cy="259045"/>
    <xdr:sp macro="" textlink="">
      <xdr:nvSpPr>
        <xdr:cNvPr id="236" name="【福祉施設】&#10;一人当たり面積最大値テキスト"/>
        <xdr:cNvSpPr txBox="1"/>
      </xdr:nvSpPr>
      <xdr:spPr>
        <a:xfrm>
          <a:off x="10566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0.310</a:t>
          </a:r>
          <a:endParaRPr kumimoji="1" lang="ja-JP" altLang="en-US" sz="1000" b="1">
            <a:latin typeface="ＭＳ Ｐゴシック"/>
          </a:endParaRPr>
        </a:p>
      </xdr:txBody>
    </xdr:sp>
    <xdr:clientData/>
  </xdr:oneCellAnchor>
  <xdr:twoCellAnchor>
    <xdr:from>
      <xdr:col>15</xdr:col>
      <xdr:colOff>92075</xdr:colOff>
      <xdr:row>77</xdr:row>
      <xdr:rowOff>163830</xdr:rowOff>
    </xdr:from>
    <xdr:to>
      <xdr:col>15</xdr:col>
      <xdr:colOff>269875</xdr:colOff>
      <xdr:row>77</xdr:row>
      <xdr:rowOff>163830</xdr:rowOff>
    </xdr:to>
    <xdr:cxnSp macro="">
      <xdr:nvCxnSpPr>
        <xdr:cNvPr id="237" name="直線コネクタ 236"/>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142764</xdr:rowOff>
    </xdr:from>
    <xdr:ext cx="469744" cy="259045"/>
    <xdr:sp macro="" textlink="">
      <xdr:nvSpPr>
        <xdr:cNvPr id="238" name="【福祉施設】&#10;一人当たり面積平均値テキスト"/>
        <xdr:cNvSpPr txBox="1"/>
      </xdr:nvSpPr>
      <xdr:spPr>
        <a:xfrm>
          <a:off x="10566400" y="1403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119887</xdr:rowOff>
    </xdr:from>
    <xdr:to>
      <xdr:col>15</xdr:col>
      <xdr:colOff>231775</xdr:colOff>
      <xdr:row>83</xdr:row>
      <xdr:rowOff>50037</xdr:rowOff>
    </xdr:to>
    <xdr:sp macro="" textlink="">
      <xdr:nvSpPr>
        <xdr:cNvPr id="239" name="フローチャート : 判断 238"/>
        <xdr:cNvSpPr/>
      </xdr:nvSpPr>
      <xdr:spPr>
        <a:xfrm>
          <a:off x="10426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23876</xdr:rowOff>
    </xdr:from>
    <xdr:to>
      <xdr:col>15</xdr:col>
      <xdr:colOff>231775</xdr:colOff>
      <xdr:row>84</xdr:row>
      <xdr:rowOff>125476</xdr:rowOff>
    </xdr:to>
    <xdr:sp macro="" textlink="">
      <xdr:nvSpPr>
        <xdr:cNvPr id="245" name="円/楕円 244"/>
        <xdr:cNvSpPr/>
      </xdr:nvSpPr>
      <xdr:spPr>
        <a:xfrm>
          <a:off x="10426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2303</xdr:rowOff>
    </xdr:from>
    <xdr:ext cx="469744" cy="259045"/>
    <xdr:sp macro="" textlink="">
      <xdr:nvSpPr>
        <xdr:cNvPr id="246" name="【福祉施設】&#10;一人当たり面積該当値テキスト"/>
        <xdr:cNvSpPr txBox="1"/>
      </xdr:nvSpPr>
      <xdr:spPr>
        <a:xfrm>
          <a:off x="105664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7" name="正方形/長方形 24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55" name="テキスト ボックス 2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56" name="直線コネクタ 2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57" name="テキスト ボックス 25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58" name="直線コネクタ 2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59" name="テキスト ボックス 2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60" name="直線コネクタ 2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61" name="テキスト ボックス 2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62" name="直線コネクタ 2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63" name="テキスト ボックス 2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64" name="直線コネクタ 2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65" name="テキスト ボックス 2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66" name="直線コネクタ 2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67" name="テキスト ボックス 2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68" name="直線コネクタ 2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69" name="テキスト ボックス 2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70"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108586</xdr:rowOff>
    </xdr:from>
    <xdr:to>
      <xdr:col>6</xdr:col>
      <xdr:colOff>510540</xdr:colOff>
      <xdr:row>107</xdr:row>
      <xdr:rowOff>114300</xdr:rowOff>
    </xdr:to>
    <xdr:cxnSp macro="">
      <xdr:nvCxnSpPr>
        <xdr:cNvPr id="271" name="直線コネクタ 270"/>
        <xdr:cNvCxnSpPr/>
      </xdr:nvCxnSpPr>
      <xdr:spPr>
        <a:xfrm flipV="1">
          <a:off x="4634865" y="17253586"/>
          <a:ext cx="0" cy="120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72"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73" name="直線コネクタ 272"/>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55263</xdr:rowOff>
    </xdr:from>
    <xdr:ext cx="405111" cy="259045"/>
    <xdr:sp macro="" textlink="">
      <xdr:nvSpPr>
        <xdr:cNvPr id="274" name="【市民会館】&#10;有形固定資産減価償却率最大値テキスト"/>
        <xdr:cNvSpPr txBox="1"/>
      </xdr:nvSpPr>
      <xdr:spPr>
        <a:xfrm>
          <a:off x="47244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6</xdr:col>
      <xdr:colOff>422275</xdr:colOff>
      <xdr:row>100</xdr:row>
      <xdr:rowOff>108586</xdr:rowOff>
    </xdr:from>
    <xdr:to>
      <xdr:col>6</xdr:col>
      <xdr:colOff>600075</xdr:colOff>
      <xdr:row>100</xdr:row>
      <xdr:rowOff>108586</xdr:rowOff>
    </xdr:to>
    <xdr:cxnSp macro="">
      <xdr:nvCxnSpPr>
        <xdr:cNvPr id="275" name="直線コネクタ 274"/>
        <xdr:cNvCxnSpPr/>
      </xdr:nvCxnSpPr>
      <xdr:spPr>
        <a:xfrm>
          <a:off x="4546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131463</xdr:rowOff>
    </xdr:from>
    <xdr:ext cx="405111" cy="259045"/>
    <xdr:sp macro="" textlink="">
      <xdr:nvSpPr>
        <xdr:cNvPr id="276" name="【市民会館】&#10;有形固定資産減価償却率平均値テキスト"/>
        <xdr:cNvSpPr txBox="1"/>
      </xdr:nvSpPr>
      <xdr:spPr>
        <a:xfrm>
          <a:off x="4724400" y="1796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153036</xdr:rowOff>
    </xdr:from>
    <xdr:to>
      <xdr:col>6</xdr:col>
      <xdr:colOff>561975</xdr:colOff>
      <xdr:row>105</xdr:row>
      <xdr:rowOff>83186</xdr:rowOff>
    </xdr:to>
    <xdr:sp macro="" textlink="">
      <xdr:nvSpPr>
        <xdr:cNvPr id="277" name="フローチャート : 判断 276"/>
        <xdr:cNvSpPr/>
      </xdr:nvSpPr>
      <xdr:spPr>
        <a:xfrm>
          <a:off x="45847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78" name="テキスト ボックス 2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79" name="テキスト ボックス 2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0" name="テキスト ボックス 2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1" name="テキスト ボックス 2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2" name="テキスト ボックス 2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103</xdr:row>
      <xdr:rowOff>92075</xdr:rowOff>
    </xdr:from>
    <xdr:to>
      <xdr:col>6</xdr:col>
      <xdr:colOff>561975</xdr:colOff>
      <xdr:row>104</xdr:row>
      <xdr:rowOff>22225</xdr:rowOff>
    </xdr:to>
    <xdr:sp macro="" textlink="">
      <xdr:nvSpPr>
        <xdr:cNvPr id="283" name="円/楕円 282"/>
        <xdr:cNvSpPr/>
      </xdr:nvSpPr>
      <xdr:spPr>
        <a:xfrm>
          <a:off x="45847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114952</xdr:rowOff>
    </xdr:from>
    <xdr:ext cx="405111" cy="259045"/>
    <xdr:sp macro="" textlink="">
      <xdr:nvSpPr>
        <xdr:cNvPr id="284" name="【市民会館】&#10;有形固定資産減価償却率該当値テキスト"/>
        <xdr:cNvSpPr txBox="1"/>
      </xdr:nvSpPr>
      <xdr:spPr>
        <a:xfrm>
          <a:off x="4724400"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85" name="正方形/長方形 28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92" name="正方形/長方形 29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93" name="テキスト ボックス 2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94" name="直線コネクタ 2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95" name="テキスト ボックス 29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96" name="直線コネクタ 29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97" name="テキスト ボックス 29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98" name="直線コネクタ 29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99" name="テキスト ボックス 29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0" name="直線コネクタ 29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01" name="テキスト ボックス 30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02" name="直線コネクタ 30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03" name="テキスト ボックス 30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04" name="直線コネクタ 30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05" name="テキスト ボックス 30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06" name="直線コネクタ 3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07" name="テキスト ボックス 3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08"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167639</xdr:rowOff>
    </xdr:from>
    <xdr:to>
      <xdr:col>15</xdr:col>
      <xdr:colOff>180340</xdr:colOff>
      <xdr:row>109</xdr:row>
      <xdr:rowOff>41911</xdr:rowOff>
    </xdr:to>
    <xdr:cxnSp macro="">
      <xdr:nvCxnSpPr>
        <xdr:cNvPr id="309" name="直線コネクタ 308"/>
        <xdr:cNvCxnSpPr/>
      </xdr:nvCxnSpPr>
      <xdr:spPr>
        <a:xfrm flipV="1">
          <a:off x="10476865" y="1714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45738</xdr:rowOff>
    </xdr:from>
    <xdr:ext cx="469744" cy="259045"/>
    <xdr:sp macro="" textlink="">
      <xdr:nvSpPr>
        <xdr:cNvPr id="310" name="【市民会館】&#10;一人当たり面積最小値テキスト"/>
        <xdr:cNvSpPr txBox="1"/>
      </xdr:nvSpPr>
      <xdr:spPr>
        <a:xfrm>
          <a:off x="10566400" y="1873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0.084</a:t>
          </a:r>
          <a:endParaRPr kumimoji="1" lang="ja-JP" altLang="en-US" sz="1000" b="1">
            <a:latin typeface="ＭＳ Ｐゴシック"/>
          </a:endParaRPr>
        </a:p>
      </xdr:txBody>
    </xdr:sp>
    <xdr:clientData/>
  </xdr:oneCellAnchor>
  <xdr:twoCellAnchor>
    <xdr:from>
      <xdr:col>15</xdr:col>
      <xdr:colOff>92075</xdr:colOff>
      <xdr:row>109</xdr:row>
      <xdr:rowOff>41911</xdr:rowOff>
    </xdr:from>
    <xdr:to>
      <xdr:col>15</xdr:col>
      <xdr:colOff>269875</xdr:colOff>
      <xdr:row>109</xdr:row>
      <xdr:rowOff>41911</xdr:rowOff>
    </xdr:to>
    <xdr:cxnSp macro="">
      <xdr:nvCxnSpPr>
        <xdr:cNvPr id="311" name="直線コネクタ 310"/>
        <xdr:cNvCxnSpPr/>
      </xdr:nvCxnSpPr>
      <xdr:spPr>
        <a:xfrm>
          <a:off x="10388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114316</xdr:rowOff>
    </xdr:from>
    <xdr:ext cx="469744" cy="259045"/>
    <xdr:sp macro="" textlink="">
      <xdr:nvSpPr>
        <xdr:cNvPr id="312" name="【市民会館】&#10;一人当たり面積最大値テキスト"/>
        <xdr:cNvSpPr txBox="1"/>
      </xdr:nvSpPr>
      <xdr:spPr>
        <a:xfrm>
          <a:off x="10566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0.501</a:t>
          </a:r>
          <a:endParaRPr kumimoji="1" lang="ja-JP" altLang="en-US" sz="1000" b="1">
            <a:latin typeface="ＭＳ Ｐゴシック"/>
          </a:endParaRPr>
        </a:p>
      </xdr:txBody>
    </xdr:sp>
    <xdr:clientData/>
  </xdr:oneCellAnchor>
  <xdr:twoCellAnchor>
    <xdr:from>
      <xdr:col>15</xdr:col>
      <xdr:colOff>92075</xdr:colOff>
      <xdr:row>99</xdr:row>
      <xdr:rowOff>167639</xdr:rowOff>
    </xdr:from>
    <xdr:to>
      <xdr:col>15</xdr:col>
      <xdr:colOff>269875</xdr:colOff>
      <xdr:row>99</xdr:row>
      <xdr:rowOff>167639</xdr:rowOff>
    </xdr:to>
    <xdr:cxnSp macro="">
      <xdr:nvCxnSpPr>
        <xdr:cNvPr id="313" name="直線コネクタ 312"/>
        <xdr:cNvCxnSpPr/>
      </xdr:nvCxnSpPr>
      <xdr:spPr>
        <a:xfrm>
          <a:off x="10388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16</xdr:rowOff>
    </xdr:from>
    <xdr:ext cx="469744" cy="259045"/>
    <xdr:sp macro="" textlink="">
      <xdr:nvSpPr>
        <xdr:cNvPr id="314" name="【市民会館】&#10;一人当たり面積平均値テキスト"/>
        <xdr:cNvSpPr txBox="1"/>
      </xdr:nvSpPr>
      <xdr:spPr>
        <a:xfrm>
          <a:off x="10566400" y="1817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21589</xdr:rowOff>
    </xdr:from>
    <xdr:to>
      <xdr:col>15</xdr:col>
      <xdr:colOff>231775</xdr:colOff>
      <xdr:row>106</xdr:row>
      <xdr:rowOff>123189</xdr:rowOff>
    </xdr:to>
    <xdr:sp macro="" textlink="">
      <xdr:nvSpPr>
        <xdr:cNvPr id="315" name="フローチャート : 判断 314"/>
        <xdr:cNvSpPr/>
      </xdr:nvSpPr>
      <xdr:spPr>
        <a:xfrm>
          <a:off x="104267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6" name="テキスト ボックス 3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7" name="テキスト ボックス 3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18" name="テキスト ボックス 3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19" name="テキスト ボックス 3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0" name="テキスト ボックス 3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143511</xdr:rowOff>
    </xdr:from>
    <xdr:to>
      <xdr:col>15</xdr:col>
      <xdr:colOff>231775</xdr:colOff>
      <xdr:row>105</xdr:row>
      <xdr:rowOff>73661</xdr:rowOff>
    </xdr:to>
    <xdr:sp macro="" textlink="">
      <xdr:nvSpPr>
        <xdr:cNvPr id="321" name="円/楕円 320"/>
        <xdr:cNvSpPr/>
      </xdr:nvSpPr>
      <xdr:spPr>
        <a:xfrm>
          <a:off x="104267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166388</xdr:rowOff>
    </xdr:from>
    <xdr:ext cx="469744" cy="259045"/>
    <xdr:sp macro="" textlink="">
      <xdr:nvSpPr>
        <xdr:cNvPr id="322" name="【市民会館】&#10;一人当たり面積該当値テキスト"/>
        <xdr:cNvSpPr txBox="1"/>
      </xdr:nvSpPr>
      <xdr:spPr>
        <a:xfrm>
          <a:off x="10566400"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23" name="正方形/長方形 32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4" name="正方形/長方形 3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5" name="正方形/長方形 3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26" name="正方形/長方形 3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27" name="正方形/長方形 3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28" name="正方形/長方形 3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29" name="正方形/長方形 3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0" name="正方形/長方形 32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1" name="テキスト ボックス 3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2" name="直線コネクタ 3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33" name="テキスト ボックス 33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34" name="直線コネクタ 33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35" name="テキスト ボックス 33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36" name="直線コネクタ 33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37" name="テキスト ボックス 33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38" name="直線コネクタ 33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39" name="テキスト ボックス 33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40" name="直線コネクタ 33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41" name="テキスト ボックス 34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44"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110490</xdr:rowOff>
    </xdr:from>
    <xdr:to>
      <xdr:col>23</xdr:col>
      <xdr:colOff>516889</xdr:colOff>
      <xdr:row>41</xdr:row>
      <xdr:rowOff>133350</xdr:rowOff>
    </xdr:to>
    <xdr:cxnSp macro="">
      <xdr:nvCxnSpPr>
        <xdr:cNvPr id="345" name="直線コネクタ 344"/>
        <xdr:cNvCxnSpPr/>
      </xdr:nvCxnSpPr>
      <xdr:spPr>
        <a:xfrm flipV="1">
          <a:off x="16318864" y="57683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137177</xdr:rowOff>
    </xdr:from>
    <xdr:ext cx="405111" cy="259045"/>
    <xdr:sp macro="" textlink="">
      <xdr:nvSpPr>
        <xdr:cNvPr id="346" name="【一般廃棄物処理施設】&#10;有形固定資産減価償却率最小値テキスト"/>
        <xdr:cNvSpPr txBox="1"/>
      </xdr:nvSpPr>
      <xdr:spPr>
        <a:xfrm>
          <a:off x="164084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41</xdr:row>
      <xdr:rowOff>133350</xdr:rowOff>
    </xdr:from>
    <xdr:to>
      <xdr:col>23</xdr:col>
      <xdr:colOff>606425</xdr:colOff>
      <xdr:row>41</xdr:row>
      <xdr:rowOff>133350</xdr:rowOff>
    </xdr:to>
    <xdr:cxnSp macro="">
      <xdr:nvCxnSpPr>
        <xdr:cNvPr id="347" name="直線コネクタ 346"/>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57167</xdr:rowOff>
    </xdr:from>
    <xdr:ext cx="405111" cy="259045"/>
    <xdr:sp macro="" textlink="">
      <xdr:nvSpPr>
        <xdr:cNvPr id="348" name="【一般廃棄物処理施設】&#10;有形固定資産減価償却率最大値テキスト"/>
        <xdr:cNvSpPr txBox="1"/>
      </xdr:nvSpPr>
      <xdr:spPr>
        <a:xfrm>
          <a:off x="16408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428625</xdr:colOff>
      <xdr:row>33</xdr:row>
      <xdr:rowOff>110490</xdr:rowOff>
    </xdr:from>
    <xdr:to>
      <xdr:col>23</xdr:col>
      <xdr:colOff>606425</xdr:colOff>
      <xdr:row>33</xdr:row>
      <xdr:rowOff>110490</xdr:rowOff>
    </xdr:to>
    <xdr:cxnSp macro="">
      <xdr:nvCxnSpPr>
        <xdr:cNvPr id="349" name="直線コネクタ 34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138701</xdr:rowOff>
    </xdr:from>
    <xdr:ext cx="405111" cy="259045"/>
    <xdr:sp macro="" textlink="">
      <xdr:nvSpPr>
        <xdr:cNvPr id="350" name="【一般廃棄物処理施設】&#10;有形固定資産減価償却率平均値テキスト"/>
        <xdr:cNvSpPr txBox="1"/>
      </xdr:nvSpPr>
      <xdr:spPr>
        <a:xfrm>
          <a:off x="164084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160274</xdr:rowOff>
    </xdr:from>
    <xdr:to>
      <xdr:col>23</xdr:col>
      <xdr:colOff>568325</xdr:colOff>
      <xdr:row>37</xdr:row>
      <xdr:rowOff>90424</xdr:rowOff>
    </xdr:to>
    <xdr:sp macro="" textlink="">
      <xdr:nvSpPr>
        <xdr:cNvPr id="351" name="フローチャート : 判断 350"/>
        <xdr:cNvSpPr/>
      </xdr:nvSpPr>
      <xdr:spPr>
        <a:xfrm>
          <a:off x="16268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2" name="テキスト ボックス 3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3" name="テキスト ボックス 3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54" name="テキスト ボックス 3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55" name="テキスト ボックス 3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56" name="テキスト ボックス 3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160274</xdr:rowOff>
    </xdr:from>
    <xdr:to>
      <xdr:col>23</xdr:col>
      <xdr:colOff>568325</xdr:colOff>
      <xdr:row>35</xdr:row>
      <xdr:rowOff>90424</xdr:rowOff>
    </xdr:to>
    <xdr:sp macro="" textlink="">
      <xdr:nvSpPr>
        <xdr:cNvPr id="357" name="円/楕円 356"/>
        <xdr:cNvSpPr/>
      </xdr:nvSpPr>
      <xdr:spPr>
        <a:xfrm>
          <a:off x="16268700" y="59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11701</xdr:rowOff>
    </xdr:from>
    <xdr:ext cx="405111" cy="259045"/>
    <xdr:sp macro="" textlink="">
      <xdr:nvSpPr>
        <xdr:cNvPr id="358" name="【一般廃棄物処理施設】&#10;有形固定資産減価償却率該当値テキスト"/>
        <xdr:cNvSpPr txBox="1"/>
      </xdr:nvSpPr>
      <xdr:spPr>
        <a:xfrm>
          <a:off x="16408400" y="584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59" name="正方形/長方形 35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66" name="正方形/長方形 36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69" name="テキスト ボックス 36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71" name="テキスト ボックス 370"/>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73" name="テキスト ボックス 37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75" name="テキスト ボックス 374"/>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77" name="テキスト ボックス 37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79" name="テキスト ボックス 37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81" name="テキスト ボックス 3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8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160515</xdr:rowOff>
    </xdr:from>
    <xdr:to>
      <xdr:col>32</xdr:col>
      <xdr:colOff>186689</xdr:colOff>
      <xdr:row>42</xdr:row>
      <xdr:rowOff>119862</xdr:rowOff>
    </xdr:to>
    <xdr:cxnSp macro="">
      <xdr:nvCxnSpPr>
        <xdr:cNvPr id="383" name="直線コネクタ 382"/>
        <xdr:cNvCxnSpPr/>
      </xdr:nvCxnSpPr>
      <xdr:spPr>
        <a:xfrm flipV="1">
          <a:off x="22160864" y="5646915"/>
          <a:ext cx="0" cy="1673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123689</xdr:rowOff>
    </xdr:from>
    <xdr:ext cx="534377" cy="259045"/>
    <xdr:sp macro="" textlink="">
      <xdr:nvSpPr>
        <xdr:cNvPr id="384" name="【一般廃棄物処理施設】&#10;一人当たり有形固定資産（償却資産）額最小値テキスト"/>
        <xdr:cNvSpPr txBox="1"/>
      </xdr:nvSpPr>
      <xdr:spPr>
        <a:xfrm>
          <a:off x="22250400" y="732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35,708</a:t>
          </a:r>
          <a:endParaRPr kumimoji="1" lang="ja-JP" altLang="en-US" sz="1000" b="1">
            <a:latin typeface="ＭＳ Ｐゴシック"/>
          </a:endParaRPr>
        </a:p>
      </xdr:txBody>
    </xdr:sp>
    <xdr:clientData/>
  </xdr:oneCellAnchor>
  <xdr:twoCellAnchor>
    <xdr:from>
      <xdr:col>32</xdr:col>
      <xdr:colOff>98425</xdr:colOff>
      <xdr:row>42</xdr:row>
      <xdr:rowOff>119862</xdr:rowOff>
    </xdr:from>
    <xdr:to>
      <xdr:col>32</xdr:col>
      <xdr:colOff>276225</xdr:colOff>
      <xdr:row>42</xdr:row>
      <xdr:rowOff>119862</xdr:rowOff>
    </xdr:to>
    <xdr:cxnSp macro="">
      <xdr:nvCxnSpPr>
        <xdr:cNvPr id="385" name="直線コネクタ 384"/>
        <xdr:cNvCxnSpPr/>
      </xdr:nvCxnSpPr>
      <xdr:spPr>
        <a:xfrm>
          <a:off x="22072600" y="732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107192</xdr:rowOff>
    </xdr:from>
    <xdr:ext cx="599010" cy="259045"/>
    <xdr:sp macro="" textlink="">
      <xdr:nvSpPr>
        <xdr:cNvPr id="386" name="【一般廃棄物処理施設】&#10;一人当たり有形固定資産（償却資産）額最大値テキスト"/>
        <xdr:cNvSpPr txBox="1"/>
      </xdr:nvSpPr>
      <xdr:spPr>
        <a:xfrm>
          <a:off x="22250400" y="54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123,574</a:t>
          </a:r>
          <a:endParaRPr kumimoji="1" lang="ja-JP" altLang="en-US" sz="1000" b="1">
            <a:latin typeface="ＭＳ Ｐゴシック"/>
          </a:endParaRPr>
        </a:p>
      </xdr:txBody>
    </xdr:sp>
    <xdr:clientData/>
  </xdr:oneCellAnchor>
  <xdr:twoCellAnchor>
    <xdr:from>
      <xdr:col>32</xdr:col>
      <xdr:colOff>98425</xdr:colOff>
      <xdr:row>32</xdr:row>
      <xdr:rowOff>160515</xdr:rowOff>
    </xdr:from>
    <xdr:to>
      <xdr:col>32</xdr:col>
      <xdr:colOff>276225</xdr:colOff>
      <xdr:row>32</xdr:row>
      <xdr:rowOff>160515</xdr:rowOff>
    </xdr:to>
    <xdr:cxnSp macro="">
      <xdr:nvCxnSpPr>
        <xdr:cNvPr id="387" name="直線コネクタ 386"/>
        <xdr:cNvCxnSpPr/>
      </xdr:nvCxnSpPr>
      <xdr:spPr>
        <a:xfrm>
          <a:off x="22072600" y="564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30745</xdr:rowOff>
    </xdr:from>
    <xdr:ext cx="534377" cy="259045"/>
    <xdr:sp macro="" textlink="">
      <xdr:nvSpPr>
        <xdr:cNvPr id="388" name="【一般廃棄物処理施設】&#10;一人当たり有形固定資産（償却資産）額平均値テキスト"/>
        <xdr:cNvSpPr txBox="1"/>
      </xdr:nvSpPr>
      <xdr:spPr>
        <a:xfrm>
          <a:off x="22250400" y="637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81,587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52318</xdr:rowOff>
    </xdr:from>
    <xdr:to>
      <xdr:col>32</xdr:col>
      <xdr:colOff>238125</xdr:colOff>
      <xdr:row>37</xdr:row>
      <xdr:rowOff>153918</xdr:rowOff>
    </xdr:to>
    <xdr:sp macro="" textlink="">
      <xdr:nvSpPr>
        <xdr:cNvPr id="389" name="フローチャート : 判断 388"/>
        <xdr:cNvSpPr/>
      </xdr:nvSpPr>
      <xdr:spPr>
        <a:xfrm>
          <a:off x="22110700" y="63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39973</xdr:rowOff>
    </xdr:from>
    <xdr:to>
      <xdr:col>32</xdr:col>
      <xdr:colOff>238125</xdr:colOff>
      <xdr:row>34</xdr:row>
      <xdr:rowOff>141573</xdr:rowOff>
    </xdr:to>
    <xdr:sp macro="" textlink="">
      <xdr:nvSpPr>
        <xdr:cNvPr id="395" name="円/楕円 394"/>
        <xdr:cNvSpPr/>
      </xdr:nvSpPr>
      <xdr:spPr>
        <a:xfrm>
          <a:off x="22110700" y="586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62850</xdr:rowOff>
    </xdr:from>
    <xdr:ext cx="599010" cy="259045"/>
    <xdr:sp macro="" textlink="">
      <xdr:nvSpPr>
        <xdr:cNvPr id="396" name="【一般廃棄物処理施設】&#10;一人当たり有形固定資産（償却資産）額該当値テキスト"/>
        <xdr:cNvSpPr txBox="1"/>
      </xdr:nvSpPr>
      <xdr:spPr>
        <a:xfrm>
          <a:off x="22250400" y="57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97" name="正方形/長方形 39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04" name="正方形/長方形 40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07" name="直線コネクタ 4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08" name="テキスト ボックス 40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9" name="直線コネクタ 4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0" name="テキスト ボックス 4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1" name="直線コネクタ 4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2" name="テキスト ボックス 4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3" name="直線コネクタ 4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4" name="テキスト ボックス 4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5" name="直線コネクタ 4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6" name="テキスト ボックス 4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7" name="直線コネクタ 4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8" name="テキスト ボックス 41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19"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7620</xdr:rowOff>
    </xdr:from>
    <xdr:to>
      <xdr:col>23</xdr:col>
      <xdr:colOff>516889</xdr:colOff>
      <xdr:row>63</xdr:row>
      <xdr:rowOff>53340</xdr:rowOff>
    </xdr:to>
    <xdr:cxnSp macro="">
      <xdr:nvCxnSpPr>
        <xdr:cNvPr id="420" name="直線コネクタ 419"/>
        <xdr:cNvCxnSpPr/>
      </xdr:nvCxnSpPr>
      <xdr:spPr>
        <a:xfrm flipV="1">
          <a:off x="16318864" y="96088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57167</xdr:rowOff>
    </xdr:from>
    <xdr:ext cx="405111" cy="259045"/>
    <xdr:sp macro="" textlink="">
      <xdr:nvSpPr>
        <xdr:cNvPr id="421" name="【保健センター・保健所】&#10;有形固定資産減価償却率最小値テキスト"/>
        <xdr:cNvSpPr txBox="1"/>
      </xdr:nvSpPr>
      <xdr:spPr>
        <a:xfrm>
          <a:off x="164084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63</xdr:row>
      <xdr:rowOff>53340</xdr:rowOff>
    </xdr:from>
    <xdr:to>
      <xdr:col>23</xdr:col>
      <xdr:colOff>606425</xdr:colOff>
      <xdr:row>63</xdr:row>
      <xdr:rowOff>53340</xdr:rowOff>
    </xdr:to>
    <xdr:cxnSp macro="">
      <xdr:nvCxnSpPr>
        <xdr:cNvPr id="422" name="直線コネクタ 421"/>
        <xdr:cNvCxnSpPr/>
      </xdr:nvCxnSpPr>
      <xdr:spPr>
        <a:xfrm>
          <a:off x="16230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125747</xdr:rowOff>
    </xdr:from>
    <xdr:ext cx="405111" cy="259045"/>
    <xdr:sp macro="" textlink="">
      <xdr:nvSpPr>
        <xdr:cNvPr id="423" name="【保健センター・保健所】&#10;有形固定資産減価償却率最大値テキスト"/>
        <xdr:cNvSpPr txBox="1"/>
      </xdr:nvSpPr>
      <xdr:spPr>
        <a:xfrm>
          <a:off x="16408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56</xdr:row>
      <xdr:rowOff>7620</xdr:rowOff>
    </xdr:from>
    <xdr:to>
      <xdr:col>23</xdr:col>
      <xdr:colOff>606425</xdr:colOff>
      <xdr:row>56</xdr:row>
      <xdr:rowOff>7620</xdr:rowOff>
    </xdr:to>
    <xdr:cxnSp macro="">
      <xdr:nvCxnSpPr>
        <xdr:cNvPr id="424" name="直線コネクタ 423"/>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59072</xdr:rowOff>
    </xdr:from>
    <xdr:ext cx="405111" cy="259045"/>
    <xdr:sp macro="" textlink="">
      <xdr:nvSpPr>
        <xdr:cNvPr id="425" name="【保健センター・保健所】&#10;有形固定資産減価償却率平均値テキスト"/>
        <xdr:cNvSpPr txBox="1"/>
      </xdr:nvSpPr>
      <xdr:spPr>
        <a:xfrm>
          <a:off x="16408400" y="1017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426" name="フローチャート : 判断 425"/>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32" name="円/楕円 431"/>
        <xdr:cNvSpPr/>
      </xdr:nvSpPr>
      <xdr:spPr>
        <a:xfrm>
          <a:off x="162687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25417</xdr:rowOff>
    </xdr:from>
    <xdr:ext cx="405111" cy="259045"/>
    <xdr:sp macro="" textlink="">
      <xdr:nvSpPr>
        <xdr:cNvPr id="433" name="【保健センター・保健所】&#10;有形固定資産減価償却率該当値テキスト"/>
        <xdr:cNvSpPr txBox="1"/>
      </xdr:nvSpPr>
      <xdr:spPr>
        <a:xfrm>
          <a:off x="16408400"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34" name="正方形/長方形 43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41" name="正方形/長方形 44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4" name="直線コネクタ 4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5" name="テキスト ボックス 4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6" name="直線コネクタ 4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7" name="テキスト ボックス 4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8" name="直線コネクタ 4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9" name="テキスト ボックス 4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0" name="直線コネクタ 4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1" name="テキスト ボックス 4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2" name="直線コネクタ 4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3" name="テキスト ボックス 4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56"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34290</xdr:rowOff>
    </xdr:to>
    <xdr:cxnSp macro="">
      <xdr:nvCxnSpPr>
        <xdr:cNvPr id="457" name="直線コネクタ 456"/>
        <xdr:cNvCxnSpPr/>
      </xdr:nvCxnSpPr>
      <xdr:spPr>
        <a:xfrm flipV="1">
          <a:off x="22160864" y="962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38117</xdr:rowOff>
    </xdr:from>
    <xdr:ext cx="469744" cy="259045"/>
    <xdr:sp macro="" textlink="">
      <xdr:nvSpPr>
        <xdr:cNvPr id="458" name="【保健センター・保健所】&#10;一人当たり面積最小値テキスト"/>
        <xdr:cNvSpPr txBox="1"/>
      </xdr:nvSpPr>
      <xdr:spPr>
        <a:xfrm>
          <a:off x="222504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64</xdr:row>
      <xdr:rowOff>34290</xdr:rowOff>
    </xdr:from>
    <xdr:to>
      <xdr:col>32</xdr:col>
      <xdr:colOff>276225</xdr:colOff>
      <xdr:row>64</xdr:row>
      <xdr:rowOff>34290</xdr:rowOff>
    </xdr:to>
    <xdr:cxnSp macro="">
      <xdr:nvCxnSpPr>
        <xdr:cNvPr id="459" name="直線コネクタ 458"/>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6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61" name="直線コネクタ 46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36847</xdr:rowOff>
    </xdr:from>
    <xdr:ext cx="469744" cy="259045"/>
    <xdr:sp macro="" textlink="">
      <xdr:nvSpPr>
        <xdr:cNvPr id="462" name="【保健センター・保健所】&#10;一人当たり面積平均値テキスト"/>
        <xdr:cNvSpPr txBox="1"/>
      </xdr:nvSpPr>
      <xdr:spPr>
        <a:xfrm>
          <a:off x="222504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13970</xdr:rowOff>
    </xdr:from>
    <xdr:to>
      <xdr:col>32</xdr:col>
      <xdr:colOff>238125</xdr:colOff>
      <xdr:row>62</xdr:row>
      <xdr:rowOff>115570</xdr:rowOff>
    </xdr:to>
    <xdr:sp macro="" textlink="">
      <xdr:nvSpPr>
        <xdr:cNvPr id="463" name="フローチャート : 判断 462"/>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154940</xdr:rowOff>
    </xdr:from>
    <xdr:to>
      <xdr:col>32</xdr:col>
      <xdr:colOff>238125</xdr:colOff>
      <xdr:row>64</xdr:row>
      <xdr:rowOff>85090</xdr:rowOff>
    </xdr:to>
    <xdr:sp macro="" textlink="">
      <xdr:nvSpPr>
        <xdr:cNvPr id="469" name="円/楕円 468"/>
        <xdr:cNvSpPr/>
      </xdr:nvSpPr>
      <xdr:spPr>
        <a:xfrm>
          <a:off x="22110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69867</xdr:rowOff>
    </xdr:from>
    <xdr:ext cx="469744" cy="259045"/>
    <xdr:sp macro="" textlink="">
      <xdr:nvSpPr>
        <xdr:cNvPr id="470" name="【保健センター・保健所】&#10;一人当たり面積該当値テキスト"/>
        <xdr:cNvSpPr txBox="1"/>
      </xdr:nvSpPr>
      <xdr:spPr>
        <a:xfrm>
          <a:off x="22250400" y="108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71" name="正方形/長方形 47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2" name="正方形/長方形 4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3" name="正方形/長方形 4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4" name="正方形/長方形 4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5" name="正方形/長方形 4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6" name="正方形/長方形 4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7" name="正方形/長方形 4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78" name="正方形/長方形 47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9" name="テキスト ボックス 4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0" name="直線コネクタ 4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1" name="テキスト ボックス 48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82" name="直線コネクタ 48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3" name="テキスト ボックス 48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4" name="直線コネクタ 48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5" name="テキスト ボックス 48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6" name="直線コネクタ 48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7" name="テキスト ボックス 48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8" name="直線コネクタ 48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9" name="テキスト ボックス 48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0" name="直線コネクタ 48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1" name="テキスト ボックス 49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3" name="テキスト ボックス 4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9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150495</xdr:rowOff>
    </xdr:from>
    <xdr:to>
      <xdr:col>23</xdr:col>
      <xdr:colOff>516889</xdr:colOff>
      <xdr:row>85</xdr:row>
      <xdr:rowOff>100964</xdr:rowOff>
    </xdr:to>
    <xdr:cxnSp macro="">
      <xdr:nvCxnSpPr>
        <xdr:cNvPr id="495" name="直線コネクタ 494"/>
        <xdr:cNvCxnSpPr/>
      </xdr:nvCxnSpPr>
      <xdr:spPr>
        <a:xfrm flipV="1">
          <a:off x="16318864" y="13352145"/>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496" name="【消防施設】&#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497" name="直線コネクタ 49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97172</xdr:rowOff>
    </xdr:from>
    <xdr:ext cx="405111" cy="259045"/>
    <xdr:sp macro="" textlink="">
      <xdr:nvSpPr>
        <xdr:cNvPr id="498" name="【消防施設】&#10;有形固定資産減価償却率最大値テキスト"/>
        <xdr:cNvSpPr txBox="1"/>
      </xdr:nvSpPr>
      <xdr:spPr>
        <a:xfrm>
          <a:off x="164084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77</xdr:row>
      <xdr:rowOff>150495</xdr:rowOff>
    </xdr:from>
    <xdr:to>
      <xdr:col>23</xdr:col>
      <xdr:colOff>606425</xdr:colOff>
      <xdr:row>77</xdr:row>
      <xdr:rowOff>150495</xdr:rowOff>
    </xdr:to>
    <xdr:cxnSp macro="">
      <xdr:nvCxnSpPr>
        <xdr:cNvPr id="499" name="直線コネクタ 49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76216</xdr:rowOff>
    </xdr:from>
    <xdr:ext cx="405111" cy="259045"/>
    <xdr:sp macro="" textlink="">
      <xdr:nvSpPr>
        <xdr:cNvPr id="500" name="【消防施設】&#10;有形固定資産減価償却率平均値テキスト"/>
        <xdr:cNvSpPr txBox="1"/>
      </xdr:nvSpPr>
      <xdr:spPr>
        <a:xfrm>
          <a:off x="16408400" y="1430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97789</xdr:rowOff>
    </xdr:from>
    <xdr:to>
      <xdr:col>23</xdr:col>
      <xdr:colOff>568325</xdr:colOff>
      <xdr:row>84</xdr:row>
      <xdr:rowOff>27939</xdr:rowOff>
    </xdr:to>
    <xdr:sp macro="" textlink="">
      <xdr:nvSpPr>
        <xdr:cNvPr id="501" name="フローチャート : 判断 500"/>
        <xdr:cNvSpPr/>
      </xdr:nvSpPr>
      <xdr:spPr>
        <a:xfrm>
          <a:off x="16268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99695</xdr:rowOff>
    </xdr:from>
    <xdr:to>
      <xdr:col>23</xdr:col>
      <xdr:colOff>568325</xdr:colOff>
      <xdr:row>78</xdr:row>
      <xdr:rowOff>29845</xdr:rowOff>
    </xdr:to>
    <xdr:sp macro="" textlink="">
      <xdr:nvSpPr>
        <xdr:cNvPr id="507" name="円/楕円 506"/>
        <xdr:cNvSpPr/>
      </xdr:nvSpPr>
      <xdr:spPr>
        <a:xfrm>
          <a:off x="16268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52722</xdr:rowOff>
    </xdr:from>
    <xdr:ext cx="405111" cy="259045"/>
    <xdr:sp macro="" textlink="">
      <xdr:nvSpPr>
        <xdr:cNvPr id="508" name="【消防施設】&#10;有形固定資産減価償却率該当値テキスト"/>
        <xdr:cNvSpPr txBox="1"/>
      </xdr:nvSpPr>
      <xdr:spPr>
        <a:xfrm>
          <a:off x="16408400" y="1325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09" name="正方形/長方形 50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16" name="正方形/長方形 51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7" name="テキスト ボックス 5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8" name="直線コネクタ 5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19" name="テキスト ボックス 51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0" name="直線コネクタ 51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1" name="テキスト ボックス 52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2" name="直線コネクタ 52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3" name="テキスト ボックス 52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4" name="直線コネクタ 52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5" name="テキスト ボックス 52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6" name="直線コネクタ 52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27" name="テキスト ボックス 52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28" name="直線コネクタ 52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29" name="テキスト ボックス 52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0" name="直線コネクタ 52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1" name="テキスト ボックス 53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3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103414</xdr:rowOff>
    </xdr:to>
    <xdr:cxnSp macro="">
      <xdr:nvCxnSpPr>
        <xdr:cNvPr id="535" name="直線コネクタ 534"/>
        <xdr:cNvCxnSpPr/>
      </xdr:nvCxnSpPr>
      <xdr:spPr>
        <a:xfrm flipV="1">
          <a:off x="22160864" y="13258800"/>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36" name="【消防施設】&#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37" name="直線コネクタ 53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538"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539" name="直線コネクタ 53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165298</xdr:rowOff>
    </xdr:from>
    <xdr:ext cx="469744" cy="259045"/>
    <xdr:sp macro="" textlink="">
      <xdr:nvSpPr>
        <xdr:cNvPr id="540" name="【消防施設】&#10;一人当たり面積平均値テキスト"/>
        <xdr:cNvSpPr txBox="1"/>
      </xdr:nvSpPr>
      <xdr:spPr>
        <a:xfrm>
          <a:off x="22250400" y="14224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541" name="フローチャート : 判断 540"/>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52614</xdr:rowOff>
    </xdr:from>
    <xdr:to>
      <xdr:col>32</xdr:col>
      <xdr:colOff>238125</xdr:colOff>
      <xdr:row>86</xdr:row>
      <xdr:rowOff>154214</xdr:rowOff>
    </xdr:to>
    <xdr:sp macro="" textlink="">
      <xdr:nvSpPr>
        <xdr:cNvPr id="547" name="円/楕円 546"/>
        <xdr:cNvSpPr/>
      </xdr:nvSpPr>
      <xdr:spPr>
        <a:xfrm>
          <a:off x="22110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138991</xdr:rowOff>
    </xdr:from>
    <xdr:ext cx="469744" cy="259045"/>
    <xdr:sp macro="" textlink="">
      <xdr:nvSpPr>
        <xdr:cNvPr id="548" name="【消防施設】&#10;一人当たり面積該当値テキスト"/>
        <xdr:cNvSpPr txBox="1"/>
      </xdr:nvSpPr>
      <xdr:spPr>
        <a:xfrm>
          <a:off x="222504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49" name="正方形/長方形 54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56" name="正方形/長方形 55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9" name="テキスト ボックス 55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0" name="直線コネクタ 55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1" name="テキスト ボックス 56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2" name="直線コネクタ 56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3" name="テキスト ボックス 56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4" name="直線コネクタ 56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5" name="テキスト ボックス 56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6" name="直線コネクタ 56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67" name="テキスト ボックス 56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9" name="テキスト ボックス 5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7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571" name="直線コネクタ 570"/>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572"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573" name="直線コネクタ 572"/>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574"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575" name="直線コネクタ 574"/>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118127</xdr:rowOff>
    </xdr:from>
    <xdr:ext cx="405111" cy="259045"/>
    <xdr:sp macro="" textlink="">
      <xdr:nvSpPr>
        <xdr:cNvPr id="576" name="【庁舎】&#10;有形固定資産減価償却率平均値テキスト"/>
        <xdr:cNvSpPr txBox="1"/>
      </xdr:nvSpPr>
      <xdr:spPr>
        <a:xfrm>
          <a:off x="164084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577" name="フローチャート : 判断 576"/>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157987</xdr:rowOff>
    </xdr:from>
    <xdr:to>
      <xdr:col>23</xdr:col>
      <xdr:colOff>568325</xdr:colOff>
      <xdr:row>101</xdr:row>
      <xdr:rowOff>88137</xdr:rowOff>
    </xdr:to>
    <xdr:sp macro="" textlink="">
      <xdr:nvSpPr>
        <xdr:cNvPr id="583" name="円/楕円 582"/>
        <xdr:cNvSpPr/>
      </xdr:nvSpPr>
      <xdr:spPr>
        <a:xfrm>
          <a:off x="162687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111014</xdr:rowOff>
    </xdr:from>
    <xdr:ext cx="405111" cy="259045"/>
    <xdr:sp macro="" textlink="">
      <xdr:nvSpPr>
        <xdr:cNvPr id="584" name="【庁舎】&#10;有形固定資産減価償却率該当値テキスト"/>
        <xdr:cNvSpPr txBox="1"/>
      </xdr:nvSpPr>
      <xdr:spPr>
        <a:xfrm>
          <a:off x="16408400" y="17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85" name="正方形/長方形 58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92" name="正方形/長方形 59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95" name="テキスト ボックス 59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0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607" name="直線コネクタ 606"/>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608"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609" name="直線コネクタ 608"/>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610"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611" name="直線コネクタ 610"/>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91712</xdr:rowOff>
    </xdr:from>
    <xdr:ext cx="469744" cy="259045"/>
    <xdr:sp macro="" textlink="">
      <xdr:nvSpPr>
        <xdr:cNvPr id="612" name="【庁舎】&#10;一人当たり面積平均値テキスト"/>
        <xdr:cNvSpPr txBox="1"/>
      </xdr:nvSpPr>
      <xdr:spPr>
        <a:xfrm>
          <a:off x="222504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613" name="フローチャート : 判断 612"/>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77978</xdr:rowOff>
    </xdr:from>
    <xdr:to>
      <xdr:col>32</xdr:col>
      <xdr:colOff>238125</xdr:colOff>
      <xdr:row>108</xdr:row>
      <xdr:rowOff>8128</xdr:rowOff>
    </xdr:to>
    <xdr:sp macro="" textlink="">
      <xdr:nvSpPr>
        <xdr:cNvPr id="619" name="円/楕円 618"/>
        <xdr:cNvSpPr/>
      </xdr:nvSpPr>
      <xdr:spPr>
        <a:xfrm>
          <a:off x="221107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56405</xdr:rowOff>
    </xdr:from>
    <xdr:ext cx="469744" cy="259045"/>
    <xdr:sp macro="" textlink="">
      <xdr:nvSpPr>
        <xdr:cNvPr id="620" name="【庁舎】&#10;一人当たり面積該当値テキスト"/>
        <xdr:cNvSpPr txBox="1"/>
      </xdr:nvSpPr>
      <xdr:spPr>
        <a:xfrm>
          <a:off x="22250400"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21" name="正方形/長方形 62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23" name="テキスト ボックス 62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一般廃棄物処理施設及び消防施設、庁舎が非常に高い水準となっている。一般廃棄物処理施設に関しては平成</a:t>
          </a:r>
          <a:r>
            <a:rPr kumimoji="1" lang="en-US" altLang="ja-JP" sz="1300">
              <a:latin typeface="ＭＳ Ｐゴシック"/>
            </a:rPr>
            <a:t>35</a:t>
          </a:r>
          <a:r>
            <a:rPr kumimoji="1" lang="ja-JP" altLang="en-US" sz="1300">
              <a:latin typeface="ＭＳ Ｐゴシック"/>
            </a:rPr>
            <a:t>年度に広域化することから</a:t>
          </a:r>
          <a:r>
            <a:rPr kumimoji="1" lang="ja-JP" altLang="en-US" sz="1300">
              <a:solidFill>
                <a:schemeClr val="dk1"/>
              </a:solidFill>
              <a:effectLst/>
              <a:latin typeface="+mn-lt"/>
              <a:ea typeface="+mn-ea"/>
              <a:cs typeface="+mn-cs"/>
            </a:rPr>
            <a:t>軽微な修繕を実施して</a:t>
          </a:r>
          <a:r>
            <a:rPr kumimoji="1" lang="ja-JP" altLang="en-US" sz="1300">
              <a:latin typeface="ＭＳ Ｐゴシック"/>
            </a:rPr>
            <a:t>延命化に努めているためである。庁舎に関しては耐震工事を実施しているはずであるが、資料が保管年数を経過していることから計上することが困難であっため、当初建てた数字で出ているためである。消防施設に関しては、今後計画的に修繕等補強等を実施し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23,260
23,086
8.79
7,888,702
7,336,622
417,706
4,812,137
6,353,771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により、財政基盤となる個人・法人税などの歳入の確保が困難な状況であることが指数に表れており、類似団体平均を下回っている。引き続き、税収の徴収率の向上を中心とす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31045</xdr:rowOff>
    </xdr:to>
    <xdr:cxnSp macro="">
      <xdr:nvCxnSpPr>
        <xdr:cNvPr id="68" name="直線コネクタ 67"/>
        <xdr:cNvCxnSpPr/>
      </xdr:nvCxnSpPr>
      <xdr:spPr>
        <a:xfrm flipV="1">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17639</xdr:rowOff>
    </xdr:from>
    <xdr:to>
      <xdr:col>6</xdr:col>
      <xdr:colOff>0</xdr:colOff>
      <xdr:row>44</xdr:row>
      <xdr:rowOff>31045</xdr:rowOff>
    </xdr:to>
    <xdr:cxnSp macro="">
      <xdr:nvCxnSpPr>
        <xdr:cNvPr id="71" name="直線コネクタ 70"/>
        <xdr:cNvCxnSpPr/>
      </xdr:nvCxnSpPr>
      <xdr:spPr>
        <a:xfrm>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17639</xdr:rowOff>
    </xdr:to>
    <xdr:cxnSp macro="">
      <xdr:nvCxnSpPr>
        <xdr:cNvPr id="74" name="直線コネクタ 73"/>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44</xdr:row>
      <xdr:rowOff>4233</xdr:rowOff>
    </xdr:to>
    <xdr:cxnSp macro="">
      <xdr:nvCxnSpPr>
        <xdr:cNvPr id="77" name="直線コネクタ 76"/>
        <xdr:cNvCxnSpPr/>
      </xdr:nvCxnSpPr>
      <xdr:spPr>
        <a:xfrm>
          <a:off x="1447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138289</xdr:rowOff>
    </xdr:from>
    <xdr:to>
      <xdr:col>7</xdr:col>
      <xdr:colOff>203200</xdr:colOff>
      <xdr:row>44</xdr:row>
      <xdr:rowOff>68439</xdr:rowOff>
    </xdr:to>
    <xdr:sp macro="" textlink="">
      <xdr:nvSpPr>
        <xdr:cNvPr id="87" name="円/楕円 86"/>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110366</xdr:rowOff>
    </xdr:from>
    <xdr:ext cx="762000" cy="259045"/>
    <xdr:sp macro="" textlink="">
      <xdr:nvSpPr>
        <xdr:cNvPr id="88"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151695</xdr:rowOff>
    </xdr:from>
    <xdr:to>
      <xdr:col>6</xdr:col>
      <xdr:colOff>50800</xdr:colOff>
      <xdr:row>44</xdr:row>
      <xdr:rowOff>81845</xdr:rowOff>
    </xdr:to>
    <xdr:sp macro="" textlink="">
      <xdr:nvSpPr>
        <xdr:cNvPr id="89" name="円/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91" name="円/楕円 90"/>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2" name="テキスト ボックス 91"/>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が起債を長年抑制してきた結果、徐々に数値は改善はされ、類似団体平均を下回っているが、扶助費が高い水準にある。今後も引き続き、扶助費の資格審査等の適正化による抑制を図るなど、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169926</xdr:rowOff>
    </xdr:from>
    <xdr:to>
      <xdr:col>7</xdr:col>
      <xdr:colOff>152400</xdr:colOff>
      <xdr:row>63</xdr:row>
      <xdr:rowOff>99822</xdr:rowOff>
    </xdr:to>
    <xdr:cxnSp macro="">
      <xdr:nvCxnSpPr>
        <xdr:cNvPr id="129" name="直線コネクタ 128"/>
        <xdr:cNvCxnSpPr/>
      </xdr:nvCxnSpPr>
      <xdr:spPr>
        <a:xfrm flipV="1">
          <a:off x="4114800" y="1079982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99822</xdr:rowOff>
    </xdr:from>
    <xdr:to>
      <xdr:col>6</xdr:col>
      <xdr:colOff>0</xdr:colOff>
      <xdr:row>63</xdr:row>
      <xdr:rowOff>133604</xdr:rowOff>
    </xdr:to>
    <xdr:cxnSp macro="">
      <xdr:nvCxnSpPr>
        <xdr:cNvPr id="132" name="直線コネクタ 131"/>
        <xdr:cNvCxnSpPr/>
      </xdr:nvCxnSpPr>
      <xdr:spPr>
        <a:xfrm flipV="1">
          <a:off x="3225800" y="109011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133604</xdr:rowOff>
    </xdr:from>
    <xdr:to>
      <xdr:col>4</xdr:col>
      <xdr:colOff>482600</xdr:colOff>
      <xdr:row>64</xdr:row>
      <xdr:rowOff>111760</xdr:rowOff>
    </xdr:to>
    <xdr:cxnSp macro="">
      <xdr:nvCxnSpPr>
        <xdr:cNvPr id="135" name="直線コネクタ 134"/>
        <xdr:cNvCxnSpPr/>
      </xdr:nvCxnSpPr>
      <xdr:spPr>
        <a:xfrm flipV="1">
          <a:off x="2336800" y="1093495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104648</xdr:rowOff>
    </xdr:from>
    <xdr:to>
      <xdr:col>3</xdr:col>
      <xdr:colOff>279400</xdr:colOff>
      <xdr:row>64</xdr:row>
      <xdr:rowOff>111760</xdr:rowOff>
    </xdr:to>
    <xdr:cxnSp macro="">
      <xdr:nvCxnSpPr>
        <xdr:cNvPr id="138" name="直線コネクタ 137"/>
        <xdr:cNvCxnSpPr/>
      </xdr:nvCxnSpPr>
      <xdr:spPr>
        <a:xfrm>
          <a:off x="1447800" y="10905998"/>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119126</xdr:rowOff>
    </xdr:from>
    <xdr:to>
      <xdr:col>7</xdr:col>
      <xdr:colOff>203200</xdr:colOff>
      <xdr:row>63</xdr:row>
      <xdr:rowOff>49276</xdr:rowOff>
    </xdr:to>
    <xdr:sp macro="" textlink="">
      <xdr:nvSpPr>
        <xdr:cNvPr id="148" name="円/楕円 147"/>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135653</xdr:rowOff>
    </xdr:from>
    <xdr:ext cx="762000" cy="259045"/>
    <xdr:sp macro="" textlink="">
      <xdr:nvSpPr>
        <xdr:cNvPr id="149" name="財政構造の弾力性該当値テキスト"/>
        <xdr:cNvSpPr txBox="1"/>
      </xdr:nvSpPr>
      <xdr:spPr>
        <a:xfrm>
          <a:off x="50419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49022</xdr:rowOff>
    </xdr:from>
    <xdr:to>
      <xdr:col>6</xdr:col>
      <xdr:colOff>50800</xdr:colOff>
      <xdr:row>63</xdr:row>
      <xdr:rowOff>150622</xdr:rowOff>
    </xdr:to>
    <xdr:sp macro="" textlink="">
      <xdr:nvSpPr>
        <xdr:cNvPr id="150" name="円/楕円 149"/>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51" name="テキスト ボックス 150"/>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2" name="円/楕円 151"/>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169181</xdr:rowOff>
    </xdr:from>
    <xdr:ext cx="762000" cy="259045"/>
    <xdr:sp macro="" textlink="">
      <xdr:nvSpPr>
        <xdr:cNvPr id="153" name="テキスト ボックス 152"/>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4" name="円/楕円 153"/>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5" name="テキスト ボックス 154"/>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6" name="円/楕円 155"/>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140225</xdr:rowOff>
    </xdr:from>
    <xdr:ext cx="762000" cy="259045"/>
    <xdr:sp macro="" textlink="">
      <xdr:nvSpPr>
        <xdr:cNvPr id="157" name="テキスト ボックス 156"/>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[119,239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平成１８年度以降、類似団体平均を下回っていたが、平成２７年度決算では類似団体を上回っている。これは、給食センター建替に伴い調理･配送等の委託料が新たに発生したことなどに起因している。</a:t>
          </a:r>
          <a:endParaRPr kumimoji="1" lang="en-US" altLang="ja-JP" sz="1300">
            <a:latin typeface="ＭＳ Ｐゴシック"/>
          </a:endParaRPr>
        </a:p>
        <a:p>
          <a:r>
            <a:rPr kumimoji="1" lang="ja-JP" altLang="en-US" sz="1300">
              <a:latin typeface="ＭＳ Ｐゴシック"/>
            </a:rPr>
            <a:t>今後においては、指定管理者制度の活用など行財政改革への取組を通じて抑制を図るよう努める。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47447</xdr:rowOff>
    </xdr:from>
    <xdr:to>
      <xdr:col>7</xdr:col>
      <xdr:colOff>152400</xdr:colOff>
      <xdr:row>84</xdr:row>
      <xdr:rowOff>22098</xdr:rowOff>
    </xdr:to>
    <xdr:cxnSp macro="">
      <xdr:nvCxnSpPr>
        <xdr:cNvPr id="194" name="直線コネクタ 193"/>
        <xdr:cNvCxnSpPr/>
      </xdr:nvCxnSpPr>
      <xdr:spPr>
        <a:xfrm>
          <a:off x="4114800" y="14277797"/>
          <a:ext cx="838200" cy="1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47447</xdr:rowOff>
    </xdr:from>
    <xdr:to>
      <xdr:col>6</xdr:col>
      <xdr:colOff>0</xdr:colOff>
      <xdr:row>83</xdr:row>
      <xdr:rowOff>63419</xdr:rowOff>
    </xdr:to>
    <xdr:cxnSp macro="">
      <xdr:nvCxnSpPr>
        <xdr:cNvPr id="197" name="直線コネクタ 196"/>
        <xdr:cNvCxnSpPr/>
      </xdr:nvCxnSpPr>
      <xdr:spPr>
        <a:xfrm flipV="1">
          <a:off x="3225800" y="14277797"/>
          <a:ext cx="889000" cy="1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41427</xdr:rowOff>
    </xdr:from>
    <xdr:to>
      <xdr:col>4</xdr:col>
      <xdr:colOff>482600</xdr:colOff>
      <xdr:row>83</xdr:row>
      <xdr:rowOff>63419</xdr:rowOff>
    </xdr:to>
    <xdr:cxnSp macro="">
      <xdr:nvCxnSpPr>
        <xdr:cNvPr id="200" name="直線コネクタ 199"/>
        <xdr:cNvCxnSpPr/>
      </xdr:nvCxnSpPr>
      <xdr:spPr>
        <a:xfrm>
          <a:off x="2336800" y="14271777"/>
          <a:ext cx="889000" cy="2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33520</xdr:rowOff>
    </xdr:from>
    <xdr:to>
      <xdr:col>3</xdr:col>
      <xdr:colOff>279400</xdr:colOff>
      <xdr:row>83</xdr:row>
      <xdr:rowOff>41427</xdr:rowOff>
    </xdr:to>
    <xdr:cxnSp macro="">
      <xdr:nvCxnSpPr>
        <xdr:cNvPr id="203" name="直線コネクタ 202"/>
        <xdr:cNvCxnSpPr/>
      </xdr:nvCxnSpPr>
      <xdr:spPr>
        <a:xfrm>
          <a:off x="1447800" y="14263870"/>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142748</xdr:rowOff>
    </xdr:from>
    <xdr:to>
      <xdr:col>7</xdr:col>
      <xdr:colOff>203200</xdr:colOff>
      <xdr:row>84</xdr:row>
      <xdr:rowOff>72898</xdr:rowOff>
    </xdr:to>
    <xdr:sp macro="" textlink="">
      <xdr:nvSpPr>
        <xdr:cNvPr id="213" name="円/楕円 212"/>
        <xdr:cNvSpPr/>
      </xdr:nvSpPr>
      <xdr:spPr>
        <a:xfrm>
          <a:off x="49022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114825</xdr:rowOff>
    </xdr:from>
    <xdr:ext cx="762000" cy="259045"/>
    <xdr:sp macro="" textlink="">
      <xdr:nvSpPr>
        <xdr:cNvPr id="214" name="人件費・物件費等の状況該当値テキスト"/>
        <xdr:cNvSpPr txBox="1"/>
      </xdr:nvSpPr>
      <xdr:spPr>
        <a:xfrm>
          <a:off x="5041900" y="1434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119,239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168097</xdr:rowOff>
    </xdr:from>
    <xdr:to>
      <xdr:col>6</xdr:col>
      <xdr:colOff>50800</xdr:colOff>
      <xdr:row>83</xdr:row>
      <xdr:rowOff>98247</xdr:rowOff>
    </xdr:to>
    <xdr:sp macro="" textlink="">
      <xdr:nvSpPr>
        <xdr:cNvPr id="215" name="円/楕円 214"/>
        <xdr:cNvSpPr/>
      </xdr:nvSpPr>
      <xdr:spPr>
        <a:xfrm>
          <a:off x="4064000" y="142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108424</xdr:rowOff>
    </xdr:from>
    <xdr:ext cx="736600" cy="259045"/>
    <xdr:sp macro="" textlink="">
      <xdr:nvSpPr>
        <xdr:cNvPr id="216" name="テキスト ボックス 215"/>
        <xdr:cNvSpPr txBox="1"/>
      </xdr:nvSpPr>
      <xdr:spPr>
        <a:xfrm>
          <a:off x="3733800" y="139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106,524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12619</xdr:rowOff>
    </xdr:from>
    <xdr:to>
      <xdr:col>4</xdr:col>
      <xdr:colOff>533400</xdr:colOff>
      <xdr:row>83</xdr:row>
      <xdr:rowOff>114219</xdr:rowOff>
    </xdr:to>
    <xdr:sp macro="" textlink="">
      <xdr:nvSpPr>
        <xdr:cNvPr id="217" name="円/楕円 216"/>
        <xdr:cNvSpPr/>
      </xdr:nvSpPr>
      <xdr:spPr>
        <a:xfrm>
          <a:off x="3175000" y="142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124396</xdr:rowOff>
    </xdr:from>
    <xdr:ext cx="762000" cy="259045"/>
    <xdr:sp macro="" textlink="">
      <xdr:nvSpPr>
        <xdr:cNvPr id="218" name="テキスト ボックス 217"/>
        <xdr:cNvSpPr txBox="1"/>
      </xdr:nvSpPr>
      <xdr:spPr>
        <a:xfrm>
          <a:off x="2844800" y="1401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107,914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162077</xdr:rowOff>
    </xdr:from>
    <xdr:to>
      <xdr:col>3</xdr:col>
      <xdr:colOff>330200</xdr:colOff>
      <xdr:row>83</xdr:row>
      <xdr:rowOff>92227</xdr:rowOff>
    </xdr:to>
    <xdr:sp macro="" textlink="">
      <xdr:nvSpPr>
        <xdr:cNvPr id="219" name="円/楕円 218"/>
        <xdr:cNvSpPr/>
      </xdr:nvSpPr>
      <xdr:spPr>
        <a:xfrm>
          <a:off x="2286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102404</xdr:rowOff>
    </xdr:from>
    <xdr:ext cx="762000" cy="259045"/>
    <xdr:sp macro="" textlink="">
      <xdr:nvSpPr>
        <xdr:cNvPr id="220" name="テキスト ボックス 219"/>
        <xdr:cNvSpPr txBox="1"/>
      </xdr:nvSpPr>
      <xdr:spPr>
        <a:xfrm>
          <a:off x="1955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106,000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154170</xdr:rowOff>
    </xdr:from>
    <xdr:to>
      <xdr:col>2</xdr:col>
      <xdr:colOff>127000</xdr:colOff>
      <xdr:row>83</xdr:row>
      <xdr:rowOff>84320</xdr:rowOff>
    </xdr:to>
    <xdr:sp macro="" textlink="">
      <xdr:nvSpPr>
        <xdr:cNvPr id="221" name="円/楕円 220"/>
        <xdr:cNvSpPr/>
      </xdr:nvSpPr>
      <xdr:spPr>
        <a:xfrm>
          <a:off x="1397000" y="142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94497</xdr:rowOff>
    </xdr:from>
    <xdr:ext cx="762000" cy="259045"/>
    <xdr:sp macro="" textlink="">
      <xdr:nvSpPr>
        <xdr:cNvPr id="222" name="テキスト ボックス 221"/>
        <xdr:cNvSpPr txBox="1"/>
      </xdr:nvSpPr>
      <xdr:spPr>
        <a:xfrm>
          <a:off x="1066800" y="1398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84</xdr:row>
      <xdr:rowOff>19352</xdr:rowOff>
    </xdr:to>
    <xdr:cxnSp macro="">
      <xdr:nvCxnSpPr>
        <xdr:cNvPr id="258" name="直線コネクタ 257"/>
        <xdr:cNvCxnSpPr/>
      </xdr:nvCxnSpPr>
      <xdr:spPr>
        <a:xfrm>
          <a:off x="16179800" y="14375191"/>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83</xdr:row>
      <xdr:rowOff>167821</xdr:rowOff>
    </xdr:to>
    <xdr:cxnSp macro="">
      <xdr:nvCxnSpPr>
        <xdr:cNvPr id="261" name="直線コネクタ 260"/>
        <xdr:cNvCxnSpPr/>
      </xdr:nvCxnSpPr>
      <xdr:spPr>
        <a:xfrm flipV="1">
          <a:off x="15290800" y="143751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167821</xdr:rowOff>
    </xdr:from>
    <xdr:to>
      <xdr:col>22</xdr:col>
      <xdr:colOff>203200</xdr:colOff>
      <xdr:row>89</xdr:row>
      <xdr:rowOff>58359</xdr:rowOff>
    </xdr:to>
    <xdr:cxnSp macro="">
      <xdr:nvCxnSpPr>
        <xdr:cNvPr id="264" name="直線コネクタ 263"/>
        <xdr:cNvCxnSpPr/>
      </xdr:nvCxnSpPr>
      <xdr:spPr>
        <a:xfrm flipV="1">
          <a:off x="14401800" y="14398171"/>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68943</xdr:rowOff>
    </xdr:from>
    <xdr:to>
      <xdr:col>21</xdr:col>
      <xdr:colOff>0</xdr:colOff>
      <xdr:row>89</xdr:row>
      <xdr:rowOff>58359</xdr:rowOff>
    </xdr:to>
    <xdr:cxnSp macro="">
      <xdr:nvCxnSpPr>
        <xdr:cNvPr id="267" name="直線コネクタ 266"/>
        <xdr:cNvCxnSpPr/>
      </xdr:nvCxnSpPr>
      <xdr:spPr>
        <a:xfrm>
          <a:off x="13512800" y="151565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7" name="円/楕円 276"/>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156529</xdr:rowOff>
    </xdr:from>
    <xdr:ext cx="762000" cy="259045"/>
    <xdr:sp macro="" textlink="">
      <xdr:nvSpPr>
        <xdr:cNvPr id="278"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9" name="円/楕円 278"/>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34368</xdr:rowOff>
    </xdr:from>
    <xdr:ext cx="736600" cy="259045"/>
    <xdr:sp macro="" textlink="">
      <xdr:nvSpPr>
        <xdr:cNvPr id="280" name="テキスト ボックス 279"/>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81" name="円/楕円 280"/>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57348</xdr:rowOff>
    </xdr:from>
    <xdr:ext cx="762000" cy="259045"/>
    <xdr:sp macro="" textlink="">
      <xdr:nvSpPr>
        <xdr:cNvPr id="282" name="テキスト ボックス 281"/>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3" name="円/楕円 282"/>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84" name="テキスト ボックス 283"/>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85" name="円/楕円 284"/>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86" name="テキスト ボックス 285"/>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新規採用職員抑制により、類似団体平均を下回っていたが、平成２７年度では類似団体の平均値を上回っている。しかし、事務量が年々増加していることから単純に人を減らすというものではなく、委託や臨時職員等で対応できる事務は正職員以外で対応できるように、人員配置を適正に管理しながら、新規職員の採用は慎重に行う。</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52977</xdr:rowOff>
    </xdr:from>
    <xdr:to>
      <xdr:col>24</xdr:col>
      <xdr:colOff>558800</xdr:colOff>
      <xdr:row>60</xdr:row>
      <xdr:rowOff>61595</xdr:rowOff>
    </xdr:to>
    <xdr:cxnSp macro="">
      <xdr:nvCxnSpPr>
        <xdr:cNvPr id="323" name="直線コネクタ 322"/>
        <xdr:cNvCxnSpPr/>
      </xdr:nvCxnSpPr>
      <xdr:spPr>
        <a:xfrm>
          <a:off x="16179800" y="10339977"/>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42635</xdr:rowOff>
    </xdr:from>
    <xdr:to>
      <xdr:col>23</xdr:col>
      <xdr:colOff>406400</xdr:colOff>
      <xdr:row>60</xdr:row>
      <xdr:rowOff>52977</xdr:rowOff>
    </xdr:to>
    <xdr:cxnSp macro="">
      <xdr:nvCxnSpPr>
        <xdr:cNvPr id="326" name="直線コネクタ 325"/>
        <xdr:cNvCxnSpPr/>
      </xdr:nvCxnSpPr>
      <xdr:spPr>
        <a:xfrm>
          <a:off x="15290800" y="103296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42635</xdr:rowOff>
    </xdr:from>
    <xdr:to>
      <xdr:col>22</xdr:col>
      <xdr:colOff>203200</xdr:colOff>
      <xdr:row>60</xdr:row>
      <xdr:rowOff>65042</xdr:rowOff>
    </xdr:to>
    <xdr:cxnSp macro="">
      <xdr:nvCxnSpPr>
        <xdr:cNvPr id="329" name="直線コネクタ 328"/>
        <xdr:cNvCxnSpPr/>
      </xdr:nvCxnSpPr>
      <xdr:spPr>
        <a:xfrm flipV="1">
          <a:off x="14401800" y="10329635"/>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65042</xdr:rowOff>
    </xdr:from>
    <xdr:to>
      <xdr:col>21</xdr:col>
      <xdr:colOff>0</xdr:colOff>
      <xdr:row>60</xdr:row>
      <xdr:rowOff>85725</xdr:rowOff>
    </xdr:to>
    <xdr:cxnSp macro="">
      <xdr:nvCxnSpPr>
        <xdr:cNvPr id="332" name="直線コネクタ 331"/>
        <xdr:cNvCxnSpPr/>
      </xdr:nvCxnSpPr>
      <xdr:spPr>
        <a:xfrm flipV="1">
          <a:off x="13512800" y="1035204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10795</xdr:rowOff>
    </xdr:from>
    <xdr:to>
      <xdr:col>24</xdr:col>
      <xdr:colOff>609600</xdr:colOff>
      <xdr:row>60</xdr:row>
      <xdr:rowOff>112395</xdr:rowOff>
    </xdr:to>
    <xdr:sp macro="" textlink="">
      <xdr:nvSpPr>
        <xdr:cNvPr id="342" name="円/楕円 341"/>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154322</xdr:rowOff>
    </xdr:from>
    <xdr:ext cx="762000" cy="259045"/>
    <xdr:sp macro="" textlink="">
      <xdr:nvSpPr>
        <xdr:cNvPr id="343" name="定員管理の状況該当値テキスト"/>
        <xdr:cNvSpPr txBox="1"/>
      </xdr:nvSpPr>
      <xdr:spPr>
        <a:xfrm>
          <a:off x="17106900" y="1026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2177</xdr:rowOff>
    </xdr:from>
    <xdr:to>
      <xdr:col>23</xdr:col>
      <xdr:colOff>457200</xdr:colOff>
      <xdr:row>60</xdr:row>
      <xdr:rowOff>103777</xdr:rowOff>
    </xdr:to>
    <xdr:sp macro="" textlink="">
      <xdr:nvSpPr>
        <xdr:cNvPr id="344" name="円/楕円 343"/>
        <xdr:cNvSpPr/>
      </xdr:nvSpPr>
      <xdr:spPr>
        <a:xfrm>
          <a:off x="16129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113954</xdr:rowOff>
    </xdr:from>
    <xdr:ext cx="736600" cy="259045"/>
    <xdr:sp macro="" textlink="">
      <xdr:nvSpPr>
        <xdr:cNvPr id="345" name="テキスト ボックス 344"/>
        <xdr:cNvSpPr txBox="1"/>
      </xdr:nvSpPr>
      <xdr:spPr>
        <a:xfrm>
          <a:off x="15798800" y="1005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163285</xdr:rowOff>
    </xdr:from>
    <xdr:to>
      <xdr:col>22</xdr:col>
      <xdr:colOff>254000</xdr:colOff>
      <xdr:row>60</xdr:row>
      <xdr:rowOff>93435</xdr:rowOff>
    </xdr:to>
    <xdr:sp macro="" textlink="">
      <xdr:nvSpPr>
        <xdr:cNvPr id="346" name="円/楕円 345"/>
        <xdr:cNvSpPr/>
      </xdr:nvSpPr>
      <xdr:spPr>
        <a:xfrm>
          <a:off x="15240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103612</xdr:rowOff>
    </xdr:from>
    <xdr:ext cx="762000" cy="259045"/>
    <xdr:sp macro="" textlink="">
      <xdr:nvSpPr>
        <xdr:cNvPr id="347" name="テキスト ボックス 346"/>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14242</xdr:rowOff>
    </xdr:from>
    <xdr:to>
      <xdr:col>21</xdr:col>
      <xdr:colOff>50800</xdr:colOff>
      <xdr:row>60</xdr:row>
      <xdr:rowOff>115842</xdr:rowOff>
    </xdr:to>
    <xdr:sp macro="" textlink="">
      <xdr:nvSpPr>
        <xdr:cNvPr id="348" name="円/楕円 347"/>
        <xdr:cNvSpPr/>
      </xdr:nvSpPr>
      <xdr:spPr>
        <a:xfrm>
          <a:off x="14351000" y="103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126019</xdr:rowOff>
    </xdr:from>
    <xdr:ext cx="762000" cy="259045"/>
    <xdr:sp macro="" textlink="">
      <xdr:nvSpPr>
        <xdr:cNvPr id="349" name="テキスト ボックス 348"/>
        <xdr:cNvSpPr txBox="1"/>
      </xdr:nvSpPr>
      <xdr:spPr>
        <a:xfrm>
          <a:off x="14020800" y="1007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34925</xdr:rowOff>
    </xdr:from>
    <xdr:to>
      <xdr:col>19</xdr:col>
      <xdr:colOff>533400</xdr:colOff>
      <xdr:row>60</xdr:row>
      <xdr:rowOff>136525</xdr:rowOff>
    </xdr:to>
    <xdr:sp macro="" textlink="">
      <xdr:nvSpPr>
        <xdr:cNvPr id="350" name="円/楕円 349"/>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146702</xdr:rowOff>
    </xdr:from>
    <xdr:ext cx="762000" cy="259045"/>
    <xdr:sp macro="" textlink="">
      <xdr:nvSpPr>
        <xdr:cNvPr id="351" name="テキスト ボックス 350"/>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１年度以降、償還額の大きい地方債の償還が完了したことにより、類似団体平均を下回っているが、今後においては中学校建替え等大きな事業を控えていることから、より一層地方債の新規発行は慎重に行い、実質公債費比率を抑制するよう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67733</xdr:rowOff>
    </xdr:from>
    <xdr:to>
      <xdr:col>24</xdr:col>
      <xdr:colOff>558800</xdr:colOff>
      <xdr:row>39</xdr:row>
      <xdr:rowOff>41063</xdr:rowOff>
    </xdr:to>
    <xdr:cxnSp macro="">
      <xdr:nvCxnSpPr>
        <xdr:cNvPr id="384" name="直線コネクタ 383"/>
        <xdr:cNvCxnSpPr/>
      </xdr:nvCxnSpPr>
      <xdr:spPr>
        <a:xfrm flipV="1">
          <a:off x="16179800" y="658283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41063</xdr:rowOff>
    </xdr:from>
    <xdr:to>
      <xdr:col>23</xdr:col>
      <xdr:colOff>406400</xdr:colOff>
      <xdr:row>39</xdr:row>
      <xdr:rowOff>169756</xdr:rowOff>
    </xdr:to>
    <xdr:cxnSp macro="">
      <xdr:nvCxnSpPr>
        <xdr:cNvPr id="387" name="直線コネクタ 386"/>
        <xdr:cNvCxnSpPr/>
      </xdr:nvCxnSpPr>
      <xdr:spPr>
        <a:xfrm flipV="1">
          <a:off x="15290800" y="67276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169756</xdr:rowOff>
    </xdr:from>
    <xdr:to>
      <xdr:col>22</xdr:col>
      <xdr:colOff>203200</xdr:colOff>
      <xdr:row>40</xdr:row>
      <xdr:rowOff>127000</xdr:rowOff>
    </xdr:to>
    <xdr:cxnSp macro="">
      <xdr:nvCxnSpPr>
        <xdr:cNvPr id="390" name="直線コネクタ 389"/>
        <xdr:cNvCxnSpPr/>
      </xdr:nvCxnSpPr>
      <xdr:spPr>
        <a:xfrm flipV="1">
          <a:off x="14401800" y="68563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92287</xdr:rowOff>
    </xdr:to>
    <xdr:cxnSp macro="">
      <xdr:nvCxnSpPr>
        <xdr:cNvPr id="393" name="直線コネクタ 392"/>
        <xdr:cNvCxnSpPr/>
      </xdr:nvCxnSpPr>
      <xdr:spPr>
        <a:xfrm flipV="1">
          <a:off x="13512800" y="69850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16933</xdr:rowOff>
    </xdr:from>
    <xdr:to>
      <xdr:col>24</xdr:col>
      <xdr:colOff>609600</xdr:colOff>
      <xdr:row>38</xdr:row>
      <xdr:rowOff>118533</xdr:rowOff>
    </xdr:to>
    <xdr:sp macro="" textlink="">
      <xdr:nvSpPr>
        <xdr:cNvPr id="403" name="円/楕円 402"/>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33460</xdr:rowOff>
    </xdr:from>
    <xdr:ext cx="762000" cy="259045"/>
    <xdr:sp macro="" textlink="">
      <xdr:nvSpPr>
        <xdr:cNvPr id="404"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161713</xdr:rowOff>
    </xdr:from>
    <xdr:to>
      <xdr:col>23</xdr:col>
      <xdr:colOff>457200</xdr:colOff>
      <xdr:row>39</xdr:row>
      <xdr:rowOff>91863</xdr:rowOff>
    </xdr:to>
    <xdr:sp macro="" textlink="">
      <xdr:nvSpPr>
        <xdr:cNvPr id="405" name="円/楕円 404"/>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102040</xdr:rowOff>
    </xdr:from>
    <xdr:ext cx="736600" cy="259045"/>
    <xdr:sp macro="" textlink="">
      <xdr:nvSpPr>
        <xdr:cNvPr id="406" name="テキスト ボックス 405"/>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118956</xdr:rowOff>
    </xdr:from>
    <xdr:to>
      <xdr:col>22</xdr:col>
      <xdr:colOff>254000</xdr:colOff>
      <xdr:row>40</xdr:row>
      <xdr:rowOff>49106</xdr:rowOff>
    </xdr:to>
    <xdr:sp macro="" textlink="">
      <xdr:nvSpPr>
        <xdr:cNvPr id="407" name="円/楕円 406"/>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59283</xdr:rowOff>
    </xdr:from>
    <xdr:ext cx="762000" cy="259045"/>
    <xdr:sp macro="" textlink="">
      <xdr:nvSpPr>
        <xdr:cNvPr id="408" name="テキスト ボックス 407"/>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9" name="円/楕円 408"/>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10" name="テキスト ボックス 409"/>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11" name="円/楕円 410"/>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412" name="テキスト ボックス 411"/>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年度までは将来負担比率は表示されずに類似団体内でも</a:t>
          </a:r>
          <a:r>
            <a:rPr kumimoji="1" lang="en-US" altLang="ja-JP" sz="1300">
              <a:latin typeface="ＭＳ Ｐゴシック"/>
            </a:rPr>
            <a:t>1</a:t>
          </a:r>
          <a:r>
            <a:rPr kumimoji="1" lang="ja-JP" altLang="en-US" sz="1300">
              <a:latin typeface="ＭＳ Ｐゴシック"/>
            </a:rPr>
            <a:t>位であったが、平成</a:t>
          </a:r>
          <a:r>
            <a:rPr kumimoji="1" lang="en-US" altLang="ja-JP" sz="1300">
              <a:latin typeface="ＭＳ Ｐゴシック"/>
            </a:rPr>
            <a:t>27</a:t>
          </a:r>
          <a:r>
            <a:rPr kumimoji="1" lang="ja-JP" altLang="en-US" sz="1300">
              <a:latin typeface="ＭＳ Ｐゴシック"/>
            </a:rPr>
            <a:t>年度より悪化した。これは、勢野北部土地区画整理組合に対する損失補償額を、平成</a:t>
          </a:r>
          <a:r>
            <a:rPr kumimoji="1" lang="en-US" altLang="ja-JP" sz="1300">
              <a:latin typeface="ＭＳ Ｐゴシック"/>
            </a:rPr>
            <a:t>26</a:t>
          </a:r>
          <a:r>
            <a:rPr kumimoji="1" lang="ja-JP" altLang="en-US" sz="1300">
              <a:latin typeface="ＭＳ Ｐゴシック"/>
            </a:rPr>
            <a:t>年度までは金融機関と町が</a:t>
          </a:r>
          <a:r>
            <a:rPr kumimoji="1" lang="en-US" altLang="ja-JP" sz="1300">
              <a:latin typeface="ＭＳ Ｐゴシック"/>
            </a:rPr>
            <a:t>50</a:t>
          </a:r>
          <a:r>
            <a:rPr kumimoji="1" lang="ja-JP" altLang="en-US" sz="1300">
              <a:latin typeface="ＭＳ Ｐゴシック"/>
            </a:rPr>
            <a:t>％ずつ負担するよう町としては調整し見込んでいたところ、裁判の結果</a:t>
          </a:r>
          <a:r>
            <a:rPr kumimoji="1" lang="en-US" altLang="ja-JP" sz="1300">
              <a:latin typeface="ＭＳ Ｐゴシック"/>
            </a:rPr>
            <a:t>100</a:t>
          </a:r>
          <a:r>
            <a:rPr kumimoji="1" lang="ja-JP" altLang="en-US" sz="1300">
              <a:latin typeface="ＭＳ Ｐゴシック"/>
            </a:rPr>
            <a:t>％町が負担するよう結論が出たために、負担額が</a:t>
          </a:r>
          <a:r>
            <a:rPr kumimoji="1" lang="en-US" altLang="ja-JP" sz="1300">
              <a:latin typeface="ＭＳ Ｐゴシック"/>
            </a:rPr>
            <a:t>9</a:t>
          </a:r>
          <a:r>
            <a:rPr kumimoji="1" lang="ja-JP" altLang="en-US" sz="1300">
              <a:latin typeface="ＭＳ Ｐゴシック"/>
            </a:rPr>
            <a:t>億円</a:t>
          </a:r>
          <a:r>
            <a:rPr kumimoji="1" lang="en-US" altLang="ja-JP" sz="1300">
              <a:latin typeface="ＭＳ Ｐゴシック"/>
            </a:rPr>
            <a:t>(</a:t>
          </a:r>
          <a:r>
            <a:rPr kumimoji="1" lang="ja-JP" altLang="en-US" sz="1300">
              <a:latin typeface="ＭＳ Ｐゴシック"/>
            </a:rPr>
            <a:t>見込み</a:t>
          </a:r>
          <a:r>
            <a:rPr kumimoji="1" lang="en-US" altLang="ja-JP" sz="1300">
              <a:latin typeface="ＭＳ Ｐゴシック"/>
            </a:rPr>
            <a:t>)</a:t>
          </a:r>
          <a:r>
            <a:rPr kumimoji="1" lang="ja-JP" altLang="en-US" sz="1300">
              <a:latin typeface="ＭＳ Ｐゴシック"/>
            </a:rPr>
            <a:t>から</a:t>
          </a:r>
          <a:r>
            <a:rPr kumimoji="1" lang="en-US" altLang="ja-JP" sz="1300">
              <a:latin typeface="ＭＳ Ｐゴシック"/>
            </a:rPr>
            <a:t>18</a:t>
          </a:r>
          <a:r>
            <a:rPr kumimoji="1" lang="ja-JP" altLang="en-US" sz="1300">
              <a:latin typeface="ＭＳ Ｐゴシック"/>
            </a:rPr>
            <a:t>億円を大幅に増加したことに起因している。財源として充当可能であった基金を取り崩したが、今後においては必要な事業を見極め歳出の抑制をはかっていくよう努める。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6"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7" name="フローチャート : 判断 446"/>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50" name="フローチャート : 判断 449"/>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1" name="テキスト ボックス 450"/>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3" name="テキスト ボックス 452"/>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5" name="テキスト ボックス 454"/>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119168</xdr:rowOff>
    </xdr:from>
    <xdr:to>
      <xdr:col>24</xdr:col>
      <xdr:colOff>609600</xdr:colOff>
      <xdr:row>14</xdr:row>
      <xdr:rowOff>49318</xdr:rowOff>
    </xdr:to>
    <xdr:sp macro="" textlink="">
      <xdr:nvSpPr>
        <xdr:cNvPr id="461" name="円/楕円 460"/>
        <xdr:cNvSpPr/>
      </xdr:nvSpPr>
      <xdr:spPr>
        <a:xfrm>
          <a:off x="16967200" y="23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40445</xdr:rowOff>
    </xdr:from>
    <xdr:ext cx="762000" cy="259045"/>
    <xdr:sp macro="" textlink="">
      <xdr:nvSpPr>
        <xdr:cNvPr id="462" name="将来負担の状況該当値テキスト"/>
        <xdr:cNvSpPr txBox="1"/>
      </xdr:nvSpPr>
      <xdr:spPr>
        <a:xfrm>
          <a:off x="17106900" y="22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23,260
23,086
8.79
7,888,702
7,336,622
417,706
4,812,137
6,353,771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平成２２年度から類似団体と比較して上回っている。その中で職員数は現状のまま推移しているが、人件費の歳出総額については微増となっている。</a:t>
          </a:r>
        </a:p>
        <a:p>
          <a:r>
            <a:rPr kumimoji="1" lang="ja-JP" altLang="en-US" sz="1300">
              <a:latin typeface="ＭＳ Ｐゴシック"/>
            </a:rPr>
            <a:t>今後は人事配置や新規採用職員の適正な人数の採用などにより、人件費の抑制に努める。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30988</xdr:rowOff>
    </xdr:from>
    <xdr:to>
      <xdr:col>7</xdr:col>
      <xdr:colOff>15875</xdr:colOff>
      <xdr:row>38</xdr:row>
      <xdr:rowOff>44704</xdr:rowOff>
    </xdr:to>
    <xdr:cxnSp macro="">
      <xdr:nvCxnSpPr>
        <xdr:cNvPr id="64" name="直線コネクタ 63"/>
        <xdr:cNvCxnSpPr/>
      </xdr:nvCxnSpPr>
      <xdr:spPr>
        <a:xfrm flipV="1">
          <a:off x="3987800" y="65460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26416</xdr:rowOff>
    </xdr:from>
    <xdr:to>
      <xdr:col>5</xdr:col>
      <xdr:colOff>549275</xdr:colOff>
      <xdr:row>38</xdr:row>
      <xdr:rowOff>44704</xdr:rowOff>
    </xdr:to>
    <xdr:cxnSp macro="">
      <xdr:nvCxnSpPr>
        <xdr:cNvPr id="67" name="直線コネクタ 66"/>
        <xdr:cNvCxnSpPr/>
      </xdr:nvCxnSpPr>
      <xdr:spPr>
        <a:xfrm>
          <a:off x="3098800" y="6541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26416</xdr:rowOff>
    </xdr:from>
    <xdr:to>
      <xdr:col>4</xdr:col>
      <xdr:colOff>346075</xdr:colOff>
      <xdr:row>38</xdr:row>
      <xdr:rowOff>53848</xdr:rowOff>
    </xdr:to>
    <xdr:cxnSp macro="">
      <xdr:nvCxnSpPr>
        <xdr:cNvPr id="70" name="直線コネクタ 69"/>
        <xdr:cNvCxnSpPr/>
      </xdr:nvCxnSpPr>
      <xdr:spPr>
        <a:xfrm flipV="1">
          <a:off x="2209800" y="65415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53848</xdr:rowOff>
    </xdr:to>
    <xdr:cxnSp macro="">
      <xdr:nvCxnSpPr>
        <xdr:cNvPr id="73" name="直線コネクタ 72"/>
        <xdr:cNvCxnSpPr/>
      </xdr:nvCxnSpPr>
      <xdr:spPr>
        <a:xfrm>
          <a:off x="1320800" y="6504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151638</xdr:rowOff>
    </xdr:from>
    <xdr:to>
      <xdr:col>7</xdr:col>
      <xdr:colOff>66675</xdr:colOff>
      <xdr:row>38</xdr:row>
      <xdr:rowOff>81788</xdr:rowOff>
    </xdr:to>
    <xdr:sp macro="" textlink="">
      <xdr:nvSpPr>
        <xdr:cNvPr id="83" name="円/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165354</xdr:rowOff>
    </xdr:from>
    <xdr:to>
      <xdr:col>5</xdr:col>
      <xdr:colOff>600075</xdr:colOff>
      <xdr:row>38</xdr:row>
      <xdr:rowOff>95504</xdr:rowOff>
    </xdr:to>
    <xdr:sp macro="" textlink="">
      <xdr:nvSpPr>
        <xdr:cNvPr id="85" name="円/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147066</xdr:rowOff>
    </xdr:from>
    <xdr:to>
      <xdr:col>4</xdr:col>
      <xdr:colOff>396875</xdr:colOff>
      <xdr:row>38</xdr:row>
      <xdr:rowOff>77215</xdr:rowOff>
    </xdr:to>
    <xdr:sp macro="" textlink="">
      <xdr:nvSpPr>
        <xdr:cNvPr id="87" name="円/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xdr:rowOff>
    </xdr:from>
    <xdr:to>
      <xdr:col>3</xdr:col>
      <xdr:colOff>193675</xdr:colOff>
      <xdr:row>38</xdr:row>
      <xdr:rowOff>104648</xdr:rowOff>
    </xdr:to>
    <xdr:sp macro="" textlink="">
      <xdr:nvSpPr>
        <xdr:cNvPr id="89" name="円/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1" name="円/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については、類似団体平均を下回っているが、平成２７年度は前年度に比べ比率が増加している。これは、給食センター建替に伴い調理･配送等の委託料が新たに発生したことなどに起因している。</a:t>
          </a:r>
        </a:p>
        <a:p>
          <a:r>
            <a:rPr kumimoji="1" lang="ja-JP" altLang="en-US" sz="1300">
              <a:latin typeface="ＭＳ Ｐゴシック"/>
            </a:rPr>
            <a:t>今後においても、委託契約等に際し、入札や見積合わせを行うことで支出額の抑制に努める。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25763</xdr:rowOff>
    </xdr:to>
    <xdr:cxnSp macro="">
      <xdr:nvCxnSpPr>
        <xdr:cNvPr id="127" name="直線コネクタ 126"/>
        <xdr:cNvCxnSpPr/>
      </xdr:nvCxnSpPr>
      <xdr:spPr>
        <a:xfrm>
          <a:off x="15671800" y="27559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25763</xdr:rowOff>
    </xdr:to>
    <xdr:cxnSp macro="">
      <xdr:nvCxnSpPr>
        <xdr:cNvPr id="130" name="直線コネクタ 129"/>
        <xdr:cNvCxnSpPr/>
      </xdr:nvCxnSpPr>
      <xdr:spPr>
        <a:xfrm flipV="1">
          <a:off x="14782800" y="2755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25763</xdr:rowOff>
    </xdr:to>
    <xdr:cxnSp macro="">
      <xdr:nvCxnSpPr>
        <xdr:cNvPr id="133" name="直線コネクタ 132"/>
        <xdr:cNvCxnSpPr/>
      </xdr:nvCxnSpPr>
      <xdr:spPr>
        <a:xfrm>
          <a:off x="13893800" y="2755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125367</xdr:rowOff>
    </xdr:from>
    <xdr:to>
      <xdr:col>20</xdr:col>
      <xdr:colOff>158750</xdr:colOff>
      <xdr:row>16</xdr:row>
      <xdr:rowOff>12700</xdr:rowOff>
    </xdr:to>
    <xdr:cxnSp macro="">
      <xdr:nvCxnSpPr>
        <xdr:cNvPr id="136" name="直線コネクタ 135"/>
        <xdr:cNvCxnSpPr/>
      </xdr:nvCxnSpPr>
      <xdr:spPr>
        <a:xfrm>
          <a:off x="13004800" y="26971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146413</xdr:rowOff>
    </xdr:from>
    <xdr:to>
      <xdr:col>24</xdr:col>
      <xdr:colOff>82550</xdr:colOff>
      <xdr:row>16</xdr:row>
      <xdr:rowOff>76563</xdr:rowOff>
    </xdr:to>
    <xdr:sp macro="" textlink="">
      <xdr:nvSpPr>
        <xdr:cNvPr id="146" name="円/楕円 145"/>
        <xdr:cNvSpPr/>
      </xdr:nvSpPr>
      <xdr:spPr>
        <a:xfrm>
          <a:off x="164592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162940</xdr:rowOff>
    </xdr:from>
    <xdr:ext cx="762000" cy="259045"/>
    <xdr:sp macro="" textlink="">
      <xdr:nvSpPr>
        <xdr:cNvPr id="147" name="物件費該当値テキスト"/>
        <xdr:cNvSpPr txBox="1"/>
      </xdr:nvSpPr>
      <xdr:spPr>
        <a:xfrm>
          <a:off x="16598900" y="256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8" name="円/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146413</xdr:rowOff>
    </xdr:from>
    <xdr:to>
      <xdr:col>21</xdr:col>
      <xdr:colOff>412750</xdr:colOff>
      <xdr:row>16</xdr:row>
      <xdr:rowOff>76563</xdr:rowOff>
    </xdr:to>
    <xdr:sp macro="" textlink="">
      <xdr:nvSpPr>
        <xdr:cNvPr id="150" name="円/楕円 149"/>
        <xdr:cNvSpPr/>
      </xdr:nvSpPr>
      <xdr:spPr>
        <a:xfrm>
          <a:off x="14732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86740</xdr:rowOff>
    </xdr:from>
    <xdr:ext cx="762000" cy="259045"/>
    <xdr:sp macro="" textlink="">
      <xdr:nvSpPr>
        <xdr:cNvPr id="151" name="テキスト ボックス 150"/>
        <xdr:cNvSpPr txBox="1"/>
      </xdr:nvSpPr>
      <xdr:spPr>
        <a:xfrm>
          <a:off x="14401800" y="2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74567</xdr:rowOff>
    </xdr:from>
    <xdr:to>
      <xdr:col>19</xdr:col>
      <xdr:colOff>6350</xdr:colOff>
      <xdr:row>16</xdr:row>
      <xdr:rowOff>4717</xdr:rowOff>
    </xdr:to>
    <xdr:sp macro="" textlink="">
      <xdr:nvSpPr>
        <xdr:cNvPr id="154" name="円/楕円 153"/>
        <xdr:cNvSpPr/>
      </xdr:nvSpPr>
      <xdr:spPr>
        <a:xfrm>
          <a:off x="12954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14894</xdr:rowOff>
    </xdr:from>
    <xdr:ext cx="762000" cy="259045"/>
    <xdr:sp macro="" textlink="">
      <xdr:nvSpPr>
        <xdr:cNvPr id="155" name="テキスト ボックス 154"/>
        <xdr:cNvSpPr txBox="1"/>
      </xdr:nvSpPr>
      <xdr:spPr>
        <a:xfrm>
          <a:off x="12623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は類似団体平均を下回っているが、高い水準にある。上昇傾向にある要因として、精神障害医療費助成や各種医療費助成が膨らんでいることが挙げられる。資格審査等の適正化を図ること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101600</xdr:rowOff>
    </xdr:to>
    <xdr:cxnSp macro="">
      <xdr:nvCxnSpPr>
        <xdr:cNvPr id="188" name="直線コネクタ 187"/>
        <xdr:cNvCxnSpPr/>
      </xdr:nvCxnSpPr>
      <xdr:spPr>
        <a:xfrm>
          <a:off x="3987800" y="9652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50800</xdr:rowOff>
    </xdr:to>
    <xdr:cxnSp macro="">
      <xdr:nvCxnSpPr>
        <xdr:cNvPr id="191" name="直線コネクタ 190"/>
        <xdr:cNvCxnSpPr/>
      </xdr:nvCxnSpPr>
      <xdr:spPr>
        <a:xfrm>
          <a:off x="3098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25400</xdr:rowOff>
    </xdr:to>
    <xdr:cxnSp macro="">
      <xdr:nvCxnSpPr>
        <xdr:cNvPr id="194" name="直線コネクタ 193"/>
        <xdr:cNvCxnSpPr/>
      </xdr:nvCxnSpPr>
      <xdr:spPr>
        <a:xfrm>
          <a:off x="2209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107950</xdr:rowOff>
    </xdr:to>
    <xdr:cxnSp macro="">
      <xdr:nvCxnSpPr>
        <xdr:cNvPr id="197" name="直線コネクタ 196"/>
        <xdr:cNvCxnSpPr/>
      </xdr:nvCxnSpPr>
      <xdr:spPr>
        <a:xfrm>
          <a:off x="1320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50800</xdr:rowOff>
    </xdr:from>
    <xdr:to>
      <xdr:col>7</xdr:col>
      <xdr:colOff>66675</xdr:colOff>
      <xdr:row>56</xdr:row>
      <xdr:rowOff>152400</xdr:rowOff>
    </xdr:to>
    <xdr:sp macro="" textlink="">
      <xdr:nvSpPr>
        <xdr:cNvPr id="207" name="円/楕円 206"/>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8"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9" name="円/楕円 208"/>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10" name="テキスト ボックス 209"/>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11" name="円/楕円 210"/>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212" name="テキスト ボックス 211"/>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3" name="円/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5" name="円/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について、類似団体平均を上回っており、割合についても、昨年度より高くなっている。この要因の一つに積立金の増加が挙げられる。これは今後中学校建替等、大きな事業が控えていることから財政調整基金に積立を実施したためである。</a:t>
          </a:r>
        </a:p>
        <a:p>
          <a:r>
            <a:rPr kumimoji="1" lang="ja-JP" altLang="en-US" sz="1300">
              <a:latin typeface="ＭＳ Ｐゴシック"/>
            </a:rPr>
            <a:t>今後においても、国民健康保険税、介護保険料の適正化を図ることなどにより、税収を主な財源とする普通会計の負担額を減らしていくよう努める。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46990</xdr:rowOff>
    </xdr:to>
    <xdr:cxnSp macro="">
      <xdr:nvCxnSpPr>
        <xdr:cNvPr id="249" name="直線コネクタ 248"/>
        <xdr:cNvCxnSpPr/>
      </xdr:nvCxnSpPr>
      <xdr:spPr>
        <a:xfrm>
          <a:off x="15671800" y="9728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1270</xdr:rowOff>
    </xdr:to>
    <xdr:cxnSp macro="">
      <xdr:nvCxnSpPr>
        <xdr:cNvPr id="252" name="直線コネクタ 251"/>
        <xdr:cNvCxnSpPr/>
      </xdr:nvCxnSpPr>
      <xdr:spPr>
        <a:xfrm flipV="1">
          <a:off x="14782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46990</xdr:rowOff>
    </xdr:to>
    <xdr:cxnSp macro="">
      <xdr:nvCxnSpPr>
        <xdr:cNvPr id="255" name="直線コネクタ 254"/>
        <xdr:cNvCxnSpPr/>
      </xdr:nvCxnSpPr>
      <xdr:spPr>
        <a:xfrm flipV="1">
          <a:off x="13893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57</xdr:row>
      <xdr:rowOff>46990</xdr:rowOff>
    </xdr:to>
    <xdr:cxnSp macro="">
      <xdr:nvCxnSpPr>
        <xdr:cNvPr id="258" name="直線コネクタ 257"/>
        <xdr:cNvCxnSpPr/>
      </xdr:nvCxnSpPr>
      <xdr:spPr>
        <a:xfrm>
          <a:off x="13004800" y="9720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68" name="円/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139717</xdr:rowOff>
    </xdr:from>
    <xdr:ext cx="762000" cy="259045"/>
    <xdr:sp macro="" textlink="">
      <xdr:nvSpPr>
        <xdr:cNvPr id="269"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0" name="円/楕円 269"/>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1" name="テキスト ボックス 270"/>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2" name="円/楕円 271"/>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73" name="テキスト ボックス 272"/>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4" name="円/楕円 273"/>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5" name="テキスト ボックス 274"/>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6" name="円/楕円 275"/>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77" name="テキスト ボックス 276"/>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補助費の経常収支比率については、例年ほぼ類似団体平均を上回り、同程度の水準で推移しており、特に平成２７年度においては合理化計画事業支援金の減額に伴い減少している。</a:t>
          </a:r>
        </a:p>
        <a:p>
          <a:r>
            <a:rPr kumimoji="1" lang="ja-JP" altLang="en-US" sz="1300">
              <a:latin typeface="ＭＳ Ｐゴシック"/>
            </a:rPr>
            <a:t>今後も引き続き、報償費については、条例等、明確な基準を設けているか、補助金については交付する団体が適当な事業を行っているか等を精査し、不適当なものについては、見直しや廃止を行うなど適正な支出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99568</xdr:rowOff>
    </xdr:to>
    <xdr:cxnSp macro="">
      <xdr:nvCxnSpPr>
        <xdr:cNvPr id="307" name="直線コネクタ 306"/>
        <xdr:cNvCxnSpPr/>
      </xdr:nvCxnSpPr>
      <xdr:spPr>
        <a:xfrm flipV="1">
          <a:off x="15671800" y="62351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99568</xdr:rowOff>
    </xdr:to>
    <xdr:cxnSp macro="">
      <xdr:nvCxnSpPr>
        <xdr:cNvPr id="310" name="直線コネクタ 309"/>
        <xdr:cNvCxnSpPr/>
      </xdr:nvCxnSpPr>
      <xdr:spPr>
        <a:xfrm>
          <a:off x="14782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104140</xdr:rowOff>
    </xdr:to>
    <xdr:cxnSp macro="">
      <xdr:nvCxnSpPr>
        <xdr:cNvPr id="313" name="直線コネクタ 312"/>
        <xdr:cNvCxnSpPr/>
      </xdr:nvCxnSpPr>
      <xdr:spPr>
        <a:xfrm flipV="1">
          <a:off x="13893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104140</xdr:rowOff>
    </xdr:to>
    <xdr:cxnSp macro="">
      <xdr:nvCxnSpPr>
        <xdr:cNvPr id="316" name="直線コネクタ 315"/>
        <xdr:cNvCxnSpPr/>
      </xdr:nvCxnSpPr>
      <xdr:spPr>
        <a:xfrm>
          <a:off x="13004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26" name="円/楕円 325"/>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27"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8" name="円/楕円 327"/>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29" name="テキスト ボックス 328"/>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30" name="円/楕円 329"/>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31" name="テキスト ボックス 33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2" name="円/楕円 331"/>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33" name="テキスト ボックス 332"/>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4" name="円/楕円 333"/>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5" name="テキスト ボックス 334"/>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９年度より実施している高利率の地方債の借換等により公債費の削減を図っていること、平成２１年度において、償還額の大きい地方債の償還が完了したこと、また、地方債の新規発行の抑制を図っていることにより、公債費の比率は減少傾向にあり、本年度においても類似団体の平均を下回った。今後も新規発行の抑制を図り、引き続き公債費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76</xdr:row>
      <xdr:rowOff>20320</xdr:rowOff>
    </xdr:to>
    <xdr:cxnSp macro="">
      <xdr:nvCxnSpPr>
        <xdr:cNvPr id="368" name="直線コネクタ 367"/>
        <xdr:cNvCxnSpPr/>
      </xdr:nvCxnSpPr>
      <xdr:spPr>
        <a:xfrm flipV="1">
          <a:off x="3987800" y="128371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76</xdr:row>
      <xdr:rowOff>96520</xdr:rowOff>
    </xdr:to>
    <xdr:cxnSp macro="">
      <xdr:nvCxnSpPr>
        <xdr:cNvPr id="371" name="直線コネクタ 370"/>
        <xdr:cNvCxnSpPr/>
      </xdr:nvCxnSpPr>
      <xdr:spPr>
        <a:xfrm flipV="1">
          <a:off x="3098800" y="13050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96520</xdr:rowOff>
    </xdr:from>
    <xdr:to>
      <xdr:col>4</xdr:col>
      <xdr:colOff>346075</xdr:colOff>
      <xdr:row>77</xdr:row>
      <xdr:rowOff>92711</xdr:rowOff>
    </xdr:to>
    <xdr:cxnSp macro="">
      <xdr:nvCxnSpPr>
        <xdr:cNvPr id="374" name="直線コネクタ 373"/>
        <xdr:cNvCxnSpPr/>
      </xdr:nvCxnSpPr>
      <xdr:spPr>
        <a:xfrm flipV="1">
          <a:off x="2209800" y="131267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78</xdr:row>
      <xdr:rowOff>20320</xdr:rowOff>
    </xdr:to>
    <xdr:cxnSp macro="">
      <xdr:nvCxnSpPr>
        <xdr:cNvPr id="377" name="直線コネクタ 376"/>
        <xdr:cNvCxnSpPr/>
      </xdr:nvCxnSpPr>
      <xdr:spPr>
        <a:xfrm flipV="1">
          <a:off x="1320800" y="132943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87" name="円/楕円 386"/>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88"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89" name="円/楕円 388"/>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90" name="テキスト ボックス 389"/>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45720</xdr:rowOff>
    </xdr:from>
    <xdr:to>
      <xdr:col>4</xdr:col>
      <xdr:colOff>396875</xdr:colOff>
      <xdr:row>76</xdr:row>
      <xdr:rowOff>147320</xdr:rowOff>
    </xdr:to>
    <xdr:sp macro="" textlink="">
      <xdr:nvSpPr>
        <xdr:cNvPr id="391" name="円/楕円 390"/>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92" name="テキスト ボックス 391"/>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3" name="円/楕円 392"/>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94" name="テキスト ボックス 39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95" name="円/楕円 394"/>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96" name="テキスト ボックス 395"/>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公債費以外の経常収支比率が類似団体平均を上回っている要因は、人件費・扶助費・繰出金等のさまざまな要因が考えられる。</a:t>
          </a:r>
        </a:p>
        <a:p>
          <a:r>
            <a:rPr kumimoji="1" lang="ja-JP" altLang="en-US" sz="1300">
              <a:latin typeface="ＭＳ Ｐゴシック"/>
            </a:rPr>
            <a:t>今後は契約行為については、入札や見積もり合わせなどを行う、扶助費等については、資格審査の適正化を図るなど、歳出金額の抑制に努める。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74422</xdr:rowOff>
    </xdr:from>
    <xdr:to>
      <xdr:col>24</xdr:col>
      <xdr:colOff>31750</xdr:colOff>
      <xdr:row>77</xdr:row>
      <xdr:rowOff>106426</xdr:rowOff>
    </xdr:to>
    <xdr:cxnSp macro="">
      <xdr:nvCxnSpPr>
        <xdr:cNvPr id="427" name="直線コネクタ 426"/>
        <xdr:cNvCxnSpPr/>
      </xdr:nvCxnSpPr>
      <xdr:spPr>
        <a:xfrm>
          <a:off x="15671800" y="132760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60706</xdr:rowOff>
    </xdr:from>
    <xdr:to>
      <xdr:col>22</xdr:col>
      <xdr:colOff>565150</xdr:colOff>
      <xdr:row>77</xdr:row>
      <xdr:rowOff>74422</xdr:rowOff>
    </xdr:to>
    <xdr:cxnSp macro="">
      <xdr:nvCxnSpPr>
        <xdr:cNvPr id="430" name="直線コネクタ 429"/>
        <xdr:cNvCxnSpPr/>
      </xdr:nvCxnSpPr>
      <xdr:spPr>
        <a:xfrm>
          <a:off x="14782800" y="13262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60706</xdr:rowOff>
    </xdr:from>
    <xdr:to>
      <xdr:col>21</xdr:col>
      <xdr:colOff>361950</xdr:colOff>
      <xdr:row>77</xdr:row>
      <xdr:rowOff>101854</xdr:rowOff>
    </xdr:to>
    <xdr:cxnSp macro="">
      <xdr:nvCxnSpPr>
        <xdr:cNvPr id="433" name="直線コネクタ 432"/>
        <xdr:cNvCxnSpPr/>
      </xdr:nvCxnSpPr>
      <xdr:spPr>
        <a:xfrm flipV="1">
          <a:off x="13893800" y="13262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44704</xdr:rowOff>
    </xdr:from>
    <xdr:to>
      <xdr:col>20</xdr:col>
      <xdr:colOff>158750</xdr:colOff>
      <xdr:row>77</xdr:row>
      <xdr:rowOff>101854</xdr:rowOff>
    </xdr:to>
    <xdr:cxnSp macro="">
      <xdr:nvCxnSpPr>
        <xdr:cNvPr id="436" name="直線コネクタ 435"/>
        <xdr:cNvCxnSpPr/>
      </xdr:nvCxnSpPr>
      <xdr:spPr>
        <a:xfrm>
          <a:off x="13004800" y="1307490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55626</xdr:rowOff>
    </xdr:from>
    <xdr:to>
      <xdr:col>24</xdr:col>
      <xdr:colOff>82550</xdr:colOff>
      <xdr:row>77</xdr:row>
      <xdr:rowOff>157226</xdr:rowOff>
    </xdr:to>
    <xdr:sp macro="" textlink="">
      <xdr:nvSpPr>
        <xdr:cNvPr id="446" name="円/楕円 445"/>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27703</xdr:rowOff>
    </xdr:from>
    <xdr:ext cx="762000" cy="259045"/>
    <xdr:sp macro="" textlink="">
      <xdr:nvSpPr>
        <xdr:cNvPr id="447"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23622</xdr:rowOff>
    </xdr:from>
    <xdr:to>
      <xdr:col>22</xdr:col>
      <xdr:colOff>615950</xdr:colOff>
      <xdr:row>77</xdr:row>
      <xdr:rowOff>125222</xdr:rowOff>
    </xdr:to>
    <xdr:sp macro="" textlink="">
      <xdr:nvSpPr>
        <xdr:cNvPr id="448" name="円/楕円 447"/>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109999</xdr:rowOff>
    </xdr:from>
    <xdr:ext cx="736600" cy="259045"/>
    <xdr:sp macro="" textlink="">
      <xdr:nvSpPr>
        <xdr:cNvPr id="449" name="テキスト ボックス 448"/>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xdr:rowOff>
    </xdr:from>
    <xdr:to>
      <xdr:col>21</xdr:col>
      <xdr:colOff>412750</xdr:colOff>
      <xdr:row>77</xdr:row>
      <xdr:rowOff>111506</xdr:rowOff>
    </xdr:to>
    <xdr:sp macro="" textlink="">
      <xdr:nvSpPr>
        <xdr:cNvPr id="450" name="円/楕円 449"/>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96283</xdr:rowOff>
    </xdr:from>
    <xdr:ext cx="762000" cy="259045"/>
    <xdr:sp macro="" textlink="">
      <xdr:nvSpPr>
        <xdr:cNvPr id="451" name="テキスト ボックス 450"/>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51054</xdr:rowOff>
    </xdr:from>
    <xdr:to>
      <xdr:col>20</xdr:col>
      <xdr:colOff>209550</xdr:colOff>
      <xdr:row>77</xdr:row>
      <xdr:rowOff>152654</xdr:rowOff>
    </xdr:to>
    <xdr:sp macro="" textlink="">
      <xdr:nvSpPr>
        <xdr:cNvPr id="452" name="円/楕円 451"/>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137431</xdr:rowOff>
    </xdr:from>
    <xdr:ext cx="762000" cy="259045"/>
    <xdr:sp macro="" textlink="">
      <xdr:nvSpPr>
        <xdr:cNvPr id="453" name="テキスト ボックス 452"/>
        <xdr:cNvSpPr txBox="1"/>
      </xdr:nvSpPr>
      <xdr:spPr>
        <a:xfrm>
          <a:off x="13512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54" name="円/楕円 453"/>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55" name="テキスト ボックス 45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奈良県三郷町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96672</xdr:rowOff>
    </xdr:from>
    <xdr:to>
      <xdr:col>4</xdr:col>
      <xdr:colOff>1117600</xdr:colOff>
      <xdr:row>17</xdr:row>
      <xdr:rowOff>134783</xdr:rowOff>
    </xdr:to>
    <xdr:cxnSp macro="">
      <xdr:nvCxnSpPr>
        <xdr:cNvPr id="52" name="直線コネクタ 51"/>
        <xdr:cNvCxnSpPr/>
      </xdr:nvCxnSpPr>
      <xdr:spPr bwMode="auto">
        <a:xfrm flipV="1">
          <a:off x="5003800" y="3058947"/>
          <a:ext cx="647700" cy="38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134783</xdr:rowOff>
    </xdr:from>
    <xdr:to>
      <xdr:col>4</xdr:col>
      <xdr:colOff>469900</xdr:colOff>
      <xdr:row>18</xdr:row>
      <xdr:rowOff>24990</xdr:rowOff>
    </xdr:to>
    <xdr:cxnSp macro="">
      <xdr:nvCxnSpPr>
        <xdr:cNvPr id="55" name="直線コネクタ 54"/>
        <xdr:cNvCxnSpPr/>
      </xdr:nvCxnSpPr>
      <xdr:spPr bwMode="auto">
        <a:xfrm flipV="1">
          <a:off x="4305300" y="3097058"/>
          <a:ext cx="698500" cy="61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162901</xdr:rowOff>
    </xdr:from>
    <xdr:to>
      <xdr:col>3</xdr:col>
      <xdr:colOff>904875</xdr:colOff>
      <xdr:row>18</xdr:row>
      <xdr:rowOff>24990</xdr:rowOff>
    </xdr:to>
    <xdr:cxnSp macro="">
      <xdr:nvCxnSpPr>
        <xdr:cNvPr id="58" name="直線コネクタ 57"/>
        <xdr:cNvCxnSpPr/>
      </xdr:nvCxnSpPr>
      <xdr:spPr bwMode="auto">
        <a:xfrm>
          <a:off x="3606800" y="3125176"/>
          <a:ext cx="698500" cy="3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162901</xdr:rowOff>
    </xdr:from>
    <xdr:to>
      <xdr:col>3</xdr:col>
      <xdr:colOff>206375</xdr:colOff>
      <xdr:row>18</xdr:row>
      <xdr:rowOff>3681</xdr:rowOff>
    </xdr:to>
    <xdr:cxnSp macro="">
      <xdr:nvCxnSpPr>
        <xdr:cNvPr id="61" name="直線コネクタ 60"/>
        <xdr:cNvCxnSpPr/>
      </xdr:nvCxnSpPr>
      <xdr:spPr bwMode="auto">
        <a:xfrm flipV="1">
          <a:off x="2908300" y="3125176"/>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45872</xdr:rowOff>
    </xdr:from>
    <xdr:to>
      <xdr:col>5</xdr:col>
      <xdr:colOff>34925</xdr:colOff>
      <xdr:row>17</xdr:row>
      <xdr:rowOff>147472</xdr:rowOff>
    </xdr:to>
    <xdr:sp macro="" textlink="">
      <xdr:nvSpPr>
        <xdr:cNvPr id="71" name="円/楕円 70"/>
        <xdr:cNvSpPr/>
      </xdr:nvSpPr>
      <xdr:spPr bwMode="auto">
        <a:xfrm>
          <a:off x="5600700" y="3008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62399</xdr:rowOff>
    </xdr:from>
    <xdr:ext cx="762000" cy="259045"/>
    <xdr:sp macro="" textlink="">
      <xdr:nvSpPr>
        <xdr:cNvPr id="72" name="人口1人当たり決算額の推移該当値テキスト130"/>
        <xdr:cNvSpPr txBox="1"/>
      </xdr:nvSpPr>
      <xdr:spPr>
        <a:xfrm>
          <a:off x="5740400" y="285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73,774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83983</xdr:rowOff>
    </xdr:from>
    <xdr:to>
      <xdr:col>4</xdr:col>
      <xdr:colOff>520700</xdr:colOff>
      <xdr:row>18</xdr:row>
      <xdr:rowOff>14133</xdr:rowOff>
    </xdr:to>
    <xdr:sp macro="" textlink="">
      <xdr:nvSpPr>
        <xdr:cNvPr id="73" name="円/楕円 72"/>
        <xdr:cNvSpPr/>
      </xdr:nvSpPr>
      <xdr:spPr bwMode="auto">
        <a:xfrm>
          <a:off x="4953000" y="304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24310</xdr:rowOff>
    </xdr:from>
    <xdr:ext cx="736600" cy="259045"/>
    <xdr:sp macro="" textlink="">
      <xdr:nvSpPr>
        <xdr:cNvPr id="74" name="テキスト ボックス 73"/>
        <xdr:cNvSpPr txBox="1"/>
      </xdr:nvSpPr>
      <xdr:spPr>
        <a:xfrm>
          <a:off x="4622800" y="281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71,440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145640</xdr:rowOff>
    </xdr:from>
    <xdr:to>
      <xdr:col>3</xdr:col>
      <xdr:colOff>955675</xdr:colOff>
      <xdr:row>18</xdr:row>
      <xdr:rowOff>75790</xdr:rowOff>
    </xdr:to>
    <xdr:sp macro="" textlink="">
      <xdr:nvSpPr>
        <xdr:cNvPr id="75" name="円/楕円 74"/>
        <xdr:cNvSpPr/>
      </xdr:nvSpPr>
      <xdr:spPr bwMode="auto">
        <a:xfrm>
          <a:off x="4254500" y="310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60567</xdr:rowOff>
    </xdr:from>
    <xdr:ext cx="762000" cy="259045"/>
    <xdr:sp macro="" textlink="">
      <xdr:nvSpPr>
        <xdr:cNvPr id="76" name="テキスト ボックス 75"/>
        <xdr:cNvSpPr txBox="1"/>
      </xdr:nvSpPr>
      <xdr:spPr>
        <a:xfrm>
          <a:off x="3924300" y="319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67,664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112101</xdr:rowOff>
    </xdr:from>
    <xdr:to>
      <xdr:col>3</xdr:col>
      <xdr:colOff>257175</xdr:colOff>
      <xdr:row>18</xdr:row>
      <xdr:rowOff>42251</xdr:rowOff>
    </xdr:to>
    <xdr:sp macro="" textlink="">
      <xdr:nvSpPr>
        <xdr:cNvPr id="77" name="円/楕円 76"/>
        <xdr:cNvSpPr/>
      </xdr:nvSpPr>
      <xdr:spPr bwMode="auto">
        <a:xfrm>
          <a:off x="3556000" y="3074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27028</xdr:rowOff>
    </xdr:from>
    <xdr:ext cx="762000" cy="259045"/>
    <xdr:sp macro="" textlink="">
      <xdr:nvSpPr>
        <xdr:cNvPr id="78" name="テキスト ボックス 77"/>
        <xdr:cNvSpPr txBox="1"/>
      </xdr:nvSpPr>
      <xdr:spPr>
        <a:xfrm>
          <a:off x="3225800" y="316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69,718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124331</xdr:rowOff>
    </xdr:from>
    <xdr:to>
      <xdr:col>2</xdr:col>
      <xdr:colOff>692150</xdr:colOff>
      <xdr:row>18</xdr:row>
      <xdr:rowOff>54481</xdr:rowOff>
    </xdr:to>
    <xdr:sp macro="" textlink="">
      <xdr:nvSpPr>
        <xdr:cNvPr id="79" name="円/楕円 78"/>
        <xdr:cNvSpPr/>
      </xdr:nvSpPr>
      <xdr:spPr bwMode="auto">
        <a:xfrm>
          <a:off x="2857500" y="3086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39258</xdr:rowOff>
    </xdr:from>
    <xdr:ext cx="762000" cy="259045"/>
    <xdr:sp macro="" textlink="">
      <xdr:nvSpPr>
        <xdr:cNvPr id="80" name="テキスト ボックス 79"/>
        <xdr:cNvSpPr txBox="1"/>
      </xdr:nvSpPr>
      <xdr:spPr>
        <a:xfrm>
          <a:off x="2527300" y="317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183170</xdr:rowOff>
    </xdr:from>
    <xdr:to>
      <xdr:col>4</xdr:col>
      <xdr:colOff>1117600</xdr:colOff>
      <xdr:row>37</xdr:row>
      <xdr:rowOff>215697</xdr:rowOff>
    </xdr:to>
    <xdr:cxnSp macro="">
      <xdr:nvCxnSpPr>
        <xdr:cNvPr id="115" name="直線コネクタ 114"/>
        <xdr:cNvCxnSpPr/>
      </xdr:nvCxnSpPr>
      <xdr:spPr bwMode="auto">
        <a:xfrm>
          <a:off x="5003800" y="7307870"/>
          <a:ext cx="647700" cy="3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70732</xdr:rowOff>
    </xdr:from>
    <xdr:to>
      <xdr:col>4</xdr:col>
      <xdr:colOff>469900</xdr:colOff>
      <xdr:row>37</xdr:row>
      <xdr:rowOff>183170</xdr:rowOff>
    </xdr:to>
    <xdr:cxnSp macro="">
      <xdr:nvCxnSpPr>
        <xdr:cNvPr id="118" name="直線コネクタ 117"/>
        <xdr:cNvCxnSpPr/>
      </xdr:nvCxnSpPr>
      <xdr:spPr bwMode="auto">
        <a:xfrm>
          <a:off x="4305300" y="7195432"/>
          <a:ext cx="698500" cy="11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83534</xdr:rowOff>
    </xdr:from>
    <xdr:to>
      <xdr:col>3</xdr:col>
      <xdr:colOff>904875</xdr:colOff>
      <xdr:row>37</xdr:row>
      <xdr:rowOff>70732</xdr:rowOff>
    </xdr:to>
    <xdr:cxnSp macro="">
      <xdr:nvCxnSpPr>
        <xdr:cNvPr id="121" name="直線コネクタ 120"/>
        <xdr:cNvCxnSpPr/>
      </xdr:nvCxnSpPr>
      <xdr:spPr bwMode="auto">
        <a:xfrm>
          <a:off x="3606800" y="7036784"/>
          <a:ext cx="698500" cy="15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65963</xdr:rowOff>
    </xdr:from>
    <xdr:to>
      <xdr:col>3</xdr:col>
      <xdr:colOff>206375</xdr:colOff>
      <xdr:row>36</xdr:row>
      <xdr:rowOff>83534</xdr:rowOff>
    </xdr:to>
    <xdr:cxnSp macro="">
      <xdr:nvCxnSpPr>
        <xdr:cNvPr id="124" name="直線コネクタ 123"/>
        <xdr:cNvCxnSpPr/>
      </xdr:nvCxnSpPr>
      <xdr:spPr bwMode="auto">
        <a:xfrm>
          <a:off x="2908300" y="7019213"/>
          <a:ext cx="698500" cy="17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164897</xdr:rowOff>
    </xdr:from>
    <xdr:to>
      <xdr:col>5</xdr:col>
      <xdr:colOff>34925</xdr:colOff>
      <xdr:row>37</xdr:row>
      <xdr:rowOff>266497</xdr:rowOff>
    </xdr:to>
    <xdr:sp macro="" textlink="">
      <xdr:nvSpPr>
        <xdr:cNvPr id="134" name="円/楕円 133"/>
        <xdr:cNvSpPr/>
      </xdr:nvSpPr>
      <xdr:spPr bwMode="auto">
        <a:xfrm>
          <a:off x="5600700" y="7289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73474</xdr:rowOff>
    </xdr:from>
    <xdr:ext cx="762000" cy="259045"/>
    <xdr:sp macro="" textlink="">
      <xdr:nvSpPr>
        <xdr:cNvPr id="135" name="人口1人当たり決算額の推移該当値テキスト445"/>
        <xdr:cNvSpPr txBox="1"/>
      </xdr:nvSpPr>
      <xdr:spPr>
        <a:xfrm>
          <a:off x="5740400" y="719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132370</xdr:rowOff>
    </xdr:from>
    <xdr:to>
      <xdr:col>4</xdr:col>
      <xdr:colOff>520700</xdr:colOff>
      <xdr:row>37</xdr:row>
      <xdr:rowOff>233970</xdr:rowOff>
    </xdr:to>
    <xdr:sp macro="" textlink="">
      <xdr:nvSpPr>
        <xdr:cNvPr id="136" name="円/楕円 135"/>
        <xdr:cNvSpPr/>
      </xdr:nvSpPr>
      <xdr:spPr bwMode="auto">
        <a:xfrm>
          <a:off x="4953000" y="725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218747</xdr:rowOff>
    </xdr:from>
    <xdr:ext cx="736600" cy="259045"/>
    <xdr:sp macro="" textlink="">
      <xdr:nvSpPr>
        <xdr:cNvPr id="137" name="テキスト ボックス 136"/>
        <xdr:cNvSpPr txBox="1"/>
      </xdr:nvSpPr>
      <xdr:spPr>
        <a:xfrm>
          <a:off x="4622800" y="734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19932</xdr:rowOff>
    </xdr:from>
    <xdr:to>
      <xdr:col>3</xdr:col>
      <xdr:colOff>955675</xdr:colOff>
      <xdr:row>37</xdr:row>
      <xdr:rowOff>121532</xdr:rowOff>
    </xdr:to>
    <xdr:sp macro="" textlink="">
      <xdr:nvSpPr>
        <xdr:cNvPr id="138" name="円/楕円 137"/>
        <xdr:cNvSpPr/>
      </xdr:nvSpPr>
      <xdr:spPr bwMode="auto">
        <a:xfrm>
          <a:off x="4254500" y="714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106309</xdr:rowOff>
    </xdr:from>
    <xdr:ext cx="762000" cy="259045"/>
    <xdr:sp macro="" textlink="">
      <xdr:nvSpPr>
        <xdr:cNvPr id="139" name="テキスト ボックス 138"/>
        <xdr:cNvSpPr txBox="1"/>
      </xdr:nvSpPr>
      <xdr:spPr>
        <a:xfrm>
          <a:off x="3924300" y="723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32734</xdr:rowOff>
    </xdr:from>
    <xdr:to>
      <xdr:col>3</xdr:col>
      <xdr:colOff>257175</xdr:colOff>
      <xdr:row>36</xdr:row>
      <xdr:rowOff>134334</xdr:rowOff>
    </xdr:to>
    <xdr:sp macro="" textlink="">
      <xdr:nvSpPr>
        <xdr:cNvPr id="140" name="円/楕円 139"/>
        <xdr:cNvSpPr/>
      </xdr:nvSpPr>
      <xdr:spPr bwMode="auto">
        <a:xfrm>
          <a:off x="3556000" y="6985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119111</xdr:rowOff>
    </xdr:from>
    <xdr:ext cx="762000" cy="259045"/>
    <xdr:sp macro="" textlink="">
      <xdr:nvSpPr>
        <xdr:cNvPr id="141" name="テキスト ボックス 140"/>
        <xdr:cNvSpPr txBox="1"/>
      </xdr:nvSpPr>
      <xdr:spPr>
        <a:xfrm>
          <a:off x="3225800" y="707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15163</xdr:rowOff>
    </xdr:from>
    <xdr:to>
      <xdr:col>2</xdr:col>
      <xdr:colOff>692150</xdr:colOff>
      <xdr:row>36</xdr:row>
      <xdr:rowOff>116763</xdr:rowOff>
    </xdr:to>
    <xdr:sp macro="" textlink="">
      <xdr:nvSpPr>
        <xdr:cNvPr id="142" name="円/楕円 141"/>
        <xdr:cNvSpPr/>
      </xdr:nvSpPr>
      <xdr:spPr bwMode="auto">
        <a:xfrm>
          <a:off x="2857500" y="6968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101540</xdr:rowOff>
    </xdr:from>
    <xdr:ext cx="762000" cy="259045"/>
    <xdr:sp macro="" textlink="">
      <xdr:nvSpPr>
        <xdr:cNvPr id="143" name="テキスト ボックス 142"/>
        <xdr:cNvSpPr txBox="1"/>
      </xdr:nvSpPr>
      <xdr:spPr>
        <a:xfrm>
          <a:off x="2527300" y="705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23,260
23,086
8.79
7,888,702
7,336,622
417,706
4,812,137
6,353,771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82017</xdr:rowOff>
    </xdr:from>
    <xdr:to>
      <xdr:col>6</xdr:col>
      <xdr:colOff>511175</xdr:colOff>
      <xdr:row>36</xdr:row>
      <xdr:rowOff>115983</xdr:rowOff>
    </xdr:to>
    <xdr:cxnSp macro="">
      <xdr:nvCxnSpPr>
        <xdr:cNvPr id="61" name="直線コネクタ 60"/>
        <xdr:cNvCxnSpPr/>
      </xdr:nvCxnSpPr>
      <xdr:spPr>
        <a:xfrm flipV="1">
          <a:off x="3797300" y="6254217"/>
          <a:ext cx="838200" cy="3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115983</xdr:rowOff>
    </xdr:from>
    <xdr:to>
      <xdr:col>5</xdr:col>
      <xdr:colOff>358775</xdr:colOff>
      <xdr:row>36</xdr:row>
      <xdr:rowOff>140481</xdr:rowOff>
    </xdr:to>
    <xdr:cxnSp macro="">
      <xdr:nvCxnSpPr>
        <xdr:cNvPr id="64" name="直線コネクタ 63"/>
        <xdr:cNvCxnSpPr/>
      </xdr:nvCxnSpPr>
      <xdr:spPr>
        <a:xfrm flipV="1">
          <a:off x="2908300" y="6288183"/>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140481</xdr:rowOff>
    </xdr:from>
    <xdr:to>
      <xdr:col>4</xdr:col>
      <xdr:colOff>155575</xdr:colOff>
      <xdr:row>36</xdr:row>
      <xdr:rowOff>163265</xdr:rowOff>
    </xdr:to>
    <xdr:cxnSp macro="">
      <xdr:nvCxnSpPr>
        <xdr:cNvPr id="67" name="直線コネクタ 66"/>
        <xdr:cNvCxnSpPr/>
      </xdr:nvCxnSpPr>
      <xdr:spPr>
        <a:xfrm flipV="1">
          <a:off x="2019300" y="6312681"/>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163265</xdr:rowOff>
    </xdr:from>
    <xdr:to>
      <xdr:col>2</xdr:col>
      <xdr:colOff>638175</xdr:colOff>
      <xdr:row>36</xdr:row>
      <xdr:rowOff>167094</xdr:rowOff>
    </xdr:to>
    <xdr:cxnSp macro="">
      <xdr:nvCxnSpPr>
        <xdr:cNvPr id="70" name="直線コネクタ 69"/>
        <xdr:cNvCxnSpPr/>
      </xdr:nvCxnSpPr>
      <xdr:spPr>
        <a:xfrm flipV="1">
          <a:off x="1130300" y="6335465"/>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31217</xdr:rowOff>
    </xdr:from>
    <xdr:to>
      <xdr:col>6</xdr:col>
      <xdr:colOff>561975</xdr:colOff>
      <xdr:row>36</xdr:row>
      <xdr:rowOff>132817</xdr:rowOff>
    </xdr:to>
    <xdr:sp macro="" textlink="">
      <xdr:nvSpPr>
        <xdr:cNvPr id="80" name="円/楕円 79"/>
        <xdr:cNvSpPr/>
      </xdr:nvSpPr>
      <xdr:spPr>
        <a:xfrm>
          <a:off x="4584700" y="62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54094</xdr:rowOff>
    </xdr:from>
    <xdr:ext cx="534377" cy="259045"/>
    <xdr:sp macro="" textlink="">
      <xdr:nvSpPr>
        <xdr:cNvPr id="81" name="人件費該当値テキスト"/>
        <xdr:cNvSpPr txBox="1"/>
      </xdr:nvSpPr>
      <xdr:spPr>
        <a:xfrm>
          <a:off x="4686300" y="6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65183</xdr:rowOff>
    </xdr:from>
    <xdr:to>
      <xdr:col>5</xdr:col>
      <xdr:colOff>409575</xdr:colOff>
      <xdr:row>36</xdr:row>
      <xdr:rowOff>166783</xdr:rowOff>
    </xdr:to>
    <xdr:sp macro="" textlink="">
      <xdr:nvSpPr>
        <xdr:cNvPr id="82" name="円/楕円 81"/>
        <xdr:cNvSpPr/>
      </xdr:nvSpPr>
      <xdr:spPr>
        <a:xfrm>
          <a:off x="3746500" y="62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11860</xdr:rowOff>
    </xdr:from>
    <xdr:ext cx="534377" cy="259045"/>
    <xdr:sp macro="" textlink="">
      <xdr:nvSpPr>
        <xdr:cNvPr id="83" name="テキスト ボックス 82"/>
        <xdr:cNvSpPr txBox="1"/>
      </xdr:nvSpPr>
      <xdr:spPr>
        <a:xfrm>
          <a:off x="3530111" y="60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89681</xdr:rowOff>
    </xdr:from>
    <xdr:to>
      <xdr:col>4</xdr:col>
      <xdr:colOff>206375</xdr:colOff>
      <xdr:row>37</xdr:row>
      <xdr:rowOff>19831</xdr:rowOff>
    </xdr:to>
    <xdr:sp macro="" textlink="">
      <xdr:nvSpPr>
        <xdr:cNvPr id="84" name="円/楕円 83"/>
        <xdr:cNvSpPr/>
      </xdr:nvSpPr>
      <xdr:spPr>
        <a:xfrm>
          <a:off x="2857500" y="626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36358</xdr:rowOff>
    </xdr:from>
    <xdr:ext cx="534377" cy="259045"/>
    <xdr:sp macro="" textlink="">
      <xdr:nvSpPr>
        <xdr:cNvPr id="85" name="テキスト ボックス 84"/>
        <xdr:cNvSpPr txBox="1"/>
      </xdr:nvSpPr>
      <xdr:spPr>
        <a:xfrm>
          <a:off x="2641111" y="60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112465</xdr:rowOff>
    </xdr:from>
    <xdr:to>
      <xdr:col>3</xdr:col>
      <xdr:colOff>3175</xdr:colOff>
      <xdr:row>37</xdr:row>
      <xdr:rowOff>42615</xdr:rowOff>
    </xdr:to>
    <xdr:sp macro="" textlink="">
      <xdr:nvSpPr>
        <xdr:cNvPr id="86" name="円/楕円 85"/>
        <xdr:cNvSpPr/>
      </xdr:nvSpPr>
      <xdr:spPr>
        <a:xfrm>
          <a:off x="1968500" y="62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59142</xdr:rowOff>
    </xdr:from>
    <xdr:ext cx="534377" cy="259045"/>
    <xdr:sp macro="" textlink="">
      <xdr:nvSpPr>
        <xdr:cNvPr id="87" name="テキスト ボックス 86"/>
        <xdr:cNvSpPr txBox="1"/>
      </xdr:nvSpPr>
      <xdr:spPr>
        <a:xfrm>
          <a:off x="1752111" y="605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116294</xdr:rowOff>
    </xdr:from>
    <xdr:to>
      <xdr:col>1</xdr:col>
      <xdr:colOff>485775</xdr:colOff>
      <xdr:row>37</xdr:row>
      <xdr:rowOff>46444</xdr:rowOff>
    </xdr:to>
    <xdr:sp macro="" textlink="">
      <xdr:nvSpPr>
        <xdr:cNvPr id="88" name="円/楕円 87"/>
        <xdr:cNvSpPr/>
      </xdr:nvSpPr>
      <xdr:spPr>
        <a:xfrm>
          <a:off x="1079500" y="62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37571</xdr:rowOff>
    </xdr:from>
    <xdr:ext cx="534377" cy="259045"/>
    <xdr:sp macro="" textlink="">
      <xdr:nvSpPr>
        <xdr:cNvPr id="89" name="テキスト ボックス 88"/>
        <xdr:cNvSpPr txBox="1"/>
      </xdr:nvSpPr>
      <xdr:spPr>
        <a:xfrm>
          <a:off x="863111" y="638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151309</xdr:rowOff>
    </xdr:from>
    <xdr:to>
      <xdr:col>6</xdr:col>
      <xdr:colOff>511175</xdr:colOff>
      <xdr:row>56</xdr:row>
      <xdr:rowOff>167605</xdr:rowOff>
    </xdr:to>
    <xdr:cxnSp macro="">
      <xdr:nvCxnSpPr>
        <xdr:cNvPr id="121" name="直線コネクタ 120"/>
        <xdr:cNvCxnSpPr/>
      </xdr:nvCxnSpPr>
      <xdr:spPr>
        <a:xfrm flipV="1">
          <a:off x="3797300" y="9581059"/>
          <a:ext cx="838200" cy="18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110374</xdr:rowOff>
    </xdr:from>
    <xdr:to>
      <xdr:col>5</xdr:col>
      <xdr:colOff>358775</xdr:colOff>
      <xdr:row>56</xdr:row>
      <xdr:rowOff>167605</xdr:rowOff>
    </xdr:to>
    <xdr:cxnSp macro="">
      <xdr:nvCxnSpPr>
        <xdr:cNvPr id="124" name="直線コネクタ 123"/>
        <xdr:cNvCxnSpPr/>
      </xdr:nvCxnSpPr>
      <xdr:spPr>
        <a:xfrm>
          <a:off x="2908300" y="9711574"/>
          <a:ext cx="889000" cy="5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110374</xdr:rowOff>
    </xdr:from>
    <xdr:to>
      <xdr:col>4</xdr:col>
      <xdr:colOff>155575</xdr:colOff>
      <xdr:row>56</xdr:row>
      <xdr:rowOff>170349</xdr:rowOff>
    </xdr:to>
    <xdr:cxnSp macro="">
      <xdr:nvCxnSpPr>
        <xdr:cNvPr id="127" name="直線コネクタ 126"/>
        <xdr:cNvCxnSpPr/>
      </xdr:nvCxnSpPr>
      <xdr:spPr>
        <a:xfrm flipV="1">
          <a:off x="2019300" y="9711574"/>
          <a:ext cx="889000" cy="5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170349</xdr:rowOff>
    </xdr:from>
    <xdr:to>
      <xdr:col>2</xdr:col>
      <xdr:colOff>638175</xdr:colOff>
      <xdr:row>57</xdr:row>
      <xdr:rowOff>7928</xdr:rowOff>
    </xdr:to>
    <xdr:cxnSp macro="">
      <xdr:nvCxnSpPr>
        <xdr:cNvPr id="130" name="直線コネクタ 129"/>
        <xdr:cNvCxnSpPr/>
      </xdr:nvCxnSpPr>
      <xdr:spPr>
        <a:xfrm flipV="1">
          <a:off x="1130300" y="9771549"/>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100509</xdr:rowOff>
    </xdr:from>
    <xdr:to>
      <xdr:col>6</xdr:col>
      <xdr:colOff>561975</xdr:colOff>
      <xdr:row>56</xdr:row>
      <xdr:rowOff>30659</xdr:rowOff>
    </xdr:to>
    <xdr:sp macro="" textlink="">
      <xdr:nvSpPr>
        <xdr:cNvPr id="140" name="円/楕円 139"/>
        <xdr:cNvSpPr/>
      </xdr:nvSpPr>
      <xdr:spPr>
        <a:xfrm>
          <a:off x="4584700" y="95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123386</xdr:rowOff>
    </xdr:from>
    <xdr:ext cx="534377" cy="259045"/>
    <xdr:sp macro="" textlink="">
      <xdr:nvSpPr>
        <xdr:cNvPr id="141" name="物件費該当値テキスト"/>
        <xdr:cNvSpPr txBox="1"/>
      </xdr:nvSpPr>
      <xdr:spPr>
        <a:xfrm>
          <a:off x="4686300" y="938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58,789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116805</xdr:rowOff>
    </xdr:from>
    <xdr:to>
      <xdr:col>5</xdr:col>
      <xdr:colOff>409575</xdr:colOff>
      <xdr:row>57</xdr:row>
      <xdr:rowOff>46955</xdr:rowOff>
    </xdr:to>
    <xdr:sp macro="" textlink="">
      <xdr:nvSpPr>
        <xdr:cNvPr id="142" name="円/楕円 141"/>
        <xdr:cNvSpPr/>
      </xdr:nvSpPr>
      <xdr:spPr>
        <a:xfrm>
          <a:off x="3746500" y="97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38082</xdr:rowOff>
    </xdr:from>
    <xdr:ext cx="534377" cy="259045"/>
    <xdr:sp macro="" textlink="">
      <xdr:nvSpPr>
        <xdr:cNvPr id="143" name="テキスト ボックス 142"/>
        <xdr:cNvSpPr txBox="1"/>
      </xdr:nvSpPr>
      <xdr:spPr>
        <a:xfrm>
          <a:off x="3530111" y="981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59574</xdr:rowOff>
    </xdr:from>
    <xdr:to>
      <xdr:col>4</xdr:col>
      <xdr:colOff>206375</xdr:colOff>
      <xdr:row>56</xdr:row>
      <xdr:rowOff>161174</xdr:rowOff>
    </xdr:to>
    <xdr:sp macro="" textlink="">
      <xdr:nvSpPr>
        <xdr:cNvPr id="144" name="円/楕円 143"/>
        <xdr:cNvSpPr/>
      </xdr:nvSpPr>
      <xdr:spPr>
        <a:xfrm>
          <a:off x="2857500" y="96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152301</xdr:rowOff>
    </xdr:from>
    <xdr:ext cx="534377" cy="259045"/>
    <xdr:sp macro="" textlink="">
      <xdr:nvSpPr>
        <xdr:cNvPr id="145" name="テキスト ボックス 144"/>
        <xdr:cNvSpPr txBox="1"/>
      </xdr:nvSpPr>
      <xdr:spPr>
        <a:xfrm>
          <a:off x="2641111" y="97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119549</xdr:rowOff>
    </xdr:from>
    <xdr:to>
      <xdr:col>3</xdr:col>
      <xdr:colOff>3175</xdr:colOff>
      <xdr:row>57</xdr:row>
      <xdr:rowOff>49699</xdr:rowOff>
    </xdr:to>
    <xdr:sp macro="" textlink="">
      <xdr:nvSpPr>
        <xdr:cNvPr id="146" name="円/楕円 145"/>
        <xdr:cNvSpPr/>
      </xdr:nvSpPr>
      <xdr:spPr>
        <a:xfrm>
          <a:off x="1968500" y="972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40826</xdr:rowOff>
    </xdr:from>
    <xdr:ext cx="534377" cy="259045"/>
    <xdr:sp macro="" textlink="">
      <xdr:nvSpPr>
        <xdr:cNvPr id="147" name="テキスト ボックス 146"/>
        <xdr:cNvSpPr txBox="1"/>
      </xdr:nvSpPr>
      <xdr:spPr>
        <a:xfrm>
          <a:off x="1752111" y="981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128578</xdr:rowOff>
    </xdr:from>
    <xdr:to>
      <xdr:col>1</xdr:col>
      <xdr:colOff>485775</xdr:colOff>
      <xdr:row>57</xdr:row>
      <xdr:rowOff>58728</xdr:rowOff>
    </xdr:to>
    <xdr:sp macro="" textlink="">
      <xdr:nvSpPr>
        <xdr:cNvPr id="148" name="円/楕円 147"/>
        <xdr:cNvSpPr/>
      </xdr:nvSpPr>
      <xdr:spPr>
        <a:xfrm>
          <a:off x="1079500" y="972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49855</xdr:rowOff>
    </xdr:from>
    <xdr:ext cx="534377" cy="259045"/>
    <xdr:sp macro="" textlink="">
      <xdr:nvSpPr>
        <xdr:cNvPr id="149" name="テキスト ボックス 148"/>
        <xdr:cNvSpPr txBox="1"/>
      </xdr:nvSpPr>
      <xdr:spPr>
        <a:xfrm>
          <a:off x="863111" y="98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2463</xdr:rowOff>
    </xdr:from>
    <xdr:to>
      <xdr:col>6</xdr:col>
      <xdr:colOff>511175</xdr:colOff>
      <xdr:row>78</xdr:row>
      <xdr:rowOff>94284</xdr:rowOff>
    </xdr:to>
    <xdr:cxnSp macro="">
      <xdr:nvCxnSpPr>
        <xdr:cNvPr id="178" name="直線コネクタ 177"/>
        <xdr:cNvCxnSpPr/>
      </xdr:nvCxnSpPr>
      <xdr:spPr>
        <a:xfrm>
          <a:off x="3797300" y="13375563"/>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2463</xdr:rowOff>
    </xdr:from>
    <xdr:to>
      <xdr:col>5</xdr:col>
      <xdr:colOff>358775</xdr:colOff>
      <xdr:row>78</xdr:row>
      <xdr:rowOff>81635</xdr:rowOff>
    </xdr:to>
    <xdr:cxnSp macro="">
      <xdr:nvCxnSpPr>
        <xdr:cNvPr id="181" name="直線コネクタ 180"/>
        <xdr:cNvCxnSpPr/>
      </xdr:nvCxnSpPr>
      <xdr:spPr>
        <a:xfrm flipV="1">
          <a:off x="2908300" y="13375563"/>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167742</xdr:rowOff>
    </xdr:from>
    <xdr:to>
      <xdr:col>4</xdr:col>
      <xdr:colOff>155575</xdr:colOff>
      <xdr:row>78</xdr:row>
      <xdr:rowOff>81635</xdr:rowOff>
    </xdr:to>
    <xdr:cxnSp macro="">
      <xdr:nvCxnSpPr>
        <xdr:cNvPr id="184" name="直線コネクタ 183"/>
        <xdr:cNvCxnSpPr/>
      </xdr:nvCxnSpPr>
      <xdr:spPr>
        <a:xfrm>
          <a:off x="2019300" y="13369392"/>
          <a:ext cx="889000" cy="8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167742</xdr:rowOff>
    </xdr:from>
    <xdr:to>
      <xdr:col>2</xdr:col>
      <xdr:colOff>638175</xdr:colOff>
      <xdr:row>77</xdr:row>
      <xdr:rowOff>171399</xdr:rowOff>
    </xdr:to>
    <xdr:cxnSp macro="">
      <xdr:nvCxnSpPr>
        <xdr:cNvPr id="187" name="直線コネクタ 186"/>
        <xdr:cNvCxnSpPr/>
      </xdr:nvCxnSpPr>
      <xdr:spPr>
        <a:xfrm flipV="1">
          <a:off x="1130300" y="1336939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43484</xdr:rowOff>
    </xdr:from>
    <xdr:to>
      <xdr:col>6</xdr:col>
      <xdr:colOff>561975</xdr:colOff>
      <xdr:row>78</xdr:row>
      <xdr:rowOff>145084</xdr:rowOff>
    </xdr:to>
    <xdr:sp macro="" textlink="">
      <xdr:nvSpPr>
        <xdr:cNvPr id="197" name="円/楕円 196"/>
        <xdr:cNvSpPr/>
      </xdr:nvSpPr>
      <xdr:spPr>
        <a:xfrm>
          <a:off x="45847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129861</xdr:rowOff>
    </xdr:from>
    <xdr:ext cx="469744" cy="259045"/>
    <xdr:sp macro="" textlink="">
      <xdr:nvSpPr>
        <xdr:cNvPr id="198" name="維持補修費該当値テキスト"/>
        <xdr:cNvSpPr txBox="1"/>
      </xdr:nvSpPr>
      <xdr:spPr>
        <a:xfrm>
          <a:off x="4686300" y="1333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123113</xdr:rowOff>
    </xdr:from>
    <xdr:to>
      <xdr:col>5</xdr:col>
      <xdr:colOff>409575</xdr:colOff>
      <xdr:row>78</xdr:row>
      <xdr:rowOff>53263</xdr:rowOff>
    </xdr:to>
    <xdr:sp macro="" textlink="">
      <xdr:nvSpPr>
        <xdr:cNvPr id="199" name="円/楕円 198"/>
        <xdr:cNvSpPr/>
      </xdr:nvSpPr>
      <xdr:spPr>
        <a:xfrm>
          <a:off x="3746500" y="133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44390</xdr:rowOff>
    </xdr:from>
    <xdr:ext cx="469744" cy="259045"/>
    <xdr:sp macro="" textlink="">
      <xdr:nvSpPr>
        <xdr:cNvPr id="200" name="テキスト ボックス 199"/>
        <xdr:cNvSpPr txBox="1"/>
      </xdr:nvSpPr>
      <xdr:spPr>
        <a:xfrm>
          <a:off x="3562427"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30835</xdr:rowOff>
    </xdr:from>
    <xdr:to>
      <xdr:col>4</xdr:col>
      <xdr:colOff>206375</xdr:colOff>
      <xdr:row>78</xdr:row>
      <xdr:rowOff>132435</xdr:rowOff>
    </xdr:to>
    <xdr:sp macro="" textlink="">
      <xdr:nvSpPr>
        <xdr:cNvPr id="201" name="円/楕円 200"/>
        <xdr:cNvSpPr/>
      </xdr:nvSpPr>
      <xdr:spPr>
        <a:xfrm>
          <a:off x="2857500" y="134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123562</xdr:rowOff>
    </xdr:from>
    <xdr:ext cx="469744" cy="259045"/>
    <xdr:sp macro="" textlink="">
      <xdr:nvSpPr>
        <xdr:cNvPr id="202" name="テキスト ボックス 201"/>
        <xdr:cNvSpPr txBox="1"/>
      </xdr:nvSpPr>
      <xdr:spPr>
        <a:xfrm>
          <a:off x="2673427" y="13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116942</xdr:rowOff>
    </xdr:from>
    <xdr:to>
      <xdr:col>3</xdr:col>
      <xdr:colOff>3175</xdr:colOff>
      <xdr:row>78</xdr:row>
      <xdr:rowOff>47092</xdr:rowOff>
    </xdr:to>
    <xdr:sp macro="" textlink="">
      <xdr:nvSpPr>
        <xdr:cNvPr id="203" name="円/楕円 202"/>
        <xdr:cNvSpPr/>
      </xdr:nvSpPr>
      <xdr:spPr>
        <a:xfrm>
          <a:off x="1968500" y="133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38219</xdr:rowOff>
    </xdr:from>
    <xdr:ext cx="469744" cy="259045"/>
    <xdr:sp macro="" textlink="">
      <xdr:nvSpPr>
        <xdr:cNvPr id="204" name="テキスト ボックス 203"/>
        <xdr:cNvSpPr txBox="1"/>
      </xdr:nvSpPr>
      <xdr:spPr>
        <a:xfrm>
          <a:off x="1784427" y="134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120599</xdr:rowOff>
    </xdr:from>
    <xdr:to>
      <xdr:col>1</xdr:col>
      <xdr:colOff>485775</xdr:colOff>
      <xdr:row>78</xdr:row>
      <xdr:rowOff>50749</xdr:rowOff>
    </xdr:to>
    <xdr:sp macro="" textlink="">
      <xdr:nvSpPr>
        <xdr:cNvPr id="205" name="円/楕円 204"/>
        <xdr:cNvSpPr/>
      </xdr:nvSpPr>
      <xdr:spPr>
        <a:xfrm>
          <a:off x="1079500" y="1332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41876</xdr:rowOff>
    </xdr:from>
    <xdr:ext cx="469744" cy="259045"/>
    <xdr:sp macro="" textlink="">
      <xdr:nvSpPr>
        <xdr:cNvPr id="206" name="テキスト ボックス 205"/>
        <xdr:cNvSpPr txBox="1"/>
      </xdr:nvSpPr>
      <xdr:spPr>
        <a:xfrm>
          <a:off x="895427" y="134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9361</xdr:rowOff>
    </xdr:from>
    <xdr:to>
      <xdr:col>6</xdr:col>
      <xdr:colOff>511175</xdr:colOff>
      <xdr:row>97</xdr:row>
      <xdr:rowOff>27820</xdr:rowOff>
    </xdr:to>
    <xdr:cxnSp macro="">
      <xdr:nvCxnSpPr>
        <xdr:cNvPr id="236" name="直線コネクタ 235"/>
        <xdr:cNvCxnSpPr/>
      </xdr:nvCxnSpPr>
      <xdr:spPr>
        <a:xfrm flipV="1">
          <a:off x="3797300" y="16640011"/>
          <a:ext cx="8382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27820</xdr:rowOff>
    </xdr:from>
    <xdr:to>
      <xdr:col>5</xdr:col>
      <xdr:colOff>358775</xdr:colOff>
      <xdr:row>97</xdr:row>
      <xdr:rowOff>153739</xdr:rowOff>
    </xdr:to>
    <xdr:cxnSp macro="">
      <xdr:nvCxnSpPr>
        <xdr:cNvPr id="239" name="直線コネクタ 238"/>
        <xdr:cNvCxnSpPr/>
      </xdr:nvCxnSpPr>
      <xdr:spPr>
        <a:xfrm flipV="1">
          <a:off x="2908300" y="16658470"/>
          <a:ext cx="889000" cy="12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153739</xdr:rowOff>
    </xdr:from>
    <xdr:to>
      <xdr:col>4</xdr:col>
      <xdr:colOff>155575</xdr:colOff>
      <xdr:row>98</xdr:row>
      <xdr:rowOff>55690</xdr:rowOff>
    </xdr:to>
    <xdr:cxnSp macro="">
      <xdr:nvCxnSpPr>
        <xdr:cNvPr id="242" name="直線コネクタ 241"/>
        <xdr:cNvCxnSpPr/>
      </xdr:nvCxnSpPr>
      <xdr:spPr>
        <a:xfrm flipV="1">
          <a:off x="2019300" y="16784389"/>
          <a:ext cx="889000" cy="7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38715</xdr:rowOff>
    </xdr:from>
    <xdr:to>
      <xdr:col>2</xdr:col>
      <xdr:colOff>638175</xdr:colOff>
      <xdr:row>98</xdr:row>
      <xdr:rowOff>55690</xdr:rowOff>
    </xdr:to>
    <xdr:cxnSp macro="">
      <xdr:nvCxnSpPr>
        <xdr:cNvPr id="245" name="直線コネクタ 244"/>
        <xdr:cNvCxnSpPr/>
      </xdr:nvCxnSpPr>
      <xdr:spPr>
        <a:xfrm>
          <a:off x="1130300" y="16840815"/>
          <a:ext cx="889000" cy="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130011</xdr:rowOff>
    </xdr:from>
    <xdr:to>
      <xdr:col>6</xdr:col>
      <xdr:colOff>561975</xdr:colOff>
      <xdr:row>97</xdr:row>
      <xdr:rowOff>60161</xdr:rowOff>
    </xdr:to>
    <xdr:sp macro="" textlink="">
      <xdr:nvSpPr>
        <xdr:cNvPr id="255" name="円/楕円 254"/>
        <xdr:cNvSpPr/>
      </xdr:nvSpPr>
      <xdr:spPr>
        <a:xfrm>
          <a:off x="4584700" y="165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152888</xdr:rowOff>
    </xdr:from>
    <xdr:ext cx="534377" cy="259045"/>
    <xdr:sp macro="" textlink="">
      <xdr:nvSpPr>
        <xdr:cNvPr id="256" name="扶助費該当値テキスト"/>
        <xdr:cNvSpPr txBox="1"/>
      </xdr:nvSpPr>
      <xdr:spPr>
        <a:xfrm>
          <a:off x="4686300" y="1644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148470</xdr:rowOff>
    </xdr:from>
    <xdr:to>
      <xdr:col>5</xdr:col>
      <xdr:colOff>409575</xdr:colOff>
      <xdr:row>97</xdr:row>
      <xdr:rowOff>78620</xdr:rowOff>
    </xdr:to>
    <xdr:sp macro="" textlink="">
      <xdr:nvSpPr>
        <xdr:cNvPr id="257" name="円/楕円 256"/>
        <xdr:cNvSpPr/>
      </xdr:nvSpPr>
      <xdr:spPr>
        <a:xfrm>
          <a:off x="3746500" y="166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95147</xdr:rowOff>
    </xdr:from>
    <xdr:ext cx="534377" cy="259045"/>
    <xdr:sp macro="" textlink="">
      <xdr:nvSpPr>
        <xdr:cNvPr id="258" name="テキスト ボックス 257"/>
        <xdr:cNvSpPr txBox="1"/>
      </xdr:nvSpPr>
      <xdr:spPr>
        <a:xfrm>
          <a:off x="3530111" y="163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102939</xdr:rowOff>
    </xdr:from>
    <xdr:to>
      <xdr:col>4</xdr:col>
      <xdr:colOff>206375</xdr:colOff>
      <xdr:row>98</xdr:row>
      <xdr:rowOff>33089</xdr:rowOff>
    </xdr:to>
    <xdr:sp macro="" textlink="">
      <xdr:nvSpPr>
        <xdr:cNvPr id="259" name="円/楕円 258"/>
        <xdr:cNvSpPr/>
      </xdr:nvSpPr>
      <xdr:spPr>
        <a:xfrm>
          <a:off x="2857500" y="167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49616</xdr:rowOff>
    </xdr:from>
    <xdr:ext cx="534377" cy="259045"/>
    <xdr:sp macro="" textlink="">
      <xdr:nvSpPr>
        <xdr:cNvPr id="260" name="テキスト ボックス 259"/>
        <xdr:cNvSpPr txBox="1"/>
      </xdr:nvSpPr>
      <xdr:spPr>
        <a:xfrm>
          <a:off x="2641111" y="1650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4890</xdr:rowOff>
    </xdr:from>
    <xdr:to>
      <xdr:col>3</xdr:col>
      <xdr:colOff>3175</xdr:colOff>
      <xdr:row>98</xdr:row>
      <xdr:rowOff>106490</xdr:rowOff>
    </xdr:to>
    <xdr:sp macro="" textlink="">
      <xdr:nvSpPr>
        <xdr:cNvPr id="261" name="円/楕円 260"/>
        <xdr:cNvSpPr/>
      </xdr:nvSpPr>
      <xdr:spPr>
        <a:xfrm>
          <a:off x="1968500" y="168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97617</xdr:rowOff>
    </xdr:from>
    <xdr:ext cx="534377" cy="259045"/>
    <xdr:sp macro="" textlink="">
      <xdr:nvSpPr>
        <xdr:cNvPr id="262" name="テキスト ボックス 261"/>
        <xdr:cNvSpPr txBox="1"/>
      </xdr:nvSpPr>
      <xdr:spPr>
        <a:xfrm>
          <a:off x="1752111" y="1689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159365</xdr:rowOff>
    </xdr:from>
    <xdr:to>
      <xdr:col>1</xdr:col>
      <xdr:colOff>485775</xdr:colOff>
      <xdr:row>98</xdr:row>
      <xdr:rowOff>89515</xdr:rowOff>
    </xdr:to>
    <xdr:sp macro="" textlink="">
      <xdr:nvSpPr>
        <xdr:cNvPr id="263" name="円/楕円 262"/>
        <xdr:cNvSpPr/>
      </xdr:nvSpPr>
      <xdr:spPr>
        <a:xfrm>
          <a:off x="1079500" y="167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80642</xdr:rowOff>
    </xdr:from>
    <xdr:ext cx="534377" cy="259045"/>
    <xdr:sp macro="" textlink="">
      <xdr:nvSpPr>
        <xdr:cNvPr id="264" name="テキスト ボックス 263"/>
        <xdr:cNvSpPr txBox="1"/>
      </xdr:nvSpPr>
      <xdr:spPr>
        <a:xfrm>
          <a:off x="863111" y="1688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53039</xdr:rowOff>
    </xdr:from>
    <xdr:to>
      <xdr:col>15</xdr:col>
      <xdr:colOff>180975</xdr:colOff>
      <xdr:row>37</xdr:row>
      <xdr:rowOff>120563</xdr:rowOff>
    </xdr:to>
    <xdr:cxnSp macro="">
      <xdr:nvCxnSpPr>
        <xdr:cNvPr id="295" name="直線コネクタ 294"/>
        <xdr:cNvCxnSpPr/>
      </xdr:nvCxnSpPr>
      <xdr:spPr>
        <a:xfrm>
          <a:off x="9639300" y="6396689"/>
          <a:ext cx="838200" cy="6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53039</xdr:rowOff>
    </xdr:from>
    <xdr:to>
      <xdr:col>14</xdr:col>
      <xdr:colOff>28575</xdr:colOff>
      <xdr:row>37</xdr:row>
      <xdr:rowOff>123883</xdr:rowOff>
    </xdr:to>
    <xdr:cxnSp macro="">
      <xdr:nvCxnSpPr>
        <xdr:cNvPr id="298" name="直線コネクタ 297"/>
        <xdr:cNvCxnSpPr/>
      </xdr:nvCxnSpPr>
      <xdr:spPr>
        <a:xfrm flipV="1">
          <a:off x="8750300" y="6396689"/>
          <a:ext cx="889000" cy="7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101176</xdr:rowOff>
    </xdr:from>
    <xdr:to>
      <xdr:col>12</xdr:col>
      <xdr:colOff>511175</xdr:colOff>
      <xdr:row>37</xdr:row>
      <xdr:rowOff>123883</xdr:rowOff>
    </xdr:to>
    <xdr:cxnSp macro="">
      <xdr:nvCxnSpPr>
        <xdr:cNvPr id="301" name="直線コネクタ 300"/>
        <xdr:cNvCxnSpPr/>
      </xdr:nvCxnSpPr>
      <xdr:spPr>
        <a:xfrm>
          <a:off x="7861300" y="6444826"/>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59995</xdr:rowOff>
    </xdr:from>
    <xdr:to>
      <xdr:col>11</xdr:col>
      <xdr:colOff>307975</xdr:colOff>
      <xdr:row>37</xdr:row>
      <xdr:rowOff>101176</xdr:rowOff>
    </xdr:to>
    <xdr:cxnSp macro="">
      <xdr:nvCxnSpPr>
        <xdr:cNvPr id="304" name="直線コネクタ 303"/>
        <xdr:cNvCxnSpPr/>
      </xdr:nvCxnSpPr>
      <xdr:spPr>
        <a:xfrm>
          <a:off x="6972300" y="6403645"/>
          <a:ext cx="889000" cy="4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69763</xdr:rowOff>
    </xdr:from>
    <xdr:to>
      <xdr:col>15</xdr:col>
      <xdr:colOff>231775</xdr:colOff>
      <xdr:row>37</xdr:row>
      <xdr:rowOff>171363</xdr:rowOff>
    </xdr:to>
    <xdr:sp macro="" textlink="">
      <xdr:nvSpPr>
        <xdr:cNvPr id="314" name="円/楕円 313"/>
        <xdr:cNvSpPr/>
      </xdr:nvSpPr>
      <xdr:spPr>
        <a:xfrm>
          <a:off x="10426700" y="64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48190</xdr:rowOff>
    </xdr:from>
    <xdr:ext cx="534377" cy="259045"/>
    <xdr:sp macro="" textlink="">
      <xdr:nvSpPr>
        <xdr:cNvPr id="315" name="補助費等該当値テキスト"/>
        <xdr:cNvSpPr txBox="1"/>
      </xdr:nvSpPr>
      <xdr:spPr>
        <a:xfrm>
          <a:off x="10528300" y="639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2239</xdr:rowOff>
    </xdr:from>
    <xdr:to>
      <xdr:col>14</xdr:col>
      <xdr:colOff>79375</xdr:colOff>
      <xdr:row>37</xdr:row>
      <xdr:rowOff>103839</xdr:rowOff>
    </xdr:to>
    <xdr:sp macro="" textlink="">
      <xdr:nvSpPr>
        <xdr:cNvPr id="316" name="円/楕円 315"/>
        <xdr:cNvSpPr/>
      </xdr:nvSpPr>
      <xdr:spPr>
        <a:xfrm>
          <a:off x="9588500" y="63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94966</xdr:rowOff>
    </xdr:from>
    <xdr:ext cx="534377" cy="259045"/>
    <xdr:sp macro="" textlink="">
      <xdr:nvSpPr>
        <xdr:cNvPr id="317" name="テキスト ボックス 316"/>
        <xdr:cNvSpPr txBox="1"/>
      </xdr:nvSpPr>
      <xdr:spPr>
        <a:xfrm>
          <a:off x="9372111" y="643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73083</xdr:rowOff>
    </xdr:from>
    <xdr:to>
      <xdr:col>12</xdr:col>
      <xdr:colOff>561975</xdr:colOff>
      <xdr:row>38</xdr:row>
      <xdr:rowOff>3233</xdr:rowOff>
    </xdr:to>
    <xdr:sp macro="" textlink="">
      <xdr:nvSpPr>
        <xdr:cNvPr id="318" name="円/楕円 317"/>
        <xdr:cNvSpPr/>
      </xdr:nvSpPr>
      <xdr:spPr>
        <a:xfrm>
          <a:off x="8699500" y="641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165810</xdr:rowOff>
    </xdr:from>
    <xdr:ext cx="534377" cy="259045"/>
    <xdr:sp macro="" textlink="">
      <xdr:nvSpPr>
        <xdr:cNvPr id="319" name="テキスト ボックス 318"/>
        <xdr:cNvSpPr txBox="1"/>
      </xdr:nvSpPr>
      <xdr:spPr>
        <a:xfrm>
          <a:off x="8483111" y="650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50376</xdr:rowOff>
    </xdr:from>
    <xdr:to>
      <xdr:col>11</xdr:col>
      <xdr:colOff>358775</xdr:colOff>
      <xdr:row>37</xdr:row>
      <xdr:rowOff>151976</xdr:rowOff>
    </xdr:to>
    <xdr:sp macro="" textlink="">
      <xdr:nvSpPr>
        <xdr:cNvPr id="320" name="円/楕円 319"/>
        <xdr:cNvSpPr/>
      </xdr:nvSpPr>
      <xdr:spPr>
        <a:xfrm>
          <a:off x="7810500" y="639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143102</xdr:rowOff>
    </xdr:from>
    <xdr:ext cx="534377" cy="259045"/>
    <xdr:sp macro="" textlink="">
      <xdr:nvSpPr>
        <xdr:cNvPr id="321" name="テキスト ボックス 320"/>
        <xdr:cNvSpPr txBox="1"/>
      </xdr:nvSpPr>
      <xdr:spPr>
        <a:xfrm>
          <a:off x="7594111" y="648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9195</xdr:rowOff>
    </xdr:from>
    <xdr:to>
      <xdr:col>10</xdr:col>
      <xdr:colOff>155575</xdr:colOff>
      <xdr:row>37</xdr:row>
      <xdr:rowOff>110795</xdr:rowOff>
    </xdr:to>
    <xdr:sp macro="" textlink="">
      <xdr:nvSpPr>
        <xdr:cNvPr id="322" name="円/楕円 321"/>
        <xdr:cNvSpPr/>
      </xdr:nvSpPr>
      <xdr:spPr>
        <a:xfrm>
          <a:off x="6921500" y="63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101922</xdr:rowOff>
    </xdr:from>
    <xdr:ext cx="534377" cy="259045"/>
    <xdr:sp macro="" textlink="">
      <xdr:nvSpPr>
        <xdr:cNvPr id="323" name="テキスト ボックス 322"/>
        <xdr:cNvSpPr txBox="1"/>
      </xdr:nvSpPr>
      <xdr:spPr>
        <a:xfrm>
          <a:off x="6705111" y="64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152913</xdr:rowOff>
    </xdr:from>
    <xdr:to>
      <xdr:col>15</xdr:col>
      <xdr:colOff>180975</xdr:colOff>
      <xdr:row>58</xdr:row>
      <xdr:rowOff>75707</xdr:rowOff>
    </xdr:to>
    <xdr:cxnSp macro="">
      <xdr:nvCxnSpPr>
        <xdr:cNvPr id="352" name="直線コネクタ 351"/>
        <xdr:cNvCxnSpPr/>
      </xdr:nvCxnSpPr>
      <xdr:spPr>
        <a:xfrm>
          <a:off x="9639300" y="9411213"/>
          <a:ext cx="838200" cy="60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152913</xdr:rowOff>
    </xdr:from>
    <xdr:to>
      <xdr:col>14</xdr:col>
      <xdr:colOff>28575</xdr:colOff>
      <xdr:row>57</xdr:row>
      <xdr:rowOff>97492</xdr:rowOff>
    </xdr:to>
    <xdr:cxnSp macro="">
      <xdr:nvCxnSpPr>
        <xdr:cNvPr id="355" name="直線コネクタ 354"/>
        <xdr:cNvCxnSpPr/>
      </xdr:nvCxnSpPr>
      <xdr:spPr>
        <a:xfrm flipV="1">
          <a:off x="8750300" y="9411213"/>
          <a:ext cx="889000" cy="45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121221</xdr:rowOff>
    </xdr:from>
    <xdr:to>
      <xdr:col>12</xdr:col>
      <xdr:colOff>511175</xdr:colOff>
      <xdr:row>57</xdr:row>
      <xdr:rowOff>97492</xdr:rowOff>
    </xdr:to>
    <xdr:cxnSp macro="">
      <xdr:nvCxnSpPr>
        <xdr:cNvPr id="358" name="直線コネクタ 357"/>
        <xdr:cNvCxnSpPr/>
      </xdr:nvCxnSpPr>
      <xdr:spPr>
        <a:xfrm>
          <a:off x="7861300" y="9550971"/>
          <a:ext cx="889000" cy="3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121221</xdr:rowOff>
    </xdr:from>
    <xdr:to>
      <xdr:col>11</xdr:col>
      <xdr:colOff>307975</xdr:colOff>
      <xdr:row>58</xdr:row>
      <xdr:rowOff>160320</xdr:rowOff>
    </xdr:to>
    <xdr:cxnSp macro="">
      <xdr:nvCxnSpPr>
        <xdr:cNvPr id="361" name="直線コネクタ 360"/>
        <xdr:cNvCxnSpPr/>
      </xdr:nvCxnSpPr>
      <xdr:spPr>
        <a:xfrm flipV="1">
          <a:off x="6972300" y="9550971"/>
          <a:ext cx="889000" cy="5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24907</xdr:rowOff>
    </xdr:from>
    <xdr:to>
      <xdr:col>15</xdr:col>
      <xdr:colOff>231775</xdr:colOff>
      <xdr:row>58</xdr:row>
      <xdr:rowOff>126507</xdr:rowOff>
    </xdr:to>
    <xdr:sp macro="" textlink="">
      <xdr:nvSpPr>
        <xdr:cNvPr id="371" name="円/楕円 370"/>
        <xdr:cNvSpPr/>
      </xdr:nvSpPr>
      <xdr:spPr>
        <a:xfrm>
          <a:off x="10426700" y="99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111284</xdr:rowOff>
    </xdr:from>
    <xdr:ext cx="534377" cy="259045"/>
    <xdr:sp macro="" textlink="">
      <xdr:nvSpPr>
        <xdr:cNvPr id="372" name="普通建設事業費該当値テキスト"/>
        <xdr:cNvSpPr txBox="1"/>
      </xdr:nvSpPr>
      <xdr:spPr>
        <a:xfrm>
          <a:off x="10528300" y="988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18,398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102113</xdr:rowOff>
    </xdr:from>
    <xdr:to>
      <xdr:col>14</xdr:col>
      <xdr:colOff>79375</xdr:colOff>
      <xdr:row>55</xdr:row>
      <xdr:rowOff>32263</xdr:rowOff>
    </xdr:to>
    <xdr:sp macro="" textlink="">
      <xdr:nvSpPr>
        <xdr:cNvPr id="373" name="円/楕円 372"/>
        <xdr:cNvSpPr/>
      </xdr:nvSpPr>
      <xdr:spPr>
        <a:xfrm>
          <a:off x="9588500" y="936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48790</xdr:rowOff>
    </xdr:from>
    <xdr:ext cx="534377" cy="259045"/>
    <xdr:sp macro="" textlink="">
      <xdr:nvSpPr>
        <xdr:cNvPr id="374" name="テキスト ボックス 373"/>
        <xdr:cNvSpPr txBox="1"/>
      </xdr:nvSpPr>
      <xdr:spPr>
        <a:xfrm>
          <a:off x="9372111" y="913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46692</xdr:rowOff>
    </xdr:from>
    <xdr:to>
      <xdr:col>12</xdr:col>
      <xdr:colOff>561975</xdr:colOff>
      <xdr:row>57</xdr:row>
      <xdr:rowOff>148292</xdr:rowOff>
    </xdr:to>
    <xdr:sp macro="" textlink="">
      <xdr:nvSpPr>
        <xdr:cNvPr id="375" name="円/楕円 374"/>
        <xdr:cNvSpPr/>
      </xdr:nvSpPr>
      <xdr:spPr>
        <a:xfrm>
          <a:off x="8699500" y="98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139419</xdr:rowOff>
    </xdr:from>
    <xdr:ext cx="534377" cy="259045"/>
    <xdr:sp macro="" textlink="">
      <xdr:nvSpPr>
        <xdr:cNvPr id="376" name="テキスト ボックス 375"/>
        <xdr:cNvSpPr txBox="1"/>
      </xdr:nvSpPr>
      <xdr:spPr>
        <a:xfrm>
          <a:off x="8483111" y="99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70421</xdr:rowOff>
    </xdr:from>
    <xdr:to>
      <xdr:col>11</xdr:col>
      <xdr:colOff>358775</xdr:colOff>
      <xdr:row>56</xdr:row>
      <xdr:rowOff>571</xdr:rowOff>
    </xdr:to>
    <xdr:sp macro="" textlink="">
      <xdr:nvSpPr>
        <xdr:cNvPr id="377" name="円/楕円 376"/>
        <xdr:cNvSpPr/>
      </xdr:nvSpPr>
      <xdr:spPr>
        <a:xfrm>
          <a:off x="7810500" y="95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17098</xdr:rowOff>
    </xdr:from>
    <xdr:ext cx="534377" cy="259045"/>
    <xdr:sp macro="" textlink="">
      <xdr:nvSpPr>
        <xdr:cNvPr id="378" name="テキスト ボックス 377"/>
        <xdr:cNvSpPr txBox="1"/>
      </xdr:nvSpPr>
      <xdr:spPr>
        <a:xfrm>
          <a:off x="7594111" y="92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109520</xdr:rowOff>
    </xdr:from>
    <xdr:to>
      <xdr:col>10</xdr:col>
      <xdr:colOff>155575</xdr:colOff>
      <xdr:row>59</xdr:row>
      <xdr:rowOff>39670</xdr:rowOff>
    </xdr:to>
    <xdr:sp macro="" textlink="">
      <xdr:nvSpPr>
        <xdr:cNvPr id="379" name="円/楕円 378"/>
        <xdr:cNvSpPr/>
      </xdr:nvSpPr>
      <xdr:spPr>
        <a:xfrm>
          <a:off x="6921500" y="100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30797</xdr:rowOff>
    </xdr:from>
    <xdr:ext cx="469744" cy="259045"/>
    <xdr:sp macro="" textlink="">
      <xdr:nvSpPr>
        <xdr:cNvPr id="380" name="テキスト ボックス 379"/>
        <xdr:cNvSpPr txBox="1"/>
      </xdr:nvSpPr>
      <xdr:spPr>
        <a:xfrm>
          <a:off x="6737427" y="1014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97659</xdr:rowOff>
    </xdr:from>
    <xdr:to>
      <xdr:col>15</xdr:col>
      <xdr:colOff>180975</xdr:colOff>
      <xdr:row>79</xdr:row>
      <xdr:rowOff>35807</xdr:rowOff>
    </xdr:to>
    <xdr:cxnSp macro="">
      <xdr:nvCxnSpPr>
        <xdr:cNvPr id="411" name="直線コネクタ 410"/>
        <xdr:cNvCxnSpPr/>
      </xdr:nvCxnSpPr>
      <xdr:spPr>
        <a:xfrm>
          <a:off x="9639300" y="12784959"/>
          <a:ext cx="838200" cy="79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156457</xdr:rowOff>
    </xdr:from>
    <xdr:to>
      <xdr:col>15</xdr:col>
      <xdr:colOff>231775</xdr:colOff>
      <xdr:row>79</xdr:row>
      <xdr:rowOff>86607</xdr:rowOff>
    </xdr:to>
    <xdr:sp macro="" textlink="">
      <xdr:nvSpPr>
        <xdr:cNvPr id="421" name="円/楕円 420"/>
        <xdr:cNvSpPr/>
      </xdr:nvSpPr>
      <xdr:spPr>
        <a:xfrm>
          <a:off x="10426700" y="135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71384</xdr:rowOff>
    </xdr:from>
    <xdr:ext cx="469744" cy="259045"/>
    <xdr:sp macro="" textlink="">
      <xdr:nvSpPr>
        <xdr:cNvPr id="422" name="普通建設事業費 （ うち新規整備　）該当値テキスト"/>
        <xdr:cNvSpPr txBox="1"/>
      </xdr:nvSpPr>
      <xdr:spPr>
        <a:xfrm>
          <a:off x="10528300" y="1344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46859</xdr:rowOff>
    </xdr:from>
    <xdr:to>
      <xdr:col>14</xdr:col>
      <xdr:colOff>79375</xdr:colOff>
      <xdr:row>74</xdr:row>
      <xdr:rowOff>148459</xdr:rowOff>
    </xdr:to>
    <xdr:sp macro="" textlink="">
      <xdr:nvSpPr>
        <xdr:cNvPr id="423" name="円/楕円 422"/>
        <xdr:cNvSpPr/>
      </xdr:nvSpPr>
      <xdr:spPr>
        <a:xfrm>
          <a:off x="9588500" y="1273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164986</xdr:rowOff>
    </xdr:from>
    <xdr:ext cx="534377" cy="259045"/>
    <xdr:sp macro="" textlink="">
      <xdr:nvSpPr>
        <xdr:cNvPr id="424" name="テキスト ボックス 423"/>
        <xdr:cNvSpPr txBox="1"/>
      </xdr:nvSpPr>
      <xdr:spPr>
        <a:xfrm>
          <a:off x="9372111" y="1250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140919</xdr:rowOff>
    </xdr:from>
    <xdr:to>
      <xdr:col>15</xdr:col>
      <xdr:colOff>180975</xdr:colOff>
      <xdr:row>98</xdr:row>
      <xdr:rowOff>55817</xdr:rowOff>
    </xdr:to>
    <xdr:cxnSp macro="">
      <xdr:nvCxnSpPr>
        <xdr:cNvPr id="453" name="直線コネクタ 452"/>
        <xdr:cNvCxnSpPr/>
      </xdr:nvCxnSpPr>
      <xdr:spPr>
        <a:xfrm>
          <a:off x="9639300" y="16771569"/>
          <a:ext cx="838200" cy="8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5017</xdr:rowOff>
    </xdr:from>
    <xdr:to>
      <xdr:col>15</xdr:col>
      <xdr:colOff>231775</xdr:colOff>
      <xdr:row>98</xdr:row>
      <xdr:rowOff>106617</xdr:rowOff>
    </xdr:to>
    <xdr:sp macro="" textlink="">
      <xdr:nvSpPr>
        <xdr:cNvPr id="463" name="円/楕円 462"/>
        <xdr:cNvSpPr/>
      </xdr:nvSpPr>
      <xdr:spPr>
        <a:xfrm>
          <a:off x="10426700" y="168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154894</xdr:rowOff>
    </xdr:from>
    <xdr:ext cx="534377" cy="259045"/>
    <xdr:sp macro="" textlink="">
      <xdr:nvSpPr>
        <xdr:cNvPr id="464" name="普通建設事業費 （ うち更新整備　）該当値テキスト"/>
        <xdr:cNvSpPr txBox="1"/>
      </xdr:nvSpPr>
      <xdr:spPr>
        <a:xfrm>
          <a:off x="10528300" y="167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90119</xdr:rowOff>
    </xdr:from>
    <xdr:to>
      <xdr:col>14</xdr:col>
      <xdr:colOff>79375</xdr:colOff>
      <xdr:row>98</xdr:row>
      <xdr:rowOff>20269</xdr:rowOff>
    </xdr:to>
    <xdr:sp macro="" textlink="">
      <xdr:nvSpPr>
        <xdr:cNvPr id="465" name="円/楕円 464"/>
        <xdr:cNvSpPr/>
      </xdr:nvSpPr>
      <xdr:spPr>
        <a:xfrm>
          <a:off x="9588500" y="16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11396</xdr:rowOff>
    </xdr:from>
    <xdr:ext cx="534377" cy="259045"/>
    <xdr:sp macro="" textlink="">
      <xdr:nvSpPr>
        <xdr:cNvPr id="466" name="テキスト ボックス 465"/>
        <xdr:cNvSpPr txBox="1"/>
      </xdr:nvSpPr>
      <xdr:spPr>
        <a:xfrm>
          <a:off x="9372111" y="168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121379</xdr:rowOff>
    </xdr:from>
    <xdr:to>
      <xdr:col>23</xdr:col>
      <xdr:colOff>517525</xdr:colOff>
      <xdr:row>77</xdr:row>
      <xdr:rowOff>55559</xdr:rowOff>
    </xdr:to>
    <xdr:cxnSp macro="">
      <xdr:nvCxnSpPr>
        <xdr:cNvPr id="603" name="直線コネクタ 602"/>
        <xdr:cNvCxnSpPr/>
      </xdr:nvCxnSpPr>
      <xdr:spPr>
        <a:xfrm>
          <a:off x="15481300" y="13151579"/>
          <a:ext cx="838200" cy="10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90534</xdr:rowOff>
    </xdr:from>
    <xdr:to>
      <xdr:col>22</xdr:col>
      <xdr:colOff>365125</xdr:colOff>
      <xdr:row>76</xdr:row>
      <xdr:rowOff>121379</xdr:rowOff>
    </xdr:to>
    <xdr:cxnSp macro="">
      <xdr:nvCxnSpPr>
        <xdr:cNvPr id="606" name="直線コネクタ 605"/>
        <xdr:cNvCxnSpPr/>
      </xdr:nvCxnSpPr>
      <xdr:spPr>
        <a:xfrm>
          <a:off x="14592300" y="13120734"/>
          <a:ext cx="889000" cy="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35540</xdr:rowOff>
    </xdr:from>
    <xdr:to>
      <xdr:col>21</xdr:col>
      <xdr:colOff>161925</xdr:colOff>
      <xdr:row>76</xdr:row>
      <xdr:rowOff>90534</xdr:rowOff>
    </xdr:to>
    <xdr:cxnSp macro="">
      <xdr:nvCxnSpPr>
        <xdr:cNvPr id="609" name="直線コネクタ 608"/>
        <xdr:cNvCxnSpPr/>
      </xdr:nvCxnSpPr>
      <xdr:spPr>
        <a:xfrm>
          <a:off x="13703300" y="13065740"/>
          <a:ext cx="889000" cy="5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135128</xdr:rowOff>
    </xdr:from>
    <xdr:to>
      <xdr:col>19</xdr:col>
      <xdr:colOff>644525</xdr:colOff>
      <xdr:row>76</xdr:row>
      <xdr:rowOff>35540</xdr:rowOff>
    </xdr:to>
    <xdr:cxnSp macro="">
      <xdr:nvCxnSpPr>
        <xdr:cNvPr id="612" name="直線コネクタ 611"/>
        <xdr:cNvCxnSpPr/>
      </xdr:nvCxnSpPr>
      <xdr:spPr>
        <a:xfrm>
          <a:off x="12814300" y="12993878"/>
          <a:ext cx="889000" cy="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4759</xdr:rowOff>
    </xdr:from>
    <xdr:to>
      <xdr:col>23</xdr:col>
      <xdr:colOff>568325</xdr:colOff>
      <xdr:row>77</xdr:row>
      <xdr:rowOff>106359</xdr:rowOff>
    </xdr:to>
    <xdr:sp macro="" textlink="">
      <xdr:nvSpPr>
        <xdr:cNvPr id="622" name="円/楕円 621"/>
        <xdr:cNvSpPr/>
      </xdr:nvSpPr>
      <xdr:spPr>
        <a:xfrm>
          <a:off x="16268700" y="132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154636</xdr:rowOff>
    </xdr:from>
    <xdr:ext cx="534377" cy="259045"/>
    <xdr:sp macro="" textlink="">
      <xdr:nvSpPr>
        <xdr:cNvPr id="623" name="公債費該当値テキスト"/>
        <xdr:cNvSpPr txBox="1"/>
      </xdr:nvSpPr>
      <xdr:spPr>
        <a:xfrm>
          <a:off x="16370300" y="1318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23,653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70579</xdr:rowOff>
    </xdr:from>
    <xdr:to>
      <xdr:col>22</xdr:col>
      <xdr:colOff>415925</xdr:colOff>
      <xdr:row>77</xdr:row>
      <xdr:rowOff>729</xdr:rowOff>
    </xdr:to>
    <xdr:sp macro="" textlink="">
      <xdr:nvSpPr>
        <xdr:cNvPr id="624" name="円/楕円 623"/>
        <xdr:cNvSpPr/>
      </xdr:nvSpPr>
      <xdr:spPr>
        <a:xfrm>
          <a:off x="15430500" y="131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163306</xdr:rowOff>
    </xdr:from>
    <xdr:ext cx="534377" cy="259045"/>
    <xdr:sp macro="" textlink="">
      <xdr:nvSpPr>
        <xdr:cNvPr id="625" name="テキスト ボックス 624"/>
        <xdr:cNvSpPr txBox="1"/>
      </xdr:nvSpPr>
      <xdr:spPr>
        <a:xfrm>
          <a:off x="15214111" y="131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39734</xdr:rowOff>
    </xdr:from>
    <xdr:to>
      <xdr:col>21</xdr:col>
      <xdr:colOff>212725</xdr:colOff>
      <xdr:row>76</xdr:row>
      <xdr:rowOff>141334</xdr:rowOff>
    </xdr:to>
    <xdr:sp macro="" textlink="">
      <xdr:nvSpPr>
        <xdr:cNvPr id="626" name="円/楕円 625"/>
        <xdr:cNvSpPr/>
      </xdr:nvSpPr>
      <xdr:spPr>
        <a:xfrm>
          <a:off x="14541500" y="130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132461</xdr:rowOff>
    </xdr:from>
    <xdr:ext cx="534377" cy="259045"/>
    <xdr:sp macro="" textlink="">
      <xdr:nvSpPr>
        <xdr:cNvPr id="627" name="テキスト ボックス 626"/>
        <xdr:cNvSpPr txBox="1"/>
      </xdr:nvSpPr>
      <xdr:spPr>
        <a:xfrm>
          <a:off x="14325111" y="131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156190</xdr:rowOff>
    </xdr:from>
    <xdr:to>
      <xdr:col>20</xdr:col>
      <xdr:colOff>9525</xdr:colOff>
      <xdr:row>76</xdr:row>
      <xdr:rowOff>86340</xdr:rowOff>
    </xdr:to>
    <xdr:sp macro="" textlink="">
      <xdr:nvSpPr>
        <xdr:cNvPr id="628" name="円/楕円 627"/>
        <xdr:cNvSpPr/>
      </xdr:nvSpPr>
      <xdr:spPr>
        <a:xfrm>
          <a:off x="13652500" y="130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77467</xdr:rowOff>
    </xdr:from>
    <xdr:ext cx="534377" cy="259045"/>
    <xdr:sp macro="" textlink="">
      <xdr:nvSpPr>
        <xdr:cNvPr id="629" name="テキスト ボックス 628"/>
        <xdr:cNvSpPr txBox="1"/>
      </xdr:nvSpPr>
      <xdr:spPr>
        <a:xfrm>
          <a:off x="13436111" y="131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84328</xdr:rowOff>
    </xdr:from>
    <xdr:to>
      <xdr:col>18</xdr:col>
      <xdr:colOff>492125</xdr:colOff>
      <xdr:row>76</xdr:row>
      <xdr:rowOff>14478</xdr:rowOff>
    </xdr:to>
    <xdr:sp macro="" textlink="">
      <xdr:nvSpPr>
        <xdr:cNvPr id="630" name="円/楕円 629"/>
        <xdr:cNvSpPr/>
      </xdr:nvSpPr>
      <xdr:spPr>
        <a:xfrm>
          <a:off x="12763500" y="129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31005</xdr:rowOff>
    </xdr:from>
    <xdr:ext cx="534377" cy="259045"/>
    <xdr:sp macro="" textlink="">
      <xdr:nvSpPr>
        <xdr:cNvPr id="631" name="テキスト ボックス 630"/>
        <xdr:cNvSpPr txBox="1"/>
      </xdr:nvSpPr>
      <xdr:spPr>
        <a:xfrm>
          <a:off x="12547111" y="127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33858</xdr:rowOff>
    </xdr:from>
    <xdr:to>
      <xdr:col>23</xdr:col>
      <xdr:colOff>517525</xdr:colOff>
      <xdr:row>98</xdr:row>
      <xdr:rowOff>61621</xdr:rowOff>
    </xdr:to>
    <xdr:cxnSp macro="">
      <xdr:nvCxnSpPr>
        <xdr:cNvPr id="660" name="直線コネクタ 659"/>
        <xdr:cNvCxnSpPr/>
      </xdr:nvCxnSpPr>
      <xdr:spPr>
        <a:xfrm flipV="1">
          <a:off x="15481300" y="16835958"/>
          <a:ext cx="838200" cy="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100749</xdr:rowOff>
    </xdr:from>
    <xdr:to>
      <xdr:col>22</xdr:col>
      <xdr:colOff>365125</xdr:colOff>
      <xdr:row>98</xdr:row>
      <xdr:rowOff>61621</xdr:rowOff>
    </xdr:to>
    <xdr:cxnSp macro="">
      <xdr:nvCxnSpPr>
        <xdr:cNvPr id="663" name="直線コネクタ 662"/>
        <xdr:cNvCxnSpPr/>
      </xdr:nvCxnSpPr>
      <xdr:spPr>
        <a:xfrm>
          <a:off x="14592300" y="16217049"/>
          <a:ext cx="889000" cy="6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100749</xdr:rowOff>
    </xdr:from>
    <xdr:to>
      <xdr:col>21</xdr:col>
      <xdr:colOff>161925</xdr:colOff>
      <xdr:row>98</xdr:row>
      <xdr:rowOff>139040</xdr:rowOff>
    </xdr:to>
    <xdr:cxnSp macro="">
      <xdr:nvCxnSpPr>
        <xdr:cNvPr id="666" name="直線コネクタ 665"/>
        <xdr:cNvCxnSpPr/>
      </xdr:nvCxnSpPr>
      <xdr:spPr>
        <a:xfrm flipV="1">
          <a:off x="13703300" y="16217049"/>
          <a:ext cx="889000" cy="72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125794</xdr:rowOff>
    </xdr:from>
    <xdr:to>
      <xdr:col>19</xdr:col>
      <xdr:colOff>644525</xdr:colOff>
      <xdr:row>98</xdr:row>
      <xdr:rowOff>139040</xdr:rowOff>
    </xdr:to>
    <xdr:cxnSp macro="">
      <xdr:nvCxnSpPr>
        <xdr:cNvPr id="669" name="直線コネクタ 668"/>
        <xdr:cNvCxnSpPr/>
      </xdr:nvCxnSpPr>
      <xdr:spPr>
        <a:xfrm>
          <a:off x="12814300" y="16756444"/>
          <a:ext cx="889000" cy="1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3" name="テキスト ボックス 672"/>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154508</xdr:rowOff>
    </xdr:from>
    <xdr:to>
      <xdr:col>23</xdr:col>
      <xdr:colOff>568325</xdr:colOff>
      <xdr:row>98</xdr:row>
      <xdr:rowOff>84658</xdr:rowOff>
    </xdr:to>
    <xdr:sp macro="" textlink="">
      <xdr:nvSpPr>
        <xdr:cNvPr id="679" name="円/楕円 678"/>
        <xdr:cNvSpPr/>
      </xdr:nvSpPr>
      <xdr:spPr>
        <a:xfrm>
          <a:off x="16268700" y="16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5935</xdr:rowOff>
    </xdr:from>
    <xdr:ext cx="534377" cy="259045"/>
    <xdr:sp macro="" textlink="">
      <xdr:nvSpPr>
        <xdr:cNvPr id="680" name="積立金該当値テキスト"/>
        <xdr:cNvSpPr txBox="1"/>
      </xdr:nvSpPr>
      <xdr:spPr>
        <a:xfrm>
          <a:off x="16370300" y="166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10821</xdr:rowOff>
    </xdr:from>
    <xdr:to>
      <xdr:col>22</xdr:col>
      <xdr:colOff>415925</xdr:colOff>
      <xdr:row>98</xdr:row>
      <xdr:rowOff>112421</xdr:rowOff>
    </xdr:to>
    <xdr:sp macro="" textlink="">
      <xdr:nvSpPr>
        <xdr:cNvPr id="681" name="円/楕円 680"/>
        <xdr:cNvSpPr/>
      </xdr:nvSpPr>
      <xdr:spPr>
        <a:xfrm>
          <a:off x="15430500" y="168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103548</xdr:rowOff>
    </xdr:from>
    <xdr:ext cx="534377" cy="259045"/>
    <xdr:sp macro="" textlink="">
      <xdr:nvSpPr>
        <xdr:cNvPr id="682" name="テキスト ボックス 681"/>
        <xdr:cNvSpPr txBox="1"/>
      </xdr:nvSpPr>
      <xdr:spPr>
        <a:xfrm>
          <a:off x="15214111" y="1690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49949</xdr:rowOff>
    </xdr:from>
    <xdr:to>
      <xdr:col>21</xdr:col>
      <xdr:colOff>212725</xdr:colOff>
      <xdr:row>94</xdr:row>
      <xdr:rowOff>151549</xdr:rowOff>
    </xdr:to>
    <xdr:sp macro="" textlink="">
      <xdr:nvSpPr>
        <xdr:cNvPr id="683" name="円/楕円 682"/>
        <xdr:cNvSpPr/>
      </xdr:nvSpPr>
      <xdr:spPr>
        <a:xfrm>
          <a:off x="14541500" y="161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168076</xdr:rowOff>
    </xdr:from>
    <xdr:ext cx="534377" cy="259045"/>
    <xdr:sp macro="" textlink="">
      <xdr:nvSpPr>
        <xdr:cNvPr id="684" name="テキスト ボックス 683"/>
        <xdr:cNvSpPr txBox="1"/>
      </xdr:nvSpPr>
      <xdr:spPr>
        <a:xfrm>
          <a:off x="14325111" y="1594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88240</xdr:rowOff>
    </xdr:from>
    <xdr:to>
      <xdr:col>20</xdr:col>
      <xdr:colOff>9525</xdr:colOff>
      <xdr:row>99</xdr:row>
      <xdr:rowOff>18390</xdr:rowOff>
    </xdr:to>
    <xdr:sp macro="" textlink="">
      <xdr:nvSpPr>
        <xdr:cNvPr id="685" name="円/楕円 684"/>
        <xdr:cNvSpPr/>
      </xdr:nvSpPr>
      <xdr:spPr>
        <a:xfrm>
          <a:off x="13652500" y="168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9517</xdr:rowOff>
    </xdr:from>
    <xdr:ext cx="469744" cy="259045"/>
    <xdr:sp macro="" textlink="">
      <xdr:nvSpPr>
        <xdr:cNvPr id="686" name="テキスト ボックス 685"/>
        <xdr:cNvSpPr txBox="1"/>
      </xdr:nvSpPr>
      <xdr:spPr>
        <a:xfrm>
          <a:off x="13468427" y="1698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74994</xdr:rowOff>
    </xdr:from>
    <xdr:to>
      <xdr:col>18</xdr:col>
      <xdr:colOff>492125</xdr:colOff>
      <xdr:row>98</xdr:row>
      <xdr:rowOff>5144</xdr:rowOff>
    </xdr:to>
    <xdr:sp macro="" textlink="">
      <xdr:nvSpPr>
        <xdr:cNvPr id="687" name="円/楕円 686"/>
        <xdr:cNvSpPr/>
      </xdr:nvSpPr>
      <xdr:spPr>
        <a:xfrm>
          <a:off x="12763500" y="1670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21671</xdr:rowOff>
    </xdr:from>
    <xdr:ext cx="534377" cy="259045"/>
    <xdr:sp macro="" textlink="">
      <xdr:nvSpPr>
        <xdr:cNvPr id="688" name="テキスト ボックス 687"/>
        <xdr:cNvSpPr txBox="1"/>
      </xdr:nvSpPr>
      <xdr:spPr>
        <a:xfrm>
          <a:off x="12547111" y="164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139334</xdr:rowOff>
    </xdr:from>
    <xdr:to>
      <xdr:col>32</xdr:col>
      <xdr:colOff>187325</xdr:colOff>
      <xdr:row>58</xdr:row>
      <xdr:rowOff>139426</xdr:rowOff>
    </xdr:to>
    <xdr:cxnSp macro="">
      <xdr:nvCxnSpPr>
        <xdr:cNvPr id="774" name="直線コネクタ 773"/>
        <xdr:cNvCxnSpPr/>
      </xdr:nvCxnSpPr>
      <xdr:spPr>
        <a:xfrm flipV="1">
          <a:off x="21323300" y="10083434"/>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139426</xdr:rowOff>
    </xdr:from>
    <xdr:to>
      <xdr:col>31</xdr:col>
      <xdr:colOff>34925</xdr:colOff>
      <xdr:row>58</xdr:row>
      <xdr:rowOff>139700</xdr:rowOff>
    </xdr:to>
    <xdr:cxnSp macro="">
      <xdr:nvCxnSpPr>
        <xdr:cNvPr id="777" name="直線コネクタ 776"/>
        <xdr:cNvCxnSpPr/>
      </xdr:nvCxnSpPr>
      <xdr:spPr>
        <a:xfrm flipV="1">
          <a:off x="20434300" y="10083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88534</xdr:rowOff>
    </xdr:from>
    <xdr:to>
      <xdr:col>32</xdr:col>
      <xdr:colOff>238125</xdr:colOff>
      <xdr:row>59</xdr:row>
      <xdr:rowOff>18684</xdr:rowOff>
    </xdr:to>
    <xdr:sp macro="" textlink="">
      <xdr:nvSpPr>
        <xdr:cNvPr id="793" name="円/楕円 792"/>
        <xdr:cNvSpPr/>
      </xdr:nvSpPr>
      <xdr:spPr>
        <a:xfrm>
          <a:off x="221107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3461</xdr:rowOff>
    </xdr:from>
    <xdr:ext cx="249299" cy="259045"/>
    <xdr:sp macro="" textlink="">
      <xdr:nvSpPr>
        <xdr:cNvPr id="794" name="貸付金該当値テキスト"/>
        <xdr:cNvSpPr txBox="1"/>
      </xdr:nvSpPr>
      <xdr:spPr>
        <a:xfrm>
          <a:off x="22212300" y="99475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88626</xdr:rowOff>
    </xdr:from>
    <xdr:to>
      <xdr:col>31</xdr:col>
      <xdr:colOff>85725</xdr:colOff>
      <xdr:row>59</xdr:row>
      <xdr:rowOff>18776</xdr:rowOff>
    </xdr:to>
    <xdr:sp macro="" textlink="">
      <xdr:nvSpPr>
        <xdr:cNvPr id="795" name="円/楕円 794"/>
        <xdr:cNvSpPr/>
      </xdr:nvSpPr>
      <xdr:spPr>
        <a:xfrm>
          <a:off x="21272500" y="100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9903</xdr:rowOff>
    </xdr:from>
    <xdr:ext cx="249299" cy="259045"/>
    <xdr:sp macro="" textlink="">
      <xdr:nvSpPr>
        <xdr:cNvPr id="796" name="テキスト ボックス 795"/>
        <xdr:cNvSpPr txBox="1"/>
      </xdr:nvSpPr>
      <xdr:spPr>
        <a:xfrm>
          <a:off x="21198649" y="10125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96571</xdr:rowOff>
    </xdr:from>
    <xdr:to>
      <xdr:col>32</xdr:col>
      <xdr:colOff>187325</xdr:colOff>
      <xdr:row>76</xdr:row>
      <xdr:rowOff>149568</xdr:rowOff>
    </xdr:to>
    <xdr:cxnSp macro="">
      <xdr:nvCxnSpPr>
        <xdr:cNvPr id="832" name="直線コネクタ 831"/>
        <xdr:cNvCxnSpPr/>
      </xdr:nvCxnSpPr>
      <xdr:spPr>
        <a:xfrm flipV="1">
          <a:off x="21323300" y="13126771"/>
          <a:ext cx="8382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143111</xdr:rowOff>
    </xdr:from>
    <xdr:to>
      <xdr:col>31</xdr:col>
      <xdr:colOff>34925</xdr:colOff>
      <xdr:row>76</xdr:row>
      <xdr:rowOff>149568</xdr:rowOff>
    </xdr:to>
    <xdr:cxnSp macro="">
      <xdr:nvCxnSpPr>
        <xdr:cNvPr id="835" name="直線コネクタ 834"/>
        <xdr:cNvCxnSpPr/>
      </xdr:nvCxnSpPr>
      <xdr:spPr>
        <a:xfrm>
          <a:off x="20434300" y="13173311"/>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143111</xdr:rowOff>
    </xdr:from>
    <xdr:to>
      <xdr:col>29</xdr:col>
      <xdr:colOff>517525</xdr:colOff>
      <xdr:row>77</xdr:row>
      <xdr:rowOff>3397</xdr:rowOff>
    </xdr:to>
    <xdr:cxnSp macro="">
      <xdr:nvCxnSpPr>
        <xdr:cNvPr id="838" name="直線コネクタ 837"/>
        <xdr:cNvCxnSpPr/>
      </xdr:nvCxnSpPr>
      <xdr:spPr>
        <a:xfrm flipV="1">
          <a:off x="19545300" y="13173311"/>
          <a:ext cx="889000" cy="3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3397</xdr:rowOff>
    </xdr:from>
    <xdr:to>
      <xdr:col>28</xdr:col>
      <xdr:colOff>314325</xdr:colOff>
      <xdr:row>77</xdr:row>
      <xdr:rowOff>7855</xdr:rowOff>
    </xdr:to>
    <xdr:cxnSp macro="">
      <xdr:nvCxnSpPr>
        <xdr:cNvPr id="841" name="直線コネクタ 840"/>
        <xdr:cNvCxnSpPr/>
      </xdr:nvCxnSpPr>
      <xdr:spPr>
        <a:xfrm flipV="1">
          <a:off x="18656300" y="1320504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45771</xdr:rowOff>
    </xdr:from>
    <xdr:to>
      <xdr:col>32</xdr:col>
      <xdr:colOff>238125</xdr:colOff>
      <xdr:row>76</xdr:row>
      <xdr:rowOff>147371</xdr:rowOff>
    </xdr:to>
    <xdr:sp macro="" textlink="">
      <xdr:nvSpPr>
        <xdr:cNvPr id="851" name="円/楕円 850"/>
        <xdr:cNvSpPr/>
      </xdr:nvSpPr>
      <xdr:spPr>
        <a:xfrm>
          <a:off x="22110700" y="130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68648</xdr:rowOff>
    </xdr:from>
    <xdr:ext cx="534377" cy="259045"/>
    <xdr:sp macro="" textlink="">
      <xdr:nvSpPr>
        <xdr:cNvPr id="852" name="繰出金該当値テキスト"/>
        <xdr:cNvSpPr txBox="1"/>
      </xdr:nvSpPr>
      <xdr:spPr>
        <a:xfrm>
          <a:off x="22212300" y="1292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44,264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98768</xdr:rowOff>
    </xdr:from>
    <xdr:to>
      <xdr:col>31</xdr:col>
      <xdr:colOff>85725</xdr:colOff>
      <xdr:row>77</xdr:row>
      <xdr:rowOff>28918</xdr:rowOff>
    </xdr:to>
    <xdr:sp macro="" textlink="">
      <xdr:nvSpPr>
        <xdr:cNvPr id="853" name="円/楕円 852"/>
        <xdr:cNvSpPr/>
      </xdr:nvSpPr>
      <xdr:spPr>
        <a:xfrm>
          <a:off x="21272500" y="131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20045</xdr:rowOff>
    </xdr:from>
    <xdr:ext cx="534377" cy="259045"/>
    <xdr:sp macro="" textlink="">
      <xdr:nvSpPr>
        <xdr:cNvPr id="854" name="テキスト ボックス 853"/>
        <xdr:cNvSpPr txBox="1"/>
      </xdr:nvSpPr>
      <xdr:spPr>
        <a:xfrm>
          <a:off x="21056111" y="1322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92311</xdr:rowOff>
    </xdr:from>
    <xdr:to>
      <xdr:col>29</xdr:col>
      <xdr:colOff>568325</xdr:colOff>
      <xdr:row>77</xdr:row>
      <xdr:rowOff>22461</xdr:rowOff>
    </xdr:to>
    <xdr:sp macro="" textlink="">
      <xdr:nvSpPr>
        <xdr:cNvPr id="855" name="円/楕円 854"/>
        <xdr:cNvSpPr/>
      </xdr:nvSpPr>
      <xdr:spPr>
        <a:xfrm>
          <a:off x="20383500" y="131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38987</xdr:rowOff>
    </xdr:from>
    <xdr:ext cx="534377" cy="259045"/>
    <xdr:sp macro="" textlink="">
      <xdr:nvSpPr>
        <xdr:cNvPr id="856" name="テキスト ボックス 855"/>
        <xdr:cNvSpPr txBox="1"/>
      </xdr:nvSpPr>
      <xdr:spPr>
        <a:xfrm>
          <a:off x="20167111" y="128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124047</xdr:rowOff>
    </xdr:from>
    <xdr:to>
      <xdr:col>28</xdr:col>
      <xdr:colOff>365125</xdr:colOff>
      <xdr:row>77</xdr:row>
      <xdr:rowOff>54197</xdr:rowOff>
    </xdr:to>
    <xdr:sp macro="" textlink="">
      <xdr:nvSpPr>
        <xdr:cNvPr id="857" name="円/楕円 856"/>
        <xdr:cNvSpPr/>
      </xdr:nvSpPr>
      <xdr:spPr>
        <a:xfrm>
          <a:off x="19494500" y="131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70724</xdr:rowOff>
    </xdr:from>
    <xdr:ext cx="534377" cy="259045"/>
    <xdr:sp macro="" textlink="">
      <xdr:nvSpPr>
        <xdr:cNvPr id="858" name="テキスト ボックス 857"/>
        <xdr:cNvSpPr txBox="1"/>
      </xdr:nvSpPr>
      <xdr:spPr>
        <a:xfrm>
          <a:off x="19278111" y="1292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128505</xdr:rowOff>
    </xdr:from>
    <xdr:to>
      <xdr:col>27</xdr:col>
      <xdr:colOff>161925</xdr:colOff>
      <xdr:row>77</xdr:row>
      <xdr:rowOff>58655</xdr:rowOff>
    </xdr:to>
    <xdr:sp macro="" textlink="">
      <xdr:nvSpPr>
        <xdr:cNvPr id="859" name="円/楕円 858"/>
        <xdr:cNvSpPr/>
      </xdr:nvSpPr>
      <xdr:spPr>
        <a:xfrm>
          <a:off x="18605500" y="131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75182</xdr:rowOff>
    </xdr:from>
    <xdr:ext cx="534377" cy="259045"/>
    <xdr:sp macro="" textlink="">
      <xdr:nvSpPr>
        <xdr:cNvPr id="860" name="テキスト ボックス 859"/>
        <xdr:cNvSpPr txBox="1"/>
      </xdr:nvSpPr>
      <xdr:spPr>
        <a:xfrm>
          <a:off x="18389111" y="1293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において、人件費及び物件費は類似団体を上回っている。人件費に関しては職員数は類似団体と変わらないことから、給与の高い職員の比率が他の類似団体に比べて多いことが理由と思われるため、職員退職に伴う新規職員の採用は慎重に行うことで抑制を図っていく。物件費に関しては、給食センター建替に伴い調理･配送等の委託料が新たに発生したことなどが起因している。</a:t>
          </a:r>
        </a:p>
        <a:p>
          <a:r>
            <a:rPr kumimoji="1" lang="ja-JP" altLang="en-US" sz="1300">
              <a:latin typeface="ＭＳ Ｐゴシック"/>
            </a:rPr>
            <a:t>また、普通建設事業費や維持補修費は類似団体を下回っているが、普通建設事業費は前年度である平成</a:t>
          </a:r>
          <a:r>
            <a:rPr kumimoji="1" lang="en-US" altLang="ja-JP" sz="1300">
              <a:latin typeface="ＭＳ Ｐゴシック"/>
            </a:rPr>
            <a:t>26</a:t>
          </a:r>
          <a:r>
            <a:rPr kumimoji="1" lang="ja-JP" altLang="en-US" sz="1300">
              <a:latin typeface="ＭＳ Ｐゴシック"/>
            </a:rPr>
            <a:t>年度に大きな事業である新給食センターの建設やそれに伴う工事を実施したため、平成２７年度では大きな工事を実施しなかったためである。維持補修費に関しては、清掃センターが平成３５年度に広域化することに伴い、抜本的な修繕を実施せずに、平成３５年度までの計画をたて修繕を最低限に抑えているためである。今後も普通建設及び修繕に関しては計画性をもってコストを抑えて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23,260
23,086
8.79
7,888,702
7,336,622
417,706
4,812,137
6,353,771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111942</xdr:rowOff>
    </xdr:from>
    <xdr:to>
      <xdr:col>6</xdr:col>
      <xdr:colOff>511175</xdr:colOff>
      <xdr:row>33</xdr:row>
      <xdr:rowOff>153089</xdr:rowOff>
    </xdr:to>
    <xdr:cxnSp macro="">
      <xdr:nvCxnSpPr>
        <xdr:cNvPr id="63" name="直線コネクタ 62"/>
        <xdr:cNvCxnSpPr/>
      </xdr:nvCxnSpPr>
      <xdr:spPr>
        <a:xfrm flipV="1">
          <a:off x="3797300" y="57697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153089</xdr:rowOff>
    </xdr:from>
    <xdr:to>
      <xdr:col>5</xdr:col>
      <xdr:colOff>358775</xdr:colOff>
      <xdr:row>34</xdr:row>
      <xdr:rowOff>117493</xdr:rowOff>
    </xdr:to>
    <xdr:cxnSp macro="">
      <xdr:nvCxnSpPr>
        <xdr:cNvPr id="66" name="直線コネクタ 65"/>
        <xdr:cNvCxnSpPr/>
      </xdr:nvCxnSpPr>
      <xdr:spPr>
        <a:xfrm flipV="1">
          <a:off x="2908300" y="5810939"/>
          <a:ext cx="8890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64589</xdr:rowOff>
    </xdr:from>
    <xdr:to>
      <xdr:col>4</xdr:col>
      <xdr:colOff>155575</xdr:colOff>
      <xdr:row>34</xdr:row>
      <xdr:rowOff>117493</xdr:rowOff>
    </xdr:to>
    <xdr:cxnSp macro="">
      <xdr:nvCxnSpPr>
        <xdr:cNvPr id="69" name="直線コネクタ 68"/>
        <xdr:cNvCxnSpPr/>
      </xdr:nvCxnSpPr>
      <xdr:spPr>
        <a:xfrm>
          <a:off x="2019300" y="5893889"/>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39443</xdr:rowOff>
    </xdr:from>
    <xdr:to>
      <xdr:col>2</xdr:col>
      <xdr:colOff>638175</xdr:colOff>
      <xdr:row>34</xdr:row>
      <xdr:rowOff>64589</xdr:rowOff>
    </xdr:to>
    <xdr:cxnSp macro="">
      <xdr:nvCxnSpPr>
        <xdr:cNvPr id="72" name="直線コネクタ 71"/>
        <xdr:cNvCxnSpPr/>
      </xdr:nvCxnSpPr>
      <xdr:spPr>
        <a:xfrm>
          <a:off x="1130300" y="5697293"/>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61142</xdr:rowOff>
    </xdr:from>
    <xdr:to>
      <xdr:col>6</xdr:col>
      <xdr:colOff>561975</xdr:colOff>
      <xdr:row>33</xdr:row>
      <xdr:rowOff>162742</xdr:rowOff>
    </xdr:to>
    <xdr:sp macro="" textlink="">
      <xdr:nvSpPr>
        <xdr:cNvPr id="82" name="円/楕円 81"/>
        <xdr:cNvSpPr/>
      </xdr:nvSpPr>
      <xdr:spPr>
        <a:xfrm>
          <a:off x="45847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84019</xdr:rowOff>
    </xdr:from>
    <xdr:ext cx="469744" cy="259045"/>
    <xdr:sp macro="" textlink="">
      <xdr:nvSpPr>
        <xdr:cNvPr id="83" name="議会費該当値テキスト"/>
        <xdr:cNvSpPr txBox="1"/>
      </xdr:nvSpPr>
      <xdr:spPr>
        <a:xfrm>
          <a:off x="4686300" y="55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102289</xdr:rowOff>
    </xdr:from>
    <xdr:to>
      <xdr:col>5</xdr:col>
      <xdr:colOff>409575</xdr:colOff>
      <xdr:row>34</xdr:row>
      <xdr:rowOff>32439</xdr:rowOff>
    </xdr:to>
    <xdr:sp macro="" textlink="">
      <xdr:nvSpPr>
        <xdr:cNvPr id="84" name="円/楕円 83"/>
        <xdr:cNvSpPr/>
      </xdr:nvSpPr>
      <xdr:spPr>
        <a:xfrm>
          <a:off x="3746500" y="57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48966</xdr:rowOff>
    </xdr:from>
    <xdr:ext cx="469744" cy="259045"/>
    <xdr:sp macro="" textlink="">
      <xdr:nvSpPr>
        <xdr:cNvPr id="85" name="テキスト ボックス 84"/>
        <xdr:cNvSpPr txBox="1"/>
      </xdr:nvSpPr>
      <xdr:spPr>
        <a:xfrm>
          <a:off x="3562427" y="55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66693</xdr:rowOff>
    </xdr:from>
    <xdr:to>
      <xdr:col>4</xdr:col>
      <xdr:colOff>206375</xdr:colOff>
      <xdr:row>34</xdr:row>
      <xdr:rowOff>168293</xdr:rowOff>
    </xdr:to>
    <xdr:sp macro="" textlink="">
      <xdr:nvSpPr>
        <xdr:cNvPr id="86" name="円/楕円 85"/>
        <xdr:cNvSpPr/>
      </xdr:nvSpPr>
      <xdr:spPr>
        <a:xfrm>
          <a:off x="2857500" y="589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13370</xdr:rowOff>
    </xdr:from>
    <xdr:ext cx="469744" cy="259045"/>
    <xdr:sp macro="" textlink="">
      <xdr:nvSpPr>
        <xdr:cNvPr id="87" name="テキスト ボックス 86"/>
        <xdr:cNvSpPr txBox="1"/>
      </xdr:nvSpPr>
      <xdr:spPr>
        <a:xfrm>
          <a:off x="2673427" y="567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13789</xdr:rowOff>
    </xdr:from>
    <xdr:to>
      <xdr:col>3</xdr:col>
      <xdr:colOff>3175</xdr:colOff>
      <xdr:row>34</xdr:row>
      <xdr:rowOff>115389</xdr:rowOff>
    </xdr:to>
    <xdr:sp macro="" textlink="">
      <xdr:nvSpPr>
        <xdr:cNvPr id="88" name="円/楕円 87"/>
        <xdr:cNvSpPr/>
      </xdr:nvSpPr>
      <xdr:spPr>
        <a:xfrm>
          <a:off x="1968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131916</xdr:rowOff>
    </xdr:from>
    <xdr:ext cx="469744" cy="259045"/>
    <xdr:sp macro="" textlink="">
      <xdr:nvSpPr>
        <xdr:cNvPr id="89" name="テキスト ボックス 88"/>
        <xdr:cNvSpPr txBox="1"/>
      </xdr:nvSpPr>
      <xdr:spPr>
        <a:xfrm>
          <a:off x="1784427"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160093</xdr:rowOff>
    </xdr:from>
    <xdr:to>
      <xdr:col>1</xdr:col>
      <xdr:colOff>485775</xdr:colOff>
      <xdr:row>33</xdr:row>
      <xdr:rowOff>90243</xdr:rowOff>
    </xdr:to>
    <xdr:sp macro="" textlink="">
      <xdr:nvSpPr>
        <xdr:cNvPr id="90" name="円/楕円 89"/>
        <xdr:cNvSpPr/>
      </xdr:nvSpPr>
      <xdr:spPr>
        <a:xfrm>
          <a:off x="1079500" y="56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106770</xdr:rowOff>
    </xdr:from>
    <xdr:ext cx="469744" cy="259045"/>
    <xdr:sp macro="" textlink="">
      <xdr:nvSpPr>
        <xdr:cNvPr id="91" name="テキスト ボックス 90"/>
        <xdr:cNvSpPr txBox="1"/>
      </xdr:nvSpPr>
      <xdr:spPr>
        <a:xfrm>
          <a:off x="895427" y="542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162514</xdr:rowOff>
    </xdr:from>
    <xdr:to>
      <xdr:col>6</xdr:col>
      <xdr:colOff>511175</xdr:colOff>
      <xdr:row>57</xdr:row>
      <xdr:rowOff>89926</xdr:rowOff>
    </xdr:to>
    <xdr:cxnSp macro="">
      <xdr:nvCxnSpPr>
        <xdr:cNvPr id="120" name="直線コネクタ 119"/>
        <xdr:cNvCxnSpPr/>
      </xdr:nvCxnSpPr>
      <xdr:spPr>
        <a:xfrm flipV="1">
          <a:off x="3797300" y="9763714"/>
          <a:ext cx="838200" cy="9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30284</xdr:rowOff>
    </xdr:from>
    <xdr:to>
      <xdr:col>5</xdr:col>
      <xdr:colOff>358775</xdr:colOff>
      <xdr:row>57</xdr:row>
      <xdr:rowOff>89926</xdr:rowOff>
    </xdr:to>
    <xdr:cxnSp macro="">
      <xdr:nvCxnSpPr>
        <xdr:cNvPr id="123" name="直線コネクタ 122"/>
        <xdr:cNvCxnSpPr/>
      </xdr:nvCxnSpPr>
      <xdr:spPr>
        <a:xfrm>
          <a:off x="2908300" y="9460034"/>
          <a:ext cx="889000" cy="40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30284</xdr:rowOff>
    </xdr:from>
    <xdr:to>
      <xdr:col>4</xdr:col>
      <xdr:colOff>155575</xdr:colOff>
      <xdr:row>56</xdr:row>
      <xdr:rowOff>148699</xdr:rowOff>
    </xdr:to>
    <xdr:cxnSp macro="">
      <xdr:nvCxnSpPr>
        <xdr:cNvPr id="126" name="直線コネクタ 125"/>
        <xdr:cNvCxnSpPr/>
      </xdr:nvCxnSpPr>
      <xdr:spPr>
        <a:xfrm flipV="1">
          <a:off x="2019300" y="9460034"/>
          <a:ext cx="889000" cy="28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148699</xdr:rowOff>
    </xdr:from>
    <xdr:to>
      <xdr:col>2</xdr:col>
      <xdr:colOff>638175</xdr:colOff>
      <xdr:row>57</xdr:row>
      <xdr:rowOff>32114</xdr:rowOff>
    </xdr:to>
    <xdr:cxnSp macro="">
      <xdr:nvCxnSpPr>
        <xdr:cNvPr id="129" name="直線コネクタ 128"/>
        <xdr:cNvCxnSpPr/>
      </xdr:nvCxnSpPr>
      <xdr:spPr>
        <a:xfrm flipV="1">
          <a:off x="1130300" y="974989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111714</xdr:rowOff>
    </xdr:from>
    <xdr:to>
      <xdr:col>6</xdr:col>
      <xdr:colOff>561975</xdr:colOff>
      <xdr:row>57</xdr:row>
      <xdr:rowOff>41864</xdr:rowOff>
    </xdr:to>
    <xdr:sp macro="" textlink="">
      <xdr:nvSpPr>
        <xdr:cNvPr id="139" name="円/楕円 138"/>
        <xdr:cNvSpPr/>
      </xdr:nvSpPr>
      <xdr:spPr>
        <a:xfrm>
          <a:off x="4584700" y="971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90141</xdr:rowOff>
    </xdr:from>
    <xdr:ext cx="534377" cy="259045"/>
    <xdr:sp macro="" textlink="">
      <xdr:nvSpPr>
        <xdr:cNvPr id="140" name="総務費該当値テキスト"/>
        <xdr:cNvSpPr txBox="1"/>
      </xdr:nvSpPr>
      <xdr:spPr>
        <a:xfrm>
          <a:off x="4686300" y="969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39126</xdr:rowOff>
    </xdr:from>
    <xdr:to>
      <xdr:col>5</xdr:col>
      <xdr:colOff>409575</xdr:colOff>
      <xdr:row>57</xdr:row>
      <xdr:rowOff>140726</xdr:rowOff>
    </xdr:to>
    <xdr:sp macro="" textlink="">
      <xdr:nvSpPr>
        <xdr:cNvPr id="141" name="円/楕円 140"/>
        <xdr:cNvSpPr/>
      </xdr:nvSpPr>
      <xdr:spPr>
        <a:xfrm>
          <a:off x="3746500" y="98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131853</xdr:rowOff>
    </xdr:from>
    <xdr:ext cx="534377" cy="259045"/>
    <xdr:sp macro="" textlink="">
      <xdr:nvSpPr>
        <xdr:cNvPr id="142" name="テキスト ボックス 141"/>
        <xdr:cNvSpPr txBox="1"/>
      </xdr:nvSpPr>
      <xdr:spPr>
        <a:xfrm>
          <a:off x="3530111" y="99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150934</xdr:rowOff>
    </xdr:from>
    <xdr:to>
      <xdr:col>4</xdr:col>
      <xdr:colOff>206375</xdr:colOff>
      <xdr:row>55</xdr:row>
      <xdr:rowOff>81084</xdr:rowOff>
    </xdr:to>
    <xdr:sp macro="" textlink="">
      <xdr:nvSpPr>
        <xdr:cNvPr id="143" name="円/楕円 142"/>
        <xdr:cNvSpPr/>
      </xdr:nvSpPr>
      <xdr:spPr>
        <a:xfrm>
          <a:off x="2857500" y="940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97611</xdr:rowOff>
    </xdr:from>
    <xdr:ext cx="534377" cy="259045"/>
    <xdr:sp macro="" textlink="">
      <xdr:nvSpPr>
        <xdr:cNvPr id="144" name="テキスト ボックス 143"/>
        <xdr:cNvSpPr txBox="1"/>
      </xdr:nvSpPr>
      <xdr:spPr>
        <a:xfrm>
          <a:off x="2641111" y="918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91,859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97899</xdr:rowOff>
    </xdr:from>
    <xdr:to>
      <xdr:col>3</xdr:col>
      <xdr:colOff>3175</xdr:colOff>
      <xdr:row>57</xdr:row>
      <xdr:rowOff>28049</xdr:rowOff>
    </xdr:to>
    <xdr:sp macro="" textlink="">
      <xdr:nvSpPr>
        <xdr:cNvPr id="145" name="円/楕円 144"/>
        <xdr:cNvSpPr/>
      </xdr:nvSpPr>
      <xdr:spPr>
        <a:xfrm>
          <a:off x="1968500" y="96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19176</xdr:rowOff>
    </xdr:from>
    <xdr:ext cx="534377" cy="259045"/>
    <xdr:sp macro="" textlink="">
      <xdr:nvSpPr>
        <xdr:cNvPr id="146" name="テキスト ボックス 145"/>
        <xdr:cNvSpPr txBox="1"/>
      </xdr:nvSpPr>
      <xdr:spPr>
        <a:xfrm>
          <a:off x="1752111" y="97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152764</xdr:rowOff>
    </xdr:from>
    <xdr:to>
      <xdr:col>1</xdr:col>
      <xdr:colOff>485775</xdr:colOff>
      <xdr:row>57</xdr:row>
      <xdr:rowOff>82914</xdr:rowOff>
    </xdr:to>
    <xdr:sp macro="" textlink="">
      <xdr:nvSpPr>
        <xdr:cNvPr id="147" name="円/楕円 146"/>
        <xdr:cNvSpPr/>
      </xdr:nvSpPr>
      <xdr:spPr>
        <a:xfrm>
          <a:off x="1079500" y="97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74041</xdr:rowOff>
    </xdr:from>
    <xdr:ext cx="534377" cy="259045"/>
    <xdr:sp macro="" textlink="">
      <xdr:nvSpPr>
        <xdr:cNvPr id="148" name="テキスト ボックス 147"/>
        <xdr:cNvSpPr txBox="1"/>
      </xdr:nvSpPr>
      <xdr:spPr>
        <a:xfrm>
          <a:off x="863111" y="984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63881</xdr:rowOff>
    </xdr:from>
    <xdr:to>
      <xdr:col>6</xdr:col>
      <xdr:colOff>511175</xdr:colOff>
      <xdr:row>76</xdr:row>
      <xdr:rowOff>71227</xdr:rowOff>
    </xdr:to>
    <xdr:cxnSp macro="">
      <xdr:nvCxnSpPr>
        <xdr:cNvPr id="178" name="直線コネクタ 177"/>
        <xdr:cNvCxnSpPr/>
      </xdr:nvCxnSpPr>
      <xdr:spPr>
        <a:xfrm flipV="1">
          <a:off x="3797300" y="13094081"/>
          <a:ext cx="8382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71227</xdr:rowOff>
    </xdr:from>
    <xdr:to>
      <xdr:col>5</xdr:col>
      <xdr:colOff>358775</xdr:colOff>
      <xdr:row>76</xdr:row>
      <xdr:rowOff>168145</xdr:rowOff>
    </xdr:to>
    <xdr:cxnSp macro="">
      <xdr:nvCxnSpPr>
        <xdr:cNvPr id="181" name="直線コネクタ 180"/>
        <xdr:cNvCxnSpPr/>
      </xdr:nvCxnSpPr>
      <xdr:spPr>
        <a:xfrm flipV="1">
          <a:off x="2908300" y="13101427"/>
          <a:ext cx="889000" cy="9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168145</xdr:rowOff>
    </xdr:from>
    <xdr:to>
      <xdr:col>4</xdr:col>
      <xdr:colOff>155575</xdr:colOff>
      <xdr:row>77</xdr:row>
      <xdr:rowOff>15044</xdr:rowOff>
    </xdr:to>
    <xdr:cxnSp macro="">
      <xdr:nvCxnSpPr>
        <xdr:cNvPr id="184" name="直線コネクタ 183"/>
        <xdr:cNvCxnSpPr/>
      </xdr:nvCxnSpPr>
      <xdr:spPr>
        <a:xfrm flipV="1">
          <a:off x="2019300" y="13198345"/>
          <a:ext cx="889000" cy="1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148501</xdr:rowOff>
    </xdr:from>
    <xdr:to>
      <xdr:col>2</xdr:col>
      <xdr:colOff>638175</xdr:colOff>
      <xdr:row>77</xdr:row>
      <xdr:rowOff>15044</xdr:rowOff>
    </xdr:to>
    <xdr:cxnSp macro="">
      <xdr:nvCxnSpPr>
        <xdr:cNvPr id="187" name="直線コネクタ 186"/>
        <xdr:cNvCxnSpPr/>
      </xdr:nvCxnSpPr>
      <xdr:spPr>
        <a:xfrm>
          <a:off x="1130300" y="13178701"/>
          <a:ext cx="8890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13081</xdr:rowOff>
    </xdr:from>
    <xdr:to>
      <xdr:col>6</xdr:col>
      <xdr:colOff>561975</xdr:colOff>
      <xdr:row>76</xdr:row>
      <xdr:rowOff>114681</xdr:rowOff>
    </xdr:to>
    <xdr:sp macro="" textlink="">
      <xdr:nvSpPr>
        <xdr:cNvPr id="197" name="円/楕円 196"/>
        <xdr:cNvSpPr/>
      </xdr:nvSpPr>
      <xdr:spPr>
        <a:xfrm>
          <a:off x="4584700" y="13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35958</xdr:rowOff>
    </xdr:from>
    <xdr:ext cx="599010" cy="259045"/>
    <xdr:sp macro="" textlink="">
      <xdr:nvSpPr>
        <xdr:cNvPr id="198" name="民生費該当値テキスト"/>
        <xdr:cNvSpPr txBox="1"/>
      </xdr:nvSpPr>
      <xdr:spPr>
        <a:xfrm>
          <a:off x="4686300" y="1289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114,950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20427</xdr:rowOff>
    </xdr:from>
    <xdr:to>
      <xdr:col>5</xdr:col>
      <xdr:colOff>409575</xdr:colOff>
      <xdr:row>76</xdr:row>
      <xdr:rowOff>122027</xdr:rowOff>
    </xdr:to>
    <xdr:sp macro="" textlink="">
      <xdr:nvSpPr>
        <xdr:cNvPr id="199" name="円/楕円 198"/>
        <xdr:cNvSpPr/>
      </xdr:nvSpPr>
      <xdr:spPr>
        <a:xfrm>
          <a:off x="3746500" y="130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138554</xdr:rowOff>
    </xdr:from>
    <xdr:ext cx="599010" cy="259045"/>
    <xdr:sp macro="" textlink="">
      <xdr:nvSpPr>
        <xdr:cNvPr id="200" name="テキスト ボックス 199"/>
        <xdr:cNvSpPr txBox="1"/>
      </xdr:nvSpPr>
      <xdr:spPr>
        <a:xfrm>
          <a:off x="3497794" y="1282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117345</xdr:rowOff>
    </xdr:from>
    <xdr:to>
      <xdr:col>4</xdr:col>
      <xdr:colOff>206375</xdr:colOff>
      <xdr:row>77</xdr:row>
      <xdr:rowOff>47495</xdr:rowOff>
    </xdr:to>
    <xdr:sp macro="" textlink="">
      <xdr:nvSpPr>
        <xdr:cNvPr id="201" name="円/楕円 200"/>
        <xdr:cNvSpPr/>
      </xdr:nvSpPr>
      <xdr:spPr>
        <a:xfrm>
          <a:off x="2857500" y="131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38622</xdr:rowOff>
    </xdr:from>
    <xdr:ext cx="599010" cy="259045"/>
    <xdr:sp macro="" textlink="">
      <xdr:nvSpPr>
        <xdr:cNvPr id="202" name="テキスト ボックス 201"/>
        <xdr:cNvSpPr txBox="1"/>
      </xdr:nvSpPr>
      <xdr:spPr>
        <a:xfrm>
          <a:off x="2608794" y="1324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135694</xdr:rowOff>
    </xdr:from>
    <xdr:to>
      <xdr:col>3</xdr:col>
      <xdr:colOff>3175</xdr:colOff>
      <xdr:row>77</xdr:row>
      <xdr:rowOff>65844</xdr:rowOff>
    </xdr:to>
    <xdr:sp macro="" textlink="">
      <xdr:nvSpPr>
        <xdr:cNvPr id="203" name="円/楕円 202"/>
        <xdr:cNvSpPr/>
      </xdr:nvSpPr>
      <xdr:spPr>
        <a:xfrm>
          <a:off x="1968500" y="131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56971</xdr:rowOff>
    </xdr:from>
    <xdr:ext cx="534377" cy="259045"/>
    <xdr:sp macro="" textlink="">
      <xdr:nvSpPr>
        <xdr:cNvPr id="204" name="テキスト ボックス 203"/>
        <xdr:cNvSpPr txBox="1"/>
      </xdr:nvSpPr>
      <xdr:spPr>
        <a:xfrm>
          <a:off x="1752111" y="132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98,859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97701</xdr:rowOff>
    </xdr:from>
    <xdr:to>
      <xdr:col>1</xdr:col>
      <xdr:colOff>485775</xdr:colOff>
      <xdr:row>77</xdr:row>
      <xdr:rowOff>27851</xdr:rowOff>
    </xdr:to>
    <xdr:sp macro="" textlink="">
      <xdr:nvSpPr>
        <xdr:cNvPr id="205" name="円/楕円 204"/>
        <xdr:cNvSpPr/>
      </xdr:nvSpPr>
      <xdr:spPr>
        <a:xfrm>
          <a:off x="1079500" y="131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18978</xdr:rowOff>
    </xdr:from>
    <xdr:ext cx="599010" cy="259045"/>
    <xdr:sp macro="" textlink="">
      <xdr:nvSpPr>
        <xdr:cNvPr id="206" name="テキスト ボックス 205"/>
        <xdr:cNvSpPr txBox="1"/>
      </xdr:nvSpPr>
      <xdr:spPr>
        <a:xfrm>
          <a:off x="830794" y="132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106406</xdr:rowOff>
    </xdr:from>
    <xdr:to>
      <xdr:col>6</xdr:col>
      <xdr:colOff>511175</xdr:colOff>
      <xdr:row>98</xdr:row>
      <xdr:rowOff>69390</xdr:rowOff>
    </xdr:to>
    <xdr:cxnSp macro="">
      <xdr:nvCxnSpPr>
        <xdr:cNvPr id="238" name="直線コネクタ 237"/>
        <xdr:cNvCxnSpPr/>
      </xdr:nvCxnSpPr>
      <xdr:spPr>
        <a:xfrm>
          <a:off x="3797300" y="16737056"/>
          <a:ext cx="838200" cy="13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106406</xdr:rowOff>
    </xdr:from>
    <xdr:to>
      <xdr:col>5</xdr:col>
      <xdr:colOff>358775</xdr:colOff>
      <xdr:row>98</xdr:row>
      <xdr:rowOff>48293</xdr:rowOff>
    </xdr:to>
    <xdr:cxnSp macro="">
      <xdr:nvCxnSpPr>
        <xdr:cNvPr id="241" name="直線コネクタ 240"/>
        <xdr:cNvCxnSpPr/>
      </xdr:nvCxnSpPr>
      <xdr:spPr>
        <a:xfrm flipV="1">
          <a:off x="2908300" y="16737056"/>
          <a:ext cx="889000" cy="11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13937</xdr:rowOff>
    </xdr:from>
    <xdr:to>
      <xdr:col>4</xdr:col>
      <xdr:colOff>155575</xdr:colOff>
      <xdr:row>98</xdr:row>
      <xdr:rowOff>48293</xdr:rowOff>
    </xdr:to>
    <xdr:cxnSp macro="">
      <xdr:nvCxnSpPr>
        <xdr:cNvPr id="244" name="直線コネクタ 243"/>
        <xdr:cNvCxnSpPr/>
      </xdr:nvCxnSpPr>
      <xdr:spPr>
        <a:xfrm>
          <a:off x="2019300" y="16816037"/>
          <a:ext cx="8890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13937</xdr:rowOff>
    </xdr:from>
    <xdr:to>
      <xdr:col>2</xdr:col>
      <xdr:colOff>638175</xdr:colOff>
      <xdr:row>98</xdr:row>
      <xdr:rowOff>96642</xdr:rowOff>
    </xdr:to>
    <xdr:cxnSp macro="">
      <xdr:nvCxnSpPr>
        <xdr:cNvPr id="247" name="直線コネクタ 246"/>
        <xdr:cNvCxnSpPr/>
      </xdr:nvCxnSpPr>
      <xdr:spPr>
        <a:xfrm flipV="1">
          <a:off x="1130300" y="16816037"/>
          <a:ext cx="889000" cy="8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18590</xdr:rowOff>
    </xdr:from>
    <xdr:to>
      <xdr:col>6</xdr:col>
      <xdr:colOff>561975</xdr:colOff>
      <xdr:row>98</xdr:row>
      <xdr:rowOff>120190</xdr:rowOff>
    </xdr:to>
    <xdr:sp macro="" textlink="">
      <xdr:nvSpPr>
        <xdr:cNvPr id="257" name="円/楕円 256"/>
        <xdr:cNvSpPr/>
      </xdr:nvSpPr>
      <xdr:spPr>
        <a:xfrm>
          <a:off x="4584700" y="1682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168467</xdr:rowOff>
    </xdr:from>
    <xdr:ext cx="534377" cy="259045"/>
    <xdr:sp macro="" textlink="">
      <xdr:nvSpPr>
        <xdr:cNvPr id="258" name="衛生費該当値テキスト"/>
        <xdr:cNvSpPr txBox="1"/>
      </xdr:nvSpPr>
      <xdr:spPr>
        <a:xfrm>
          <a:off x="4686300" y="1679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55606</xdr:rowOff>
    </xdr:from>
    <xdr:to>
      <xdr:col>5</xdr:col>
      <xdr:colOff>409575</xdr:colOff>
      <xdr:row>97</xdr:row>
      <xdr:rowOff>157206</xdr:rowOff>
    </xdr:to>
    <xdr:sp macro="" textlink="">
      <xdr:nvSpPr>
        <xdr:cNvPr id="259" name="円/楕円 258"/>
        <xdr:cNvSpPr/>
      </xdr:nvSpPr>
      <xdr:spPr>
        <a:xfrm>
          <a:off x="3746500" y="166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2283</xdr:rowOff>
    </xdr:from>
    <xdr:ext cx="534377" cy="259045"/>
    <xdr:sp macro="" textlink="">
      <xdr:nvSpPr>
        <xdr:cNvPr id="260" name="テキスト ボックス 259"/>
        <xdr:cNvSpPr txBox="1"/>
      </xdr:nvSpPr>
      <xdr:spPr>
        <a:xfrm>
          <a:off x="3530111" y="1646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168943</xdr:rowOff>
    </xdr:from>
    <xdr:to>
      <xdr:col>4</xdr:col>
      <xdr:colOff>206375</xdr:colOff>
      <xdr:row>98</xdr:row>
      <xdr:rowOff>99093</xdr:rowOff>
    </xdr:to>
    <xdr:sp macro="" textlink="">
      <xdr:nvSpPr>
        <xdr:cNvPr id="261" name="円/楕円 260"/>
        <xdr:cNvSpPr/>
      </xdr:nvSpPr>
      <xdr:spPr>
        <a:xfrm>
          <a:off x="2857500" y="167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115620</xdr:rowOff>
    </xdr:from>
    <xdr:ext cx="534377" cy="259045"/>
    <xdr:sp macro="" textlink="">
      <xdr:nvSpPr>
        <xdr:cNvPr id="262" name="テキスト ボックス 261"/>
        <xdr:cNvSpPr txBox="1"/>
      </xdr:nvSpPr>
      <xdr:spPr>
        <a:xfrm>
          <a:off x="2641111" y="165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134587</xdr:rowOff>
    </xdr:from>
    <xdr:to>
      <xdr:col>3</xdr:col>
      <xdr:colOff>3175</xdr:colOff>
      <xdr:row>98</xdr:row>
      <xdr:rowOff>64737</xdr:rowOff>
    </xdr:to>
    <xdr:sp macro="" textlink="">
      <xdr:nvSpPr>
        <xdr:cNvPr id="263" name="円/楕円 262"/>
        <xdr:cNvSpPr/>
      </xdr:nvSpPr>
      <xdr:spPr>
        <a:xfrm>
          <a:off x="1968500" y="167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81264</xdr:rowOff>
    </xdr:from>
    <xdr:ext cx="534377" cy="259045"/>
    <xdr:sp macro="" textlink="">
      <xdr:nvSpPr>
        <xdr:cNvPr id="264" name="テキスト ボックス 263"/>
        <xdr:cNvSpPr txBox="1"/>
      </xdr:nvSpPr>
      <xdr:spPr>
        <a:xfrm>
          <a:off x="1752111" y="165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45842</xdr:rowOff>
    </xdr:from>
    <xdr:to>
      <xdr:col>1</xdr:col>
      <xdr:colOff>485775</xdr:colOff>
      <xdr:row>98</xdr:row>
      <xdr:rowOff>147442</xdr:rowOff>
    </xdr:to>
    <xdr:sp macro="" textlink="">
      <xdr:nvSpPr>
        <xdr:cNvPr id="265" name="円/楕円 264"/>
        <xdr:cNvSpPr/>
      </xdr:nvSpPr>
      <xdr:spPr>
        <a:xfrm>
          <a:off x="1079500" y="16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138569</xdr:rowOff>
    </xdr:from>
    <xdr:ext cx="534377" cy="259045"/>
    <xdr:sp macro="" textlink="">
      <xdr:nvSpPr>
        <xdr:cNvPr id="266" name="テキスト ボックス 265"/>
        <xdr:cNvSpPr txBox="1"/>
      </xdr:nvSpPr>
      <xdr:spPr>
        <a:xfrm>
          <a:off x="863111" y="169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134747</xdr:rowOff>
    </xdr:from>
    <xdr:to>
      <xdr:col>11</xdr:col>
      <xdr:colOff>307975</xdr:colOff>
      <xdr:row>39</xdr:row>
      <xdr:rowOff>44450</xdr:rowOff>
    </xdr:to>
    <xdr:cxnSp macro="">
      <xdr:nvCxnSpPr>
        <xdr:cNvPr id="304" name="直線コネクタ 303"/>
        <xdr:cNvCxnSpPr/>
      </xdr:nvCxnSpPr>
      <xdr:spPr>
        <a:xfrm>
          <a:off x="6972300" y="6135497"/>
          <a:ext cx="889000" cy="59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8" name="円/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9" name="テキスト ボックス 31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20" name="円/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21" name="テキスト ボックス 32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83947</xdr:rowOff>
    </xdr:from>
    <xdr:to>
      <xdr:col>10</xdr:col>
      <xdr:colOff>155575</xdr:colOff>
      <xdr:row>36</xdr:row>
      <xdr:rowOff>14097</xdr:rowOff>
    </xdr:to>
    <xdr:sp macro="" textlink="">
      <xdr:nvSpPr>
        <xdr:cNvPr id="322" name="円/楕円 321"/>
        <xdr:cNvSpPr/>
      </xdr:nvSpPr>
      <xdr:spPr>
        <a:xfrm>
          <a:off x="6921500" y="608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5224</xdr:rowOff>
    </xdr:from>
    <xdr:ext cx="469744" cy="259045"/>
    <xdr:sp macro="" textlink="">
      <xdr:nvSpPr>
        <xdr:cNvPr id="323" name="テキスト ボックス 322"/>
        <xdr:cNvSpPr txBox="1"/>
      </xdr:nvSpPr>
      <xdr:spPr>
        <a:xfrm>
          <a:off x="6737427" y="617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103878</xdr:rowOff>
    </xdr:from>
    <xdr:to>
      <xdr:col>15</xdr:col>
      <xdr:colOff>180975</xdr:colOff>
      <xdr:row>58</xdr:row>
      <xdr:rowOff>119743</xdr:rowOff>
    </xdr:to>
    <xdr:cxnSp macro="">
      <xdr:nvCxnSpPr>
        <xdr:cNvPr id="350" name="直線コネクタ 349"/>
        <xdr:cNvCxnSpPr/>
      </xdr:nvCxnSpPr>
      <xdr:spPr>
        <a:xfrm flipV="1">
          <a:off x="9639300" y="10047978"/>
          <a:ext cx="8382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116154</xdr:rowOff>
    </xdr:from>
    <xdr:to>
      <xdr:col>14</xdr:col>
      <xdr:colOff>28575</xdr:colOff>
      <xdr:row>58</xdr:row>
      <xdr:rowOff>119743</xdr:rowOff>
    </xdr:to>
    <xdr:cxnSp macro="">
      <xdr:nvCxnSpPr>
        <xdr:cNvPr id="353" name="直線コネクタ 352"/>
        <xdr:cNvCxnSpPr/>
      </xdr:nvCxnSpPr>
      <xdr:spPr>
        <a:xfrm>
          <a:off x="8750300" y="10060254"/>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116154</xdr:rowOff>
    </xdr:from>
    <xdr:to>
      <xdr:col>12</xdr:col>
      <xdr:colOff>511175</xdr:colOff>
      <xdr:row>58</xdr:row>
      <xdr:rowOff>118143</xdr:rowOff>
    </xdr:to>
    <xdr:cxnSp macro="">
      <xdr:nvCxnSpPr>
        <xdr:cNvPr id="356" name="直線コネクタ 355"/>
        <xdr:cNvCxnSpPr/>
      </xdr:nvCxnSpPr>
      <xdr:spPr>
        <a:xfrm flipV="1">
          <a:off x="7861300" y="10060254"/>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118143</xdr:rowOff>
    </xdr:from>
    <xdr:to>
      <xdr:col>11</xdr:col>
      <xdr:colOff>307975</xdr:colOff>
      <xdr:row>58</xdr:row>
      <xdr:rowOff>122464</xdr:rowOff>
    </xdr:to>
    <xdr:cxnSp macro="">
      <xdr:nvCxnSpPr>
        <xdr:cNvPr id="359" name="直線コネクタ 358"/>
        <xdr:cNvCxnSpPr/>
      </xdr:nvCxnSpPr>
      <xdr:spPr>
        <a:xfrm flipV="1">
          <a:off x="6972300" y="10062243"/>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53078</xdr:rowOff>
    </xdr:from>
    <xdr:to>
      <xdr:col>15</xdr:col>
      <xdr:colOff>231775</xdr:colOff>
      <xdr:row>58</xdr:row>
      <xdr:rowOff>154678</xdr:rowOff>
    </xdr:to>
    <xdr:sp macro="" textlink="">
      <xdr:nvSpPr>
        <xdr:cNvPr id="369" name="円/楕円 368"/>
        <xdr:cNvSpPr/>
      </xdr:nvSpPr>
      <xdr:spPr>
        <a:xfrm>
          <a:off x="10426700" y="999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139455</xdr:rowOff>
    </xdr:from>
    <xdr:ext cx="469744" cy="259045"/>
    <xdr:sp macro="" textlink="">
      <xdr:nvSpPr>
        <xdr:cNvPr id="370" name="農林水産業費該当値テキスト"/>
        <xdr:cNvSpPr txBox="1"/>
      </xdr:nvSpPr>
      <xdr:spPr>
        <a:xfrm>
          <a:off x="10528300" y="991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68943</xdr:rowOff>
    </xdr:from>
    <xdr:to>
      <xdr:col>14</xdr:col>
      <xdr:colOff>79375</xdr:colOff>
      <xdr:row>58</xdr:row>
      <xdr:rowOff>170543</xdr:rowOff>
    </xdr:to>
    <xdr:sp macro="" textlink="">
      <xdr:nvSpPr>
        <xdr:cNvPr id="371" name="円/楕円 370"/>
        <xdr:cNvSpPr/>
      </xdr:nvSpPr>
      <xdr:spPr>
        <a:xfrm>
          <a:off x="9588500" y="100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161670</xdr:rowOff>
    </xdr:from>
    <xdr:ext cx="378565" cy="259045"/>
    <xdr:sp macro="" textlink="">
      <xdr:nvSpPr>
        <xdr:cNvPr id="372" name="テキスト ボックス 371"/>
        <xdr:cNvSpPr txBox="1"/>
      </xdr:nvSpPr>
      <xdr:spPr>
        <a:xfrm>
          <a:off x="9450017" y="1010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65354</xdr:rowOff>
    </xdr:from>
    <xdr:to>
      <xdr:col>12</xdr:col>
      <xdr:colOff>561975</xdr:colOff>
      <xdr:row>58</xdr:row>
      <xdr:rowOff>166954</xdr:rowOff>
    </xdr:to>
    <xdr:sp macro="" textlink="">
      <xdr:nvSpPr>
        <xdr:cNvPr id="373" name="円/楕円 372"/>
        <xdr:cNvSpPr/>
      </xdr:nvSpPr>
      <xdr:spPr>
        <a:xfrm>
          <a:off x="8699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158081</xdr:rowOff>
    </xdr:from>
    <xdr:ext cx="469744" cy="259045"/>
    <xdr:sp macro="" textlink="">
      <xdr:nvSpPr>
        <xdr:cNvPr id="374" name="テキスト ボックス 373"/>
        <xdr:cNvSpPr txBox="1"/>
      </xdr:nvSpPr>
      <xdr:spPr>
        <a:xfrm>
          <a:off x="8515427" y="1010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67343</xdr:rowOff>
    </xdr:from>
    <xdr:to>
      <xdr:col>11</xdr:col>
      <xdr:colOff>358775</xdr:colOff>
      <xdr:row>58</xdr:row>
      <xdr:rowOff>168943</xdr:rowOff>
    </xdr:to>
    <xdr:sp macro="" textlink="">
      <xdr:nvSpPr>
        <xdr:cNvPr id="375" name="円/楕円 374"/>
        <xdr:cNvSpPr/>
      </xdr:nvSpPr>
      <xdr:spPr>
        <a:xfrm>
          <a:off x="7810500" y="100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160070</xdr:rowOff>
    </xdr:from>
    <xdr:ext cx="378565" cy="259045"/>
    <xdr:sp macro="" textlink="">
      <xdr:nvSpPr>
        <xdr:cNvPr id="376" name="テキスト ボックス 375"/>
        <xdr:cNvSpPr txBox="1"/>
      </xdr:nvSpPr>
      <xdr:spPr>
        <a:xfrm>
          <a:off x="7672017" y="10104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71664</xdr:rowOff>
    </xdr:from>
    <xdr:to>
      <xdr:col>10</xdr:col>
      <xdr:colOff>155575</xdr:colOff>
      <xdr:row>59</xdr:row>
      <xdr:rowOff>1814</xdr:rowOff>
    </xdr:to>
    <xdr:sp macro="" textlink="">
      <xdr:nvSpPr>
        <xdr:cNvPr id="377" name="円/楕円 376"/>
        <xdr:cNvSpPr/>
      </xdr:nvSpPr>
      <xdr:spPr>
        <a:xfrm>
          <a:off x="6921500" y="100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164391</xdr:rowOff>
    </xdr:from>
    <xdr:ext cx="378565" cy="259045"/>
    <xdr:sp macro="" textlink="">
      <xdr:nvSpPr>
        <xdr:cNvPr id="378" name="テキスト ボックス 377"/>
        <xdr:cNvSpPr txBox="1"/>
      </xdr:nvSpPr>
      <xdr:spPr>
        <a:xfrm>
          <a:off x="6783017" y="10108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86254</xdr:rowOff>
    </xdr:from>
    <xdr:to>
      <xdr:col>15</xdr:col>
      <xdr:colOff>180975</xdr:colOff>
      <xdr:row>78</xdr:row>
      <xdr:rowOff>90232</xdr:rowOff>
    </xdr:to>
    <xdr:cxnSp macro="">
      <xdr:nvCxnSpPr>
        <xdr:cNvPr id="405" name="直線コネクタ 404"/>
        <xdr:cNvCxnSpPr/>
      </xdr:nvCxnSpPr>
      <xdr:spPr>
        <a:xfrm flipV="1">
          <a:off x="9639300" y="13459354"/>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90232</xdr:rowOff>
    </xdr:from>
    <xdr:to>
      <xdr:col>14</xdr:col>
      <xdr:colOff>28575</xdr:colOff>
      <xdr:row>78</xdr:row>
      <xdr:rowOff>95169</xdr:rowOff>
    </xdr:to>
    <xdr:cxnSp macro="">
      <xdr:nvCxnSpPr>
        <xdr:cNvPr id="408" name="直線コネクタ 407"/>
        <xdr:cNvCxnSpPr/>
      </xdr:nvCxnSpPr>
      <xdr:spPr>
        <a:xfrm flipV="1">
          <a:off x="8750300" y="13463332"/>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95169</xdr:rowOff>
    </xdr:from>
    <xdr:to>
      <xdr:col>12</xdr:col>
      <xdr:colOff>511175</xdr:colOff>
      <xdr:row>78</xdr:row>
      <xdr:rowOff>96723</xdr:rowOff>
    </xdr:to>
    <xdr:cxnSp macro="">
      <xdr:nvCxnSpPr>
        <xdr:cNvPr id="411" name="直線コネクタ 410"/>
        <xdr:cNvCxnSpPr/>
      </xdr:nvCxnSpPr>
      <xdr:spPr>
        <a:xfrm flipV="1">
          <a:off x="7861300" y="13468269"/>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81499</xdr:rowOff>
    </xdr:from>
    <xdr:to>
      <xdr:col>11</xdr:col>
      <xdr:colOff>307975</xdr:colOff>
      <xdr:row>78</xdr:row>
      <xdr:rowOff>96723</xdr:rowOff>
    </xdr:to>
    <xdr:cxnSp macro="">
      <xdr:nvCxnSpPr>
        <xdr:cNvPr id="414" name="直線コネクタ 413"/>
        <xdr:cNvCxnSpPr/>
      </xdr:nvCxnSpPr>
      <xdr:spPr>
        <a:xfrm>
          <a:off x="6972300" y="13454599"/>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35454</xdr:rowOff>
    </xdr:from>
    <xdr:to>
      <xdr:col>15</xdr:col>
      <xdr:colOff>231775</xdr:colOff>
      <xdr:row>78</xdr:row>
      <xdr:rowOff>137054</xdr:rowOff>
    </xdr:to>
    <xdr:sp macro="" textlink="">
      <xdr:nvSpPr>
        <xdr:cNvPr id="424" name="円/楕円 423"/>
        <xdr:cNvSpPr/>
      </xdr:nvSpPr>
      <xdr:spPr>
        <a:xfrm>
          <a:off x="10426700" y="134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121831</xdr:rowOff>
    </xdr:from>
    <xdr:ext cx="469744" cy="259045"/>
    <xdr:sp macro="" textlink="">
      <xdr:nvSpPr>
        <xdr:cNvPr id="425" name="商工費該当値テキスト"/>
        <xdr:cNvSpPr txBox="1"/>
      </xdr:nvSpPr>
      <xdr:spPr>
        <a:xfrm>
          <a:off x="10528300" y="1332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39432</xdr:rowOff>
    </xdr:from>
    <xdr:to>
      <xdr:col>14</xdr:col>
      <xdr:colOff>79375</xdr:colOff>
      <xdr:row>78</xdr:row>
      <xdr:rowOff>141032</xdr:rowOff>
    </xdr:to>
    <xdr:sp macro="" textlink="">
      <xdr:nvSpPr>
        <xdr:cNvPr id="426" name="円/楕円 425"/>
        <xdr:cNvSpPr/>
      </xdr:nvSpPr>
      <xdr:spPr>
        <a:xfrm>
          <a:off x="9588500" y="134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132159</xdr:rowOff>
    </xdr:from>
    <xdr:ext cx="469744" cy="259045"/>
    <xdr:sp macro="" textlink="">
      <xdr:nvSpPr>
        <xdr:cNvPr id="427" name="テキスト ボックス 426"/>
        <xdr:cNvSpPr txBox="1"/>
      </xdr:nvSpPr>
      <xdr:spPr>
        <a:xfrm>
          <a:off x="9404427" y="1350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44369</xdr:rowOff>
    </xdr:from>
    <xdr:to>
      <xdr:col>12</xdr:col>
      <xdr:colOff>561975</xdr:colOff>
      <xdr:row>78</xdr:row>
      <xdr:rowOff>145969</xdr:rowOff>
    </xdr:to>
    <xdr:sp macro="" textlink="">
      <xdr:nvSpPr>
        <xdr:cNvPr id="428" name="円/楕円 427"/>
        <xdr:cNvSpPr/>
      </xdr:nvSpPr>
      <xdr:spPr>
        <a:xfrm>
          <a:off x="8699500" y="134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137096</xdr:rowOff>
    </xdr:from>
    <xdr:ext cx="378565" cy="259045"/>
    <xdr:sp macro="" textlink="">
      <xdr:nvSpPr>
        <xdr:cNvPr id="429" name="テキスト ボックス 428"/>
        <xdr:cNvSpPr txBox="1"/>
      </xdr:nvSpPr>
      <xdr:spPr>
        <a:xfrm>
          <a:off x="8561017" y="13510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45923</xdr:rowOff>
    </xdr:from>
    <xdr:to>
      <xdr:col>11</xdr:col>
      <xdr:colOff>358775</xdr:colOff>
      <xdr:row>78</xdr:row>
      <xdr:rowOff>147523</xdr:rowOff>
    </xdr:to>
    <xdr:sp macro="" textlink="">
      <xdr:nvSpPr>
        <xdr:cNvPr id="430" name="円/楕円 429"/>
        <xdr:cNvSpPr/>
      </xdr:nvSpPr>
      <xdr:spPr>
        <a:xfrm>
          <a:off x="78105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138650</xdr:rowOff>
    </xdr:from>
    <xdr:ext cx="378565" cy="259045"/>
    <xdr:sp macro="" textlink="">
      <xdr:nvSpPr>
        <xdr:cNvPr id="431" name="テキスト ボックス 430"/>
        <xdr:cNvSpPr txBox="1"/>
      </xdr:nvSpPr>
      <xdr:spPr>
        <a:xfrm>
          <a:off x="7672017" y="13511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30699</xdr:rowOff>
    </xdr:from>
    <xdr:to>
      <xdr:col>10</xdr:col>
      <xdr:colOff>155575</xdr:colOff>
      <xdr:row>78</xdr:row>
      <xdr:rowOff>132299</xdr:rowOff>
    </xdr:to>
    <xdr:sp macro="" textlink="">
      <xdr:nvSpPr>
        <xdr:cNvPr id="432" name="円/楕円 431"/>
        <xdr:cNvSpPr/>
      </xdr:nvSpPr>
      <xdr:spPr>
        <a:xfrm>
          <a:off x="6921500" y="134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123426</xdr:rowOff>
    </xdr:from>
    <xdr:ext cx="469744" cy="259045"/>
    <xdr:sp macro="" textlink="">
      <xdr:nvSpPr>
        <xdr:cNvPr id="433" name="テキスト ボックス 432"/>
        <xdr:cNvSpPr txBox="1"/>
      </xdr:nvSpPr>
      <xdr:spPr>
        <a:xfrm>
          <a:off x="6737427" y="1349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73101</xdr:rowOff>
    </xdr:from>
    <xdr:to>
      <xdr:col>15</xdr:col>
      <xdr:colOff>180975</xdr:colOff>
      <xdr:row>96</xdr:row>
      <xdr:rowOff>122810</xdr:rowOff>
    </xdr:to>
    <xdr:cxnSp macro="">
      <xdr:nvCxnSpPr>
        <xdr:cNvPr id="462" name="直線コネクタ 461"/>
        <xdr:cNvCxnSpPr/>
      </xdr:nvCxnSpPr>
      <xdr:spPr>
        <a:xfrm>
          <a:off x="9639300" y="16360851"/>
          <a:ext cx="838200" cy="2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142773</xdr:rowOff>
    </xdr:from>
    <xdr:to>
      <xdr:col>14</xdr:col>
      <xdr:colOff>28575</xdr:colOff>
      <xdr:row>95</xdr:row>
      <xdr:rowOff>73101</xdr:rowOff>
    </xdr:to>
    <xdr:cxnSp macro="">
      <xdr:nvCxnSpPr>
        <xdr:cNvPr id="465" name="直線コネクタ 464"/>
        <xdr:cNvCxnSpPr/>
      </xdr:nvCxnSpPr>
      <xdr:spPr>
        <a:xfrm>
          <a:off x="8750300" y="16259073"/>
          <a:ext cx="889000" cy="1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72110</xdr:rowOff>
    </xdr:from>
    <xdr:to>
      <xdr:col>12</xdr:col>
      <xdr:colOff>511175</xdr:colOff>
      <xdr:row>94</xdr:row>
      <xdr:rowOff>142773</xdr:rowOff>
    </xdr:to>
    <xdr:cxnSp macro="">
      <xdr:nvCxnSpPr>
        <xdr:cNvPr id="468" name="直線コネクタ 467"/>
        <xdr:cNvCxnSpPr/>
      </xdr:nvCxnSpPr>
      <xdr:spPr>
        <a:xfrm>
          <a:off x="7861300" y="16016960"/>
          <a:ext cx="889000" cy="2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72110</xdr:rowOff>
    </xdr:from>
    <xdr:to>
      <xdr:col>11</xdr:col>
      <xdr:colOff>307975</xdr:colOff>
      <xdr:row>97</xdr:row>
      <xdr:rowOff>15342</xdr:rowOff>
    </xdr:to>
    <xdr:cxnSp macro="">
      <xdr:nvCxnSpPr>
        <xdr:cNvPr id="471" name="直線コネクタ 470"/>
        <xdr:cNvCxnSpPr/>
      </xdr:nvCxnSpPr>
      <xdr:spPr>
        <a:xfrm flipV="1">
          <a:off x="6972300" y="16016960"/>
          <a:ext cx="889000" cy="6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72010</xdr:rowOff>
    </xdr:from>
    <xdr:to>
      <xdr:col>15</xdr:col>
      <xdr:colOff>231775</xdr:colOff>
      <xdr:row>97</xdr:row>
      <xdr:rowOff>2160</xdr:rowOff>
    </xdr:to>
    <xdr:sp macro="" textlink="">
      <xdr:nvSpPr>
        <xdr:cNvPr id="481" name="円/楕円 480"/>
        <xdr:cNvSpPr/>
      </xdr:nvSpPr>
      <xdr:spPr>
        <a:xfrm>
          <a:off x="10426700" y="165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50437</xdr:rowOff>
    </xdr:from>
    <xdr:ext cx="534377" cy="259045"/>
    <xdr:sp macro="" textlink="">
      <xdr:nvSpPr>
        <xdr:cNvPr id="482" name="土木費該当値テキスト"/>
        <xdr:cNvSpPr txBox="1"/>
      </xdr:nvSpPr>
      <xdr:spPr>
        <a:xfrm>
          <a:off x="10528300" y="165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34,330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22301</xdr:rowOff>
    </xdr:from>
    <xdr:to>
      <xdr:col>14</xdr:col>
      <xdr:colOff>79375</xdr:colOff>
      <xdr:row>95</xdr:row>
      <xdr:rowOff>123901</xdr:rowOff>
    </xdr:to>
    <xdr:sp macro="" textlink="">
      <xdr:nvSpPr>
        <xdr:cNvPr id="483" name="円/楕円 482"/>
        <xdr:cNvSpPr/>
      </xdr:nvSpPr>
      <xdr:spPr>
        <a:xfrm>
          <a:off x="9588500" y="163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140428</xdr:rowOff>
    </xdr:from>
    <xdr:ext cx="534377" cy="259045"/>
    <xdr:sp macro="" textlink="">
      <xdr:nvSpPr>
        <xdr:cNvPr id="484" name="テキスト ボックス 483"/>
        <xdr:cNvSpPr txBox="1"/>
      </xdr:nvSpPr>
      <xdr:spPr>
        <a:xfrm>
          <a:off x="9372111" y="1608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91973</xdr:rowOff>
    </xdr:from>
    <xdr:to>
      <xdr:col>12</xdr:col>
      <xdr:colOff>561975</xdr:colOff>
      <xdr:row>95</xdr:row>
      <xdr:rowOff>22123</xdr:rowOff>
    </xdr:to>
    <xdr:sp macro="" textlink="">
      <xdr:nvSpPr>
        <xdr:cNvPr id="485" name="円/楕円 484"/>
        <xdr:cNvSpPr/>
      </xdr:nvSpPr>
      <xdr:spPr>
        <a:xfrm>
          <a:off x="8699500" y="162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38650</xdr:rowOff>
    </xdr:from>
    <xdr:ext cx="534377" cy="259045"/>
    <xdr:sp macro="" textlink="">
      <xdr:nvSpPr>
        <xdr:cNvPr id="486" name="テキスト ボックス 485"/>
        <xdr:cNvSpPr txBox="1"/>
      </xdr:nvSpPr>
      <xdr:spPr>
        <a:xfrm>
          <a:off x="8483111" y="159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59,758</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21310</xdr:rowOff>
    </xdr:from>
    <xdr:to>
      <xdr:col>11</xdr:col>
      <xdr:colOff>358775</xdr:colOff>
      <xdr:row>93</xdr:row>
      <xdr:rowOff>122910</xdr:rowOff>
    </xdr:to>
    <xdr:sp macro="" textlink="">
      <xdr:nvSpPr>
        <xdr:cNvPr id="487" name="円/楕円 486"/>
        <xdr:cNvSpPr/>
      </xdr:nvSpPr>
      <xdr:spPr>
        <a:xfrm>
          <a:off x="7810500" y="159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139437</xdr:rowOff>
    </xdr:from>
    <xdr:ext cx="534377" cy="259045"/>
    <xdr:sp macro="" textlink="">
      <xdr:nvSpPr>
        <xdr:cNvPr id="488" name="テキスト ボックス 487"/>
        <xdr:cNvSpPr txBox="1"/>
      </xdr:nvSpPr>
      <xdr:spPr>
        <a:xfrm>
          <a:off x="7594111" y="1574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135992</xdr:rowOff>
    </xdr:from>
    <xdr:to>
      <xdr:col>10</xdr:col>
      <xdr:colOff>155575</xdr:colOff>
      <xdr:row>97</xdr:row>
      <xdr:rowOff>66142</xdr:rowOff>
    </xdr:to>
    <xdr:sp macro="" textlink="">
      <xdr:nvSpPr>
        <xdr:cNvPr id="489" name="円/楕円 488"/>
        <xdr:cNvSpPr/>
      </xdr:nvSpPr>
      <xdr:spPr>
        <a:xfrm>
          <a:off x="6921500" y="165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57269</xdr:rowOff>
    </xdr:from>
    <xdr:ext cx="534377" cy="259045"/>
    <xdr:sp macro="" textlink="">
      <xdr:nvSpPr>
        <xdr:cNvPr id="490" name="テキスト ボックス 489"/>
        <xdr:cNvSpPr txBox="1"/>
      </xdr:nvSpPr>
      <xdr:spPr>
        <a:xfrm>
          <a:off x="6705111" y="1668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155245</xdr:rowOff>
    </xdr:from>
    <xdr:to>
      <xdr:col>23</xdr:col>
      <xdr:colOff>517525</xdr:colOff>
      <xdr:row>38</xdr:row>
      <xdr:rowOff>90355</xdr:rowOff>
    </xdr:to>
    <xdr:cxnSp macro="">
      <xdr:nvCxnSpPr>
        <xdr:cNvPr id="522" name="直線コネクタ 521"/>
        <xdr:cNvCxnSpPr/>
      </xdr:nvCxnSpPr>
      <xdr:spPr>
        <a:xfrm>
          <a:off x="15481300" y="6327445"/>
          <a:ext cx="838200" cy="27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155245</xdr:rowOff>
    </xdr:from>
    <xdr:to>
      <xdr:col>22</xdr:col>
      <xdr:colOff>365125</xdr:colOff>
      <xdr:row>39</xdr:row>
      <xdr:rowOff>13121</xdr:rowOff>
    </xdr:to>
    <xdr:cxnSp macro="">
      <xdr:nvCxnSpPr>
        <xdr:cNvPr id="525" name="直線コネクタ 524"/>
        <xdr:cNvCxnSpPr/>
      </xdr:nvCxnSpPr>
      <xdr:spPr>
        <a:xfrm flipV="1">
          <a:off x="14592300" y="6327445"/>
          <a:ext cx="889000" cy="3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13121</xdr:rowOff>
    </xdr:from>
    <xdr:to>
      <xdr:col>21</xdr:col>
      <xdr:colOff>161925</xdr:colOff>
      <xdr:row>39</xdr:row>
      <xdr:rowOff>31115</xdr:rowOff>
    </xdr:to>
    <xdr:cxnSp macro="">
      <xdr:nvCxnSpPr>
        <xdr:cNvPr id="528" name="直線コネクタ 527"/>
        <xdr:cNvCxnSpPr/>
      </xdr:nvCxnSpPr>
      <xdr:spPr>
        <a:xfrm flipV="1">
          <a:off x="13703300" y="6699671"/>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25857</xdr:rowOff>
    </xdr:from>
    <xdr:to>
      <xdr:col>19</xdr:col>
      <xdr:colOff>644525</xdr:colOff>
      <xdr:row>39</xdr:row>
      <xdr:rowOff>31115</xdr:rowOff>
    </xdr:to>
    <xdr:cxnSp macro="">
      <xdr:nvCxnSpPr>
        <xdr:cNvPr id="531" name="直線コネクタ 530"/>
        <xdr:cNvCxnSpPr/>
      </xdr:nvCxnSpPr>
      <xdr:spPr>
        <a:xfrm>
          <a:off x="12814300" y="6712407"/>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39555</xdr:rowOff>
    </xdr:from>
    <xdr:to>
      <xdr:col>23</xdr:col>
      <xdr:colOff>568325</xdr:colOff>
      <xdr:row>38</xdr:row>
      <xdr:rowOff>141155</xdr:rowOff>
    </xdr:to>
    <xdr:sp macro="" textlink="">
      <xdr:nvSpPr>
        <xdr:cNvPr id="541" name="円/楕円 540"/>
        <xdr:cNvSpPr/>
      </xdr:nvSpPr>
      <xdr:spPr>
        <a:xfrm>
          <a:off x="16268700" y="65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17982</xdr:rowOff>
    </xdr:from>
    <xdr:ext cx="534377" cy="259045"/>
    <xdr:sp macro="" textlink="">
      <xdr:nvSpPr>
        <xdr:cNvPr id="542" name="消防費該当値テキスト"/>
        <xdr:cNvSpPr txBox="1"/>
      </xdr:nvSpPr>
      <xdr:spPr>
        <a:xfrm>
          <a:off x="16370300" y="653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104445</xdr:rowOff>
    </xdr:from>
    <xdr:to>
      <xdr:col>22</xdr:col>
      <xdr:colOff>415925</xdr:colOff>
      <xdr:row>37</xdr:row>
      <xdr:rowOff>34595</xdr:rowOff>
    </xdr:to>
    <xdr:sp macro="" textlink="">
      <xdr:nvSpPr>
        <xdr:cNvPr id="543" name="円/楕円 542"/>
        <xdr:cNvSpPr/>
      </xdr:nvSpPr>
      <xdr:spPr>
        <a:xfrm>
          <a:off x="15430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51122</xdr:rowOff>
    </xdr:from>
    <xdr:ext cx="534377" cy="259045"/>
    <xdr:sp macro="" textlink="">
      <xdr:nvSpPr>
        <xdr:cNvPr id="544" name="テキスト ボックス 543"/>
        <xdr:cNvSpPr txBox="1"/>
      </xdr:nvSpPr>
      <xdr:spPr>
        <a:xfrm>
          <a:off x="15214111" y="60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133771</xdr:rowOff>
    </xdr:from>
    <xdr:to>
      <xdr:col>21</xdr:col>
      <xdr:colOff>212725</xdr:colOff>
      <xdr:row>39</xdr:row>
      <xdr:rowOff>63921</xdr:rowOff>
    </xdr:to>
    <xdr:sp macro="" textlink="">
      <xdr:nvSpPr>
        <xdr:cNvPr id="545" name="円/楕円 544"/>
        <xdr:cNvSpPr/>
      </xdr:nvSpPr>
      <xdr:spPr>
        <a:xfrm>
          <a:off x="14541500" y="66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55048</xdr:rowOff>
    </xdr:from>
    <xdr:ext cx="534377" cy="259045"/>
    <xdr:sp macro="" textlink="">
      <xdr:nvSpPr>
        <xdr:cNvPr id="546" name="テキスト ボックス 545"/>
        <xdr:cNvSpPr txBox="1"/>
      </xdr:nvSpPr>
      <xdr:spPr>
        <a:xfrm>
          <a:off x="14325111" y="674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151765</xdr:rowOff>
    </xdr:from>
    <xdr:to>
      <xdr:col>20</xdr:col>
      <xdr:colOff>9525</xdr:colOff>
      <xdr:row>39</xdr:row>
      <xdr:rowOff>81915</xdr:rowOff>
    </xdr:to>
    <xdr:sp macro="" textlink="">
      <xdr:nvSpPr>
        <xdr:cNvPr id="547" name="円/楕円 546"/>
        <xdr:cNvSpPr/>
      </xdr:nvSpPr>
      <xdr:spPr>
        <a:xfrm>
          <a:off x="13652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73042</xdr:rowOff>
    </xdr:from>
    <xdr:ext cx="534377" cy="259045"/>
    <xdr:sp macro="" textlink="">
      <xdr:nvSpPr>
        <xdr:cNvPr id="548" name="テキスト ボックス 547"/>
        <xdr:cNvSpPr txBox="1"/>
      </xdr:nvSpPr>
      <xdr:spPr>
        <a:xfrm>
          <a:off x="13436111" y="67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146507</xdr:rowOff>
    </xdr:from>
    <xdr:to>
      <xdr:col>18</xdr:col>
      <xdr:colOff>492125</xdr:colOff>
      <xdr:row>39</xdr:row>
      <xdr:rowOff>76657</xdr:rowOff>
    </xdr:to>
    <xdr:sp macro="" textlink="">
      <xdr:nvSpPr>
        <xdr:cNvPr id="549" name="円/楕円 548"/>
        <xdr:cNvSpPr/>
      </xdr:nvSpPr>
      <xdr:spPr>
        <a:xfrm>
          <a:off x="12763500" y="66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67784</xdr:rowOff>
    </xdr:from>
    <xdr:ext cx="534377" cy="259045"/>
    <xdr:sp macro="" textlink="">
      <xdr:nvSpPr>
        <xdr:cNvPr id="550" name="テキスト ボックス 549"/>
        <xdr:cNvSpPr txBox="1"/>
      </xdr:nvSpPr>
      <xdr:spPr>
        <a:xfrm>
          <a:off x="12547111" y="675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57607</xdr:rowOff>
    </xdr:from>
    <xdr:to>
      <xdr:col>23</xdr:col>
      <xdr:colOff>517525</xdr:colOff>
      <xdr:row>58</xdr:row>
      <xdr:rowOff>154737</xdr:rowOff>
    </xdr:to>
    <xdr:cxnSp macro="">
      <xdr:nvCxnSpPr>
        <xdr:cNvPr id="580" name="直線コネクタ 579"/>
        <xdr:cNvCxnSpPr/>
      </xdr:nvCxnSpPr>
      <xdr:spPr>
        <a:xfrm>
          <a:off x="15481300" y="9487357"/>
          <a:ext cx="838200" cy="6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57607</xdr:rowOff>
    </xdr:from>
    <xdr:to>
      <xdr:col>22</xdr:col>
      <xdr:colOff>365125</xdr:colOff>
      <xdr:row>59</xdr:row>
      <xdr:rowOff>3391</xdr:rowOff>
    </xdr:to>
    <xdr:cxnSp macro="">
      <xdr:nvCxnSpPr>
        <xdr:cNvPr id="583" name="直線コネクタ 582"/>
        <xdr:cNvCxnSpPr/>
      </xdr:nvCxnSpPr>
      <xdr:spPr>
        <a:xfrm flipV="1">
          <a:off x="14592300" y="9487357"/>
          <a:ext cx="889000" cy="6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3391</xdr:rowOff>
    </xdr:from>
    <xdr:to>
      <xdr:col>21</xdr:col>
      <xdr:colOff>161925</xdr:colOff>
      <xdr:row>59</xdr:row>
      <xdr:rowOff>35433</xdr:rowOff>
    </xdr:to>
    <xdr:cxnSp macro="">
      <xdr:nvCxnSpPr>
        <xdr:cNvPr id="586" name="直線コネクタ 585"/>
        <xdr:cNvCxnSpPr/>
      </xdr:nvCxnSpPr>
      <xdr:spPr>
        <a:xfrm flipV="1">
          <a:off x="13703300" y="10118941"/>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35433</xdr:rowOff>
    </xdr:from>
    <xdr:to>
      <xdr:col>19</xdr:col>
      <xdr:colOff>644525</xdr:colOff>
      <xdr:row>59</xdr:row>
      <xdr:rowOff>36868</xdr:rowOff>
    </xdr:to>
    <xdr:cxnSp macro="">
      <xdr:nvCxnSpPr>
        <xdr:cNvPr id="589" name="直線コネクタ 588"/>
        <xdr:cNvCxnSpPr/>
      </xdr:nvCxnSpPr>
      <xdr:spPr>
        <a:xfrm flipV="1">
          <a:off x="12814300" y="10150983"/>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103937</xdr:rowOff>
    </xdr:from>
    <xdr:to>
      <xdr:col>23</xdr:col>
      <xdr:colOff>568325</xdr:colOff>
      <xdr:row>59</xdr:row>
      <xdr:rowOff>34087</xdr:rowOff>
    </xdr:to>
    <xdr:sp macro="" textlink="">
      <xdr:nvSpPr>
        <xdr:cNvPr id="599" name="円/楕円 598"/>
        <xdr:cNvSpPr/>
      </xdr:nvSpPr>
      <xdr:spPr>
        <a:xfrm>
          <a:off x="16268700" y="100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82364</xdr:rowOff>
    </xdr:from>
    <xdr:ext cx="534377" cy="259045"/>
    <xdr:sp macro="" textlink="">
      <xdr:nvSpPr>
        <xdr:cNvPr id="600" name="教育費該当値テキスト"/>
        <xdr:cNvSpPr txBox="1"/>
      </xdr:nvSpPr>
      <xdr:spPr>
        <a:xfrm>
          <a:off x="16370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34,816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6807</xdr:rowOff>
    </xdr:from>
    <xdr:to>
      <xdr:col>22</xdr:col>
      <xdr:colOff>415925</xdr:colOff>
      <xdr:row>55</xdr:row>
      <xdr:rowOff>108407</xdr:rowOff>
    </xdr:to>
    <xdr:sp macro="" textlink="">
      <xdr:nvSpPr>
        <xdr:cNvPr id="601" name="円/楕円 600"/>
        <xdr:cNvSpPr/>
      </xdr:nvSpPr>
      <xdr:spPr>
        <a:xfrm>
          <a:off x="15430500" y="94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124934</xdr:rowOff>
    </xdr:from>
    <xdr:ext cx="534377" cy="259045"/>
    <xdr:sp macro="" textlink="">
      <xdr:nvSpPr>
        <xdr:cNvPr id="602" name="テキスト ボックス 601"/>
        <xdr:cNvSpPr txBox="1"/>
      </xdr:nvSpPr>
      <xdr:spPr>
        <a:xfrm>
          <a:off x="15214111" y="92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82,964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124041</xdr:rowOff>
    </xdr:from>
    <xdr:to>
      <xdr:col>21</xdr:col>
      <xdr:colOff>212725</xdr:colOff>
      <xdr:row>59</xdr:row>
      <xdr:rowOff>54191</xdr:rowOff>
    </xdr:to>
    <xdr:sp macro="" textlink="">
      <xdr:nvSpPr>
        <xdr:cNvPr id="603" name="円/楕円 602"/>
        <xdr:cNvSpPr/>
      </xdr:nvSpPr>
      <xdr:spPr>
        <a:xfrm>
          <a:off x="14541500" y="100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45318</xdr:rowOff>
    </xdr:from>
    <xdr:ext cx="534377" cy="259045"/>
    <xdr:sp macro="" textlink="">
      <xdr:nvSpPr>
        <xdr:cNvPr id="604" name="テキスト ボックス 603"/>
        <xdr:cNvSpPr txBox="1"/>
      </xdr:nvSpPr>
      <xdr:spPr>
        <a:xfrm>
          <a:off x="14325111" y="1016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156083</xdr:rowOff>
    </xdr:from>
    <xdr:to>
      <xdr:col>20</xdr:col>
      <xdr:colOff>9525</xdr:colOff>
      <xdr:row>59</xdr:row>
      <xdr:rowOff>86233</xdr:rowOff>
    </xdr:to>
    <xdr:sp macro="" textlink="">
      <xdr:nvSpPr>
        <xdr:cNvPr id="605" name="円/楕円 604"/>
        <xdr:cNvSpPr/>
      </xdr:nvSpPr>
      <xdr:spPr>
        <a:xfrm>
          <a:off x="13652500" y="101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77360</xdr:rowOff>
    </xdr:from>
    <xdr:ext cx="534377" cy="259045"/>
    <xdr:sp macro="" textlink="">
      <xdr:nvSpPr>
        <xdr:cNvPr id="606" name="テキスト ボックス 605"/>
        <xdr:cNvSpPr txBox="1"/>
      </xdr:nvSpPr>
      <xdr:spPr>
        <a:xfrm>
          <a:off x="13436111" y="101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157518</xdr:rowOff>
    </xdr:from>
    <xdr:to>
      <xdr:col>18</xdr:col>
      <xdr:colOff>492125</xdr:colOff>
      <xdr:row>59</xdr:row>
      <xdr:rowOff>87668</xdr:rowOff>
    </xdr:to>
    <xdr:sp macro="" textlink="">
      <xdr:nvSpPr>
        <xdr:cNvPr id="607" name="円/楕円 606"/>
        <xdr:cNvSpPr/>
      </xdr:nvSpPr>
      <xdr:spPr>
        <a:xfrm>
          <a:off x="12763500" y="101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78795</xdr:rowOff>
    </xdr:from>
    <xdr:ext cx="534377" cy="259045"/>
    <xdr:sp macro="" textlink="">
      <xdr:nvSpPr>
        <xdr:cNvPr id="608" name="テキスト ボックス 607"/>
        <xdr:cNvSpPr txBox="1"/>
      </xdr:nvSpPr>
      <xdr:spPr>
        <a:xfrm>
          <a:off x="12547111" y="101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111697</xdr:rowOff>
    </xdr:from>
    <xdr:to>
      <xdr:col>23</xdr:col>
      <xdr:colOff>517525</xdr:colOff>
      <xdr:row>97</xdr:row>
      <xdr:rowOff>55559</xdr:rowOff>
    </xdr:to>
    <xdr:cxnSp macro="">
      <xdr:nvCxnSpPr>
        <xdr:cNvPr id="696" name="直線コネクタ 695"/>
        <xdr:cNvCxnSpPr/>
      </xdr:nvCxnSpPr>
      <xdr:spPr>
        <a:xfrm>
          <a:off x="15481300" y="16570897"/>
          <a:ext cx="838200" cy="11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90534</xdr:rowOff>
    </xdr:from>
    <xdr:to>
      <xdr:col>22</xdr:col>
      <xdr:colOff>365125</xdr:colOff>
      <xdr:row>96</xdr:row>
      <xdr:rowOff>111697</xdr:rowOff>
    </xdr:to>
    <xdr:cxnSp macro="">
      <xdr:nvCxnSpPr>
        <xdr:cNvPr id="699" name="直線コネクタ 698"/>
        <xdr:cNvCxnSpPr/>
      </xdr:nvCxnSpPr>
      <xdr:spPr>
        <a:xfrm>
          <a:off x="14592300" y="16549734"/>
          <a:ext cx="8890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35540</xdr:rowOff>
    </xdr:from>
    <xdr:to>
      <xdr:col>21</xdr:col>
      <xdr:colOff>161925</xdr:colOff>
      <xdr:row>96</xdr:row>
      <xdr:rowOff>90534</xdr:rowOff>
    </xdr:to>
    <xdr:cxnSp macro="">
      <xdr:nvCxnSpPr>
        <xdr:cNvPr id="702" name="直線コネクタ 701"/>
        <xdr:cNvCxnSpPr/>
      </xdr:nvCxnSpPr>
      <xdr:spPr>
        <a:xfrm>
          <a:off x="13703300" y="16494740"/>
          <a:ext cx="889000" cy="5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135128</xdr:rowOff>
    </xdr:from>
    <xdr:to>
      <xdr:col>19</xdr:col>
      <xdr:colOff>644525</xdr:colOff>
      <xdr:row>96</xdr:row>
      <xdr:rowOff>35540</xdr:rowOff>
    </xdr:to>
    <xdr:cxnSp macro="">
      <xdr:nvCxnSpPr>
        <xdr:cNvPr id="705" name="直線コネクタ 704"/>
        <xdr:cNvCxnSpPr/>
      </xdr:nvCxnSpPr>
      <xdr:spPr>
        <a:xfrm>
          <a:off x="12814300" y="16422878"/>
          <a:ext cx="889000" cy="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4759</xdr:rowOff>
    </xdr:from>
    <xdr:to>
      <xdr:col>23</xdr:col>
      <xdr:colOff>568325</xdr:colOff>
      <xdr:row>97</xdr:row>
      <xdr:rowOff>106359</xdr:rowOff>
    </xdr:to>
    <xdr:sp macro="" textlink="">
      <xdr:nvSpPr>
        <xdr:cNvPr id="715" name="円/楕円 714"/>
        <xdr:cNvSpPr/>
      </xdr:nvSpPr>
      <xdr:spPr>
        <a:xfrm>
          <a:off x="16268700" y="166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154636</xdr:rowOff>
    </xdr:from>
    <xdr:ext cx="534377" cy="259045"/>
    <xdr:sp macro="" textlink="">
      <xdr:nvSpPr>
        <xdr:cNvPr id="716" name="公債費該当値テキスト"/>
        <xdr:cNvSpPr txBox="1"/>
      </xdr:nvSpPr>
      <xdr:spPr>
        <a:xfrm>
          <a:off x="16370300" y="166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23,653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60897</xdr:rowOff>
    </xdr:from>
    <xdr:to>
      <xdr:col>22</xdr:col>
      <xdr:colOff>415925</xdr:colOff>
      <xdr:row>96</xdr:row>
      <xdr:rowOff>162497</xdr:rowOff>
    </xdr:to>
    <xdr:sp macro="" textlink="">
      <xdr:nvSpPr>
        <xdr:cNvPr id="717" name="円/楕円 716"/>
        <xdr:cNvSpPr/>
      </xdr:nvSpPr>
      <xdr:spPr>
        <a:xfrm>
          <a:off x="15430500" y="165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153624</xdr:rowOff>
    </xdr:from>
    <xdr:ext cx="534377" cy="259045"/>
    <xdr:sp macro="" textlink="">
      <xdr:nvSpPr>
        <xdr:cNvPr id="718" name="テキスト ボックス 717"/>
        <xdr:cNvSpPr txBox="1"/>
      </xdr:nvSpPr>
      <xdr:spPr>
        <a:xfrm>
          <a:off x="15214111" y="1661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39734</xdr:rowOff>
    </xdr:from>
    <xdr:to>
      <xdr:col>21</xdr:col>
      <xdr:colOff>212725</xdr:colOff>
      <xdr:row>96</xdr:row>
      <xdr:rowOff>141334</xdr:rowOff>
    </xdr:to>
    <xdr:sp macro="" textlink="">
      <xdr:nvSpPr>
        <xdr:cNvPr id="719" name="円/楕円 718"/>
        <xdr:cNvSpPr/>
      </xdr:nvSpPr>
      <xdr:spPr>
        <a:xfrm>
          <a:off x="14541500" y="164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132461</xdr:rowOff>
    </xdr:from>
    <xdr:ext cx="534377" cy="259045"/>
    <xdr:sp macro="" textlink="">
      <xdr:nvSpPr>
        <xdr:cNvPr id="720" name="テキスト ボックス 719"/>
        <xdr:cNvSpPr txBox="1"/>
      </xdr:nvSpPr>
      <xdr:spPr>
        <a:xfrm>
          <a:off x="14325111" y="165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156190</xdr:rowOff>
    </xdr:from>
    <xdr:to>
      <xdr:col>20</xdr:col>
      <xdr:colOff>9525</xdr:colOff>
      <xdr:row>96</xdr:row>
      <xdr:rowOff>86340</xdr:rowOff>
    </xdr:to>
    <xdr:sp macro="" textlink="">
      <xdr:nvSpPr>
        <xdr:cNvPr id="721" name="円/楕円 720"/>
        <xdr:cNvSpPr/>
      </xdr:nvSpPr>
      <xdr:spPr>
        <a:xfrm>
          <a:off x="13652500" y="164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77467</xdr:rowOff>
    </xdr:from>
    <xdr:ext cx="534377" cy="259045"/>
    <xdr:sp macro="" textlink="">
      <xdr:nvSpPr>
        <xdr:cNvPr id="722" name="テキスト ボックス 721"/>
        <xdr:cNvSpPr txBox="1"/>
      </xdr:nvSpPr>
      <xdr:spPr>
        <a:xfrm>
          <a:off x="13436111" y="165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84328</xdr:rowOff>
    </xdr:from>
    <xdr:to>
      <xdr:col>18</xdr:col>
      <xdr:colOff>492125</xdr:colOff>
      <xdr:row>96</xdr:row>
      <xdr:rowOff>14478</xdr:rowOff>
    </xdr:to>
    <xdr:sp macro="" textlink="">
      <xdr:nvSpPr>
        <xdr:cNvPr id="723" name="円/楕円 722"/>
        <xdr:cNvSpPr/>
      </xdr:nvSpPr>
      <xdr:spPr>
        <a:xfrm>
          <a:off x="12763500" y="163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31005</xdr:rowOff>
    </xdr:from>
    <xdr:ext cx="534377" cy="259045"/>
    <xdr:sp macro="" textlink="">
      <xdr:nvSpPr>
        <xdr:cNvPr id="724" name="テキスト ボックス 723"/>
        <xdr:cNvSpPr txBox="1"/>
      </xdr:nvSpPr>
      <xdr:spPr>
        <a:xfrm>
          <a:off x="12547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が前年度に比べて大幅に増加しているのは、プレミアム付商品券を発行したことや財政調整基金を積立てたことによるものであり、経常的な支出が発生したものではない。また、プレミアム付商品券は地方創生先行型交付金を使い全国的にも</a:t>
          </a:r>
        </a:p>
        <a:p>
          <a:r>
            <a:rPr kumimoji="1" lang="ja-JP" altLang="en-US" sz="1300">
              <a:latin typeface="ＭＳ Ｐゴシック"/>
            </a:rPr>
            <a:t>実施している団体が多いため、類似団体と比べ同額程度となっていると見込まれる。</a:t>
          </a:r>
        </a:p>
        <a:p>
          <a:r>
            <a:rPr kumimoji="1" lang="ja-JP" altLang="en-US" sz="1300">
              <a:latin typeface="ＭＳ Ｐゴシック"/>
            </a:rPr>
            <a:t>衛生費は平成２６年度は他の年度に比べ増加し、類似団体と比較しても高い値となっているが、これは平成２６年度に合理化事業計画支援金を臨時的に支出したためであり、平成２７年度は例年通りの水準となっており、平成２６年度のみイレギュラーとなっている。</a:t>
          </a:r>
        </a:p>
        <a:p>
          <a:r>
            <a:rPr kumimoji="1" lang="ja-JP" altLang="en-US" sz="1300">
              <a:latin typeface="ＭＳ Ｐゴシック"/>
            </a:rPr>
            <a:t>土木費は平成２４年度に勢野北部用地購入したことで以上に高くなっているが、その後は財源の確保できた事業を中心に施行していくよう精査しており、平成２７年度では類似団体を下回っている。今後も事業の優先順位や必要性を明確にして進めていく。</a:t>
          </a:r>
        </a:p>
        <a:p>
          <a:r>
            <a:rPr kumimoji="1" lang="ja-JP" altLang="en-US" sz="1300">
              <a:latin typeface="ＭＳ Ｐゴシック"/>
            </a:rPr>
            <a:t>消防費と教育費に関しても平成２６年度のみ高い理由として、防災行政無線設置工事や給食センター建替工事を実施したためであり、平成２７年度は類似団体以下となっている。今後においても、計画的に必要性を見極めながら事業を実施するとともに、入札や見積合わせを行うことで支出額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年度に勢野北部の保留地購入のために財政調整基金を取り崩したことで、平成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年度の実質収支が増加。その影響で、平成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年度までは単年度収支がマイナスとなってたが、平成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年度においてはその影響も落ち着き、今後中学校建替等の大きな事業に備えて財政調整基金を積立を行ったこと等により実質単年度収支がプラスに転換している。</a:t>
          </a:r>
        </a:p>
        <a:p>
          <a:r>
            <a:rPr kumimoji="1" lang="ja-JP" altLang="en-US" sz="1400">
              <a:latin typeface="ＭＳ ゴシック" pitchFamily="49" charset="-128"/>
              <a:ea typeface="ＭＳ ゴシック" pitchFamily="49" charset="-128"/>
            </a:rPr>
            <a:t>今後において、多額の地方債新規発行を行うため、公債費の比率は増加することが予測されるが、経常的な支出を抑えるよう努める。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黒字分については、一般会計及び勢野北部用地整理事業特別会計の黒字は微増であるが、その他の会計では黒字額は減少している。その中でも大きな割合を占める一般会計の黒字額が増加しているのは、中学校建替等の大きな事業が控えていることから、歳出の抑制をはかり基金積立を行い、今後の財源確保に努めたためだと思われる。</a:t>
          </a:r>
        </a:p>
        <a:p>
          <a:r>
            <a:rPr kumimoji="1" lang="ja-JP" altLang="en-US" sz="1400">
              <a:latin typeface="ＭＳ ゴシック" pitchFamily="49" charset="-128"/>
              <a:ea typeface="ＭＳ ゴシック" pitchFamily="49" charset="-128"/>
            </a:rPr>
            <a:t>　一方、赤字分については、住宅新築資金等貸付事業特別会計において赤字がでているが、平成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年度より減少しており、引き続き借受人からの償還を促していく。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7888702</v>
      </c>
      <c r="BO4" s="409"/>
      <c r="BP4" s="409"/>
      <c r="BQ4" s="409"/>
      <c r="BR4" s="409"/>
      <c r="BS4" s="409"/>
      <c r="BT4" s="409"/>
      <c r="BU4" s="410"/>
      <c r="BV4" s="408">
        <v>9394268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8.6999999999999993</v>
      </c>
      <c r="CU4" s="586"/>
      <c r="CV4" s="586"/>
      <c r="CW4" s="586"/>
      <c r="CX4" s="586"/>
      <c r="CY4" s="586"/>
      <c r="CZ4" s="586"/>
      <c r="DA4" s="587"/>
      <c r="DB4" s="585">
        <v>5.9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7336622</v>
      </c>
      <c r="BO5" s="414"/>
      <c r="BP5" s="414"/>
      <c r="BQ5" s="414"/>
      <c r="BR5" s="414"/>
      <c r="BS5" s="414"/>
      <c r="BT5" s="414"/>
      <c r="BU5" s="415"/>
      <c r="BV5" s="413">
        <v>9068125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85.1</v>
      </c>
      <c r="CU5" s="384"/>
      <c r="CV5" s="384"/>
      <c r="CW5" s="384"/>
      <c r="CX5" s="384"/>
      <c r="CY5" s="384"/>
      <c r="CZ5" s="384"/>
      <c r="DA5" s="385"/>
      <c r="DB5" s="383">
        <v>87.2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552080</v>
      </c>
      <c r="BO6" s="414"/>
      <c r="BP6" s="414"/>
      <c r="BQ6" s="414"/>
      <c r="BR6" s="414"/>
      <c r="BS6" s="414"/>
      <c r="BT6" s="414"/>
      <c r="BU6" s="415"/>
      <c r="BV6" s="413">
        <v>326143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90.8</v>
      </c>
      <c r="CU6" s="560"/>
      <c r="CV6" s="560"/>
      <c r="CW6" s="560"/>
      <c r="CX6" s="560"/>
      <c r="CY6" s="560"/>
      <c r="CZ6" s="560"/>
      <c r="DA6" s="561"/>
      <c r="DB6" s="559">
        <v>93.8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134374</v>
      </c>
      <c r="BO7" s="414"/>
      <c r="BP7" s="414"/>
      <c r="BQ7" s="414"/>
      <c r="BR7" s="414"/>
      <c r="BS7" s="414"/>
      <c r="BT7" s="414"/>
      <c r="BU7" s="415"/>
      <c r="BV7" s="413">
        <v>43963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4812137</v>
      </c>
      <c r="CU7" s="414"/>
      <c r="CV7" s="414"/>
      <c r="CW7" s="414"/>
      <c r="CX7" s="414"/>
      <c r="CY7" s="414"/>
      <c r="CZ7" s="414"/>
      <c r="DA7" s="415"/>
      <c r="DB7" s="413">
        <v>4754682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417706</v>
      </c>
      <c r="BO8" s="414"/>
      <c r="BP8" s="414"/>
      <c r="BQ8" s="414"/>
      <c r="BR8" s="414"/>
      <c r="BS8" s="414"/>
      <c r="BT8" s="414"/>
      <c r="BU8" s="415"/>
      <c r="BV8" s="413">
        <v>282180</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0.47</v>
      </c>
      <c r="CU8" s="523"/>
      <c r="CV8" s="523"/>
      <c r="CW8" s="523"/>
      <c r="CX8" s="523"/>
      <c r="CY8" s="523"/>
      <c r="CZ8" s="523"/>
      <c r="DA8" s="524"/>
      <c r="DB8" s="522">
        <v>0.46</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23571</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135526</v>
      </c>
      <c r="BO9" s="414"/>
      <c r="BP9" s="414"/>
      <c r="BQ9" s="414"/>
      <c r="BR9" s="414"/>
      <c r="BS9" s="414"/>
      <c r="BT9" s="414"/>
      <c r="BU9" s="415"/>
      <c r="BV9" s="413">
        <v>-187278</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8</v>
      </c>
      <c r="CU9" s="384"/>
      <c r="CV9" s="384"/>
      <c r="CW9" s="384"/>
      <c r="CX9" s="384"/>
      <c r="CY9" s="384"/>
      <c r="CZ9" s="384"/>
      <c r="DA9" s="385"/>
      <c r="DB9" s="383">
        <v>10</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23440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51984</v>
      </c>
      <c r="BO10" s="414"/>
      <c r="BP10" s="414"/>
      <c r="BQ10" s="414"/>
      <c r="BR10" s="414"/>
      <c r="BS10" s="414"/>
      <c r="BT10" s="414"/>
      <c r="BU10" s="415"/>
      <c r="BV10" s="413">
        <v>1665</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77</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112</v>
      </c>
      <c r="C12" s="526"/>
      <c r="D12" s="526"/>
      <c r="E12" s="526"/>
      <c r="F12" s="526"/>
      <c r="G12" s="526"/>
      <c r="H12" s="526"/>
      <c r="I12" s="526"/>
      <c r="J12" s="526"/>
      <c r="K12" s="527"/>
      <c r="L12" s="534" t="s">
        <v>113</v>
      </c>
      <c r="M12" s="535"/>
      <c r="N12" s="535"/>
      <c r="O12" s="535"/>
      <c r="P12" s="535"/>
      <c r="Q12" s="536"/>
      <c r="R12" s="537">
        <v>23260</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t="s">
        <v>119</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121</v>
      </c>
      <c r="N13" s="512"/>
      <c r="O13" s="512"/>
      <c r="P13" s="512"/>
      <c r="Q13" s="513"/>
      <c r="R13" s="514">
        <v>23086</v>
      </c>
      <c r="S13" s="515"/>
      <c r="T13" s="515"/>
      <c r="U13" s="515"/>
      <c r="V13" s="516"/>
      <c r="W13" s="502" t="s">
        <v>122</v>
      </c>
      <c r="X13" s="426"/>
      <c r="Y13" s="426"/>
      <c r="Z13" s="426"/>
      <c r="AA13" s="426"/>
      <c r="AB13" s="427"/>
      <c r="AC13" s="389">
        <v>66</v>
      </c>
      <c r="AD13" s="390"/>
      <c r="AE13" s="390"/>
      <c r="AF13" s="390"/>
      <c r="AG13" s="391"/>
      <c r="AH13" s="389">
        <v>104</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187510</v>
      </c>
      <c r="BO13" s="414"/>
      <c r="BP13" s="414"/>
      <c r="BQ13" s="414"/>
      <c r="BR13" s="414"/>
      <c r="BS13" s="414"/>
      <c r="BT13" s="414"/>
      <c r="BU13" s="415"/>
      <c r="BV13" s="413">
        <v>-185613</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0</v>
      </c>
      <c r="CU13" s="384"/>
      <c r="CV13" s="384"/>
      <c r="CW13" s="384"/>
      <c r="CX13" s="384"/>
      <c r="CY13" s="384"/>
      <c r="CZ13" s="384"/>
      <c r="DA13" s="385"/>
      <c r="DB13" s="383">
        <v>1.8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127</v>
      </c>
      <c r="M14" s="543"/>
      <c r="N14" s="543"/>
      <c r="O14" s="543"/>
      <c r="P14" s="543"/>
      <c r="Q14" s="544"/>
      <c r="R14" s="514">
        <v>23255</v>
      </c>
      <c r="S14" s="515"/>
      <c r="T14" s="515"/>
      <c r="U14" s="515"/>
      <c r="V14" s="516"/>
      <c r="W14" s="517"/>
      <c r="X14" s="429"/>
      <c r="Y14" s="429"/>
      <c r="Z14" s="429"/>
      <c r="AA14" s="429"/>
      <c r="AB14" s="430"/>
      <c r="AC14" s="507">
        <v>0.7</v>
      </c>
      <c r="AD14" s="508"/>
      <c r="AE14" s="508"/>
      <c r="AF14" s="508"/>
      <c r="AG14" s="509"/>
      <c r="AH14" s="507">
        <v>1.1000000000000001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3.5</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121</v>
      </c>
      <c r="N15" s="512"/>
      <c r="O15" s="512"/>
      <c r="P15" s="512"/>
      <c r="Q15" s="513"/>
      <c r="R15" s="514">
        <v>23091</v>
      </c>
      <c r="S15" s="515"/>
      <c r="T15" s="515"/>
      <c r="U15" s="515"/>
      <c r="V15" s="516"/>
      <c r="W15" s="502" t="s">
        <v>129</v>
      </c>
      <c r="X15" s="426"/>
      <c r="Y15" s="426"/>
      <c r="Z15" s="426"/>
      <c r="AA15" s="426"/>
      <c r="AB15" s="427"/>
      <c r="AC15" s="389">
        <v>2213</v>
      </c>
      <c r="AD15" s="390"/>
      <c r="AE15" s="390"/>
      <c r="AF15" s="390"/>
      <c r="AG15" s="391"/>
      <c r="AH15" s="389">
        <v>2427</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1910447</v>
      </c>
      <c r="BO15" s="409"/>
      <c r="BP15" s="409"/>
      <c r="BQ15" s="409"/>
      <c r="BR15" s="409"/>
      <c r="BS15" s="409"/>
      <c r="BT15" s="409"/>
      <c r="BU15" s="410"/>
      <c r="BV15" s="408">
        <v>1842861</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24.2</v>
      </c>
      <c r="AD16" s="508"/>
      <c r="AE16" s="508"/>
      <c r="AF16" s="508"/>
      <c r="AG16" s="509"/>
      <c r="AH16" s="507">
        <v>24.7</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4001255</v>
      </c>
      <c r="BO16" s="414"/>
      <c r="BP16" s="414"/>
      <c r="BQ16" s="414"/>
      <c r="BR16" s="414"/>
      <c r="BS16" s="414"/>
      <c r="BT16" s="414"/>
      <c r="BU16" s="415"/>
      <c r="BV16" s="413">
        <v>3897792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6847</v>
      </c>
      <c r="AD17" s="390"/>
      <c r="AE17" s="390"/>
      <c r="AF17" s="390"/>
      <c r="AG17" s="391"/>
      <c r="AH17" s="389">
        <v>7127</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2397851</v>
      </c>
      <c r="BO17" s="414"/>
      <c r="BP17" s="414"/>
      <c r="BQ17" s="414"/>
      <c r="BR17" s="414"/>
      <c r="BS17" s="414"/>
      <c r="BT17" s="414"/>
      <c r="BU17" s="415"/>
      <c r="BV17" s="413">
        <v>2347185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8.7899999999999991</v>
      </c>
      <c r="M18" s="478"/>
      <c r="N18" s="478"/>
      <c r="O18" s="478"/>
      <c r="P18" s="478"/>
      <c r="Q18" s="478"/>
      <c r="R18" s="479"/>
      <c r="S18" s="479"/>
      <c r="T18" s="479"/>
      <c r="U18" s="479"/>
      <c r="V18" s="480"/>
      <c r="W18" s="494"/>
      <c r="X18" s="495"/>
      <c r="Y18" s="495"/>
      <c r="Z18" s="495"/>
      <c r="AA18" s="495"/>
      <c r="AB18" s="503"/>
      <c r="AC18" s="377">
        <v>75</v>
      </c>
      <c r="AD18" s="378"/>
      <c r="AE18" s="378"/>
      <c r="AF18" s="378"/>
      <c r="AG18" s="481"/>
      <c r="AH18" s="377">
        <v>72.599999999999994</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4234089</v>
      </c>
      <c r="BO18" s="414"/>
      <c r="BP18" s="414"/>
      <c r="BQ18" s="414"/>
      <c r="BR18" s="414"/>
      <c r="BS18" s="414"/>
      <c r="BT18" s="414"/>
      <c r="BU18" s="415"/>
      <c r="BV18" s="413">
        <v>4191502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2682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5789605</v>
      </c>
      <c r="BO19" s="414"/>
      <c r="BP19" s="414"/>
      <c r="BQ19" s="414"/>
      <c r="BR19" s="414"/>
      <c r="BS19" s="414"/>
      <c r="BT19" s="414"/>
      <c r="BU19" s="415"/>
      <c r="BV19" s="413">
        <v>5804186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9155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6353771</v>
      </c>
      <c r="BO23" s="414"/>
      <c r="BP23" s="414"/>
      <c r="BQ23" s="414"/>
      <c r="BR23" s="414"/>
      <c r="BS23" s="414"/>
      <c r="BT23" s="414"/>
      <c r="BU23" s="415"/>
      <c r="BV23" s="413">
        <v>6440989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7970</v>
      </c>
      <c r="R24" s="390"/>
      <c r="S24" s="390"/>
      <c r="T24" s="390"/>
      <c r="U24" s="390"/>
      <c r="V24" s="391"/>
      <c r="W24" s="455"/>
      <c r="X24" s="446"/>
      <c r="Y24" s="447"/>
      <c r="Z24" s="386" t="s">
        <v>153</v>
      </c>
      <c r="AA24" s="387"/>
      <c r="AB24" s="387"/>
      <c r="AC24" s="387"/>
      <c r="AD24" s="387"/>
      <c r="AE24" s="387"/>
      <c r="AF24" s="387"/>
      <c r="AG24" s="388"/>
      <c r="AH24" s="389">
        <v>142</v>
      </c>
      <c r="AI24" s="390"/>
      <c r="AJ24" s="390"/>
      <c r="AK24" s="390"/>
      <c r="AL24" s="391"/>
      <c r="AM24" s="389">
        <v>448862</v>
      </c>
      <c r="AN24" s="390"/>
      <c r="AO24" s="390"/>
      <c r="AP24" s="390"/>
      <c r="AQ24" s="390"/>
      <c r="AR24" s="391"/>
      <c r="AS24" s="389">
        <v>3161</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5099719</v>
      </c>
      <c r="BO24" s="414"/>
      <c r="BP24" s="414"/>
      <c r="BQ24" s="414"/>
      <c r="BR24" s="414"/>
      <c r="BS24" s="414"/>
      <c r="BT24" s="414"/>
      <c r="BU24" s="415"/>
      <c r="BV24" s="413">
        <v>5011367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1</v>
      </c>
      <c r="M25" s="390"/>
      <c r="N25" s="390"/>
      <c r="O25" s="390"/>
      <c r="P25" s="391"/>
      <c r="Q25" s="389">
        <v>6750</v>
      </c>
      <c r="R25" s="390"/>
      <c r="S25" s="390"/>
      <c r="T25" s="390"/>
      <c r="U25" s="390"/>
      <c r="V25" s="391"/>
      <c r="W25" s="455"/>
      <c r="X25" s="446"/>
      <c r="Y25" s="447"/>
      <c r="Z25" s="386" t="s">
        <v>156</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79612</v>
      </c>
      <c r="BO25" s="409"/>
      <c r="BP25" s="409"/>
      <c r="BQ25" s="409"/>
      <c r="BR25" s="409"/>
      <c r="BS25" s="409"/>
      <c r="BT25" s="409"/>
      <c r="BU25" s="410"/>
      <c r="BV25" s="408">
        <v>168004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5720</v>
      </c>
      <c r="R26" s="390"/>
      <c r="S26" s="390"/>
      <c r="T26" s="390"/>
      <c r="U26" s="390"/>
      <c r="V26" s="391"/>
      <c r="W26" s="455"/>
      <c r="X26" s="446"/>
      <c r="Y26" s="447"/>
      <c r="Z26" s="386" t="s">
        <v>159</v>
      </c>
      <c r="AA26" s="468"/>
      <c r="AB26" s="468"/>
      <c r="AC26" s="468"/>
      <c r="AD26" s="468"/>
      <c r="AE26" s="468"/>
      <c r="AF26" s="468"/>
      <c r="AG26" s="469"/>
      <c r="AH26" s="389">
        <v>13</v>
      </c>
      <c r="AI26" s="390"/>
      <c r="AJ26" s="390"/>
      <c r="AK26" s="390"/>
      <c r="AL26" s="391"/>
      <c r="AM26" s="389">
        <v>39533</v>
      </c>
      <c r="AN26" s="390"/>
      <c r="AO26" s="390"/>
      <c r="AP26" s="390"/>
      <c r="AQ26" s="390"/>
      <c r="AR26" s="391"/>
      <c r="AS26" s="389">
        <v>3041</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3630</v>
      </c>
      <c r="R27" s="390"/>
      <c r="S27" s="390"/>
      <c r="T27" s="390"/>
      <c r="U27" s="390"/>
      <c r="V27" s="391"/>
      <c r="W27" s="455"/>
      <c r="X27" s="446"/>
      <c r="Y27" s="447"/>
      <c r="Z27" s="386" t="s">
        <v>162</v>
      </c>
      <c r="AA27" s="387"/>
      <c r="AB27" s="387"/>
      <c r="AC27" s="387"/>
      <c r="AD27" s="387"/>
      <c r="AE27" s="387"/>
      <c r="AF27" s="387"/>
      <c r="AG27" s="388"/>
      <c r="AH27" s="389">
        <v>7</v>
      </c>
      <c r="AI27" s="390"/>
      <c r="AJ27" s="390"/>
      <c r="AK27" s="390"/>
      <c r="AL27" s="391"/>
      <c r="AM27" s="389">
        <v>18788</v>
      </c>
      <c r="AN27" s="390"/>
      <c r="AO27" s="390"/>
      <c r="AP27" s="390"/>
      <c r="AQ27" s="390"/>
      <c r="AR27" s="391"/>
      <c r="AS27" s="389">
        <v>2684</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244999</v>
      </c>
      <c r="BO27" s="417"/>
      <c r="BP27" s="417"/>
      <c r="BQ27" s="417"/>
      <c r="BR27" s="417"/>
      <c r="BS27" s="417"/>
      <c r="BT27" s="417"/>
      <c r="BU27" s="418"/>
      <c r="BV27" s="416">
        <v>244674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3010</v>
      </c>
      <c r="R28" s="390"/>
      <c r="S28" s="390"/>
      <c r="T28" s="390"/>
      <c r="U28" s="390"/>
      <c r="V28" s="391"/>
      <c r="W28" s="455"/>
      <c r="X28" s="446"/>
      <c r="Y28" s="447"/>
      <c r="Z28" s="386" t="s">
        <v>165</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1201995</v>
      </c>
      <c r="BO28" s="409"/>
      <c r="BP28" s="409"/>
      <c r="BQ28" s="409"/>
      <c r="BR28" s="409"/>
      <c r="BS28" s="409"/>
      <c r="BT28" s="409"/>
      <c r="BU28" s="410"/>
      <c r="BV28" s="408">
        <v>1150011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11</v>
      </c>
      <c r="M29" s="390"/>
      <c r="N29" s="390"/>
      <c r="O29" s="390"/>
      <c r="P29" s="391"/>
      <c r="Q29" s="389">
        <v>2820</v>
      </c>
      <c r="R29" s="390"/>
      <c r="S29" s="390"/>
      <c r="T29" s="390"/>
      <c r="U29" s="390"/>
      <c r="V29" s="391"/>
      <c r="W29" s="456"/>
      <c r="X29" s="457"/>
      <c r="Y29" s="458"/>
      <c r="Z29" s="386" t="s">
        <v>169</v>
      </c>
      <c r="AA29" s="387"/>
      <c r="AB29" s="387"/>
      <c r="AC29" s="387"/>
      <c r="AD29" s="387"/>
      <c r="AE29" s="387"/>
      <c r="AF29" s="387"/>
      <c r="AG29" s="388"/>
      <c r="AH29" s="389">
        <v>149</v>
      </c>
      <c r="AI29" s="390"/>
      <c r="AJ29" s="390"/>
      <c r="AK29" s="390"/>
      <c r="AL29" s="391"/>
      <c r="AM29" s="389">
        <v>467650</v>
      </c>
      <c r="AN29" s="390"/>
      <c r="AO29" s="390"/>
      <c r="AP29" s="390"/>
      <c r="AQ29" s="390"/>
      <c r="AR29" s="391"/>
      <c r="AS29" s="389">
        <v>3139</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322003</v>
      </c>
      <c r="BO29" s="414"/>
      <c r="BP29" s="414"/>
      <c r="BQ29" s="414"/>
      <c r="BR29" s="414"/>
      <c r="BS29" s="414"/>
      <c r="BT29" s="414"/>
      <c r="BU29" s="415"/>
      <c r="BV29" s="413">
        <v>320411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95.9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1722713</v>
      </c>
      <c r="BO30" s="417"/>
      <c r="BP30" s="417"/>
      <c r="BQ30" s="417"/>
      <c r="BR30" s="417"/>
      <c r="BS30" s="417"/>
      <c r="BT30" s="417"/>
      <c r="BU30" s="418"/>
      <c r="BV30" s="416">
        <v>1574187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奈良県市町村総合事務組合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(財)竜の子霊園</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西和衛生試験センター組合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(公財)三郷町文化振興財団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し尿浄化槽管理特別会計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奈良県広域消防組合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勢野北部用地整理事業特別会計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王寺周辺広域休日応急診療施設組合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奈良県住宅新築資金等貸付金回収管理組合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奈良県後期高齢者医療広域連合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老人福祉施設三室園組合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524</v>
      </c>
      <c r="D34" s="1181"/>
      <c r="E34" s="1182"/>
      <c r="F34" s="32" t="s">
        <v>525</v>
      </c>
      <c r="G34" s="33" t="s">
        <v>526</v>
      </c>
      <c r="H34" s="33" t="s">
        <v>527</v>
      </c>
      <c r="I34" s="33" t="s">
        <v>528</v>
      </c>
      <c r="J34" s="34" t="s">
        <v>529</v>
      </c>
      <c r="K34" s="22"/>
      <c r="L34" s="22"/>
      <c r="M34" s="22"/>
      <c r="N34" s="22"/>
      <c r="O34" s="22"/>
      <c r="P34" s="22"/>
    </row>
    <row r="35" spans="1:16" ht="39" customHeight="1" x14ac:dyDescent="0.15">
      <c r="A35" s="22"/>
      <c r="B35" s="35"/>
      <c r="C35" s="1175" t="s">
        <v>530</v>
      </c>
      <c r="D35" s="1176"/>
      <c r="E35" s="1177"/>
      <c r="F35" s="36">
        <v>10.130000000000001</v>
      </c>
      <c r="G35" s="37">
        <v>11.39</v>
      </c>
      <c r="H35" s="37">
        <v>13.09</v>
      </c>
      <c r="I35" s="37">
        <v>12.62</v>
      </c>
      <c r="J35" s="38">
        <v>13.97</v>
      </c>
      <c r="K35" s="22"/>
      <c r="L35" s="22"/>
      <c r="M35" s="22"/>
      <c r="N35" s="22"/>
      <c r="O35" s="22"/>
      <c r="P35" s="22"/>
    </row>
    <row r="36" spans="1:16" ht="39" customHeight="1" x14ac:dyDescent="0.15">
      <c r="A36" s="22"/>
      <c r="B36" s="35"/>
      <c r="C36" s="1175" t="s">
        <v>531</v>
      </c>
      <c r="D36" s="1176"/>
      <c r="E36" s="1177"/>
      <c r="F36" s="36">
        <v>14.09</v>
      </c>
      <c r="G36" s="37">
        <v>20.32</v>
      </c>
      <c r="H36" s="37">
        <v>12.19</v>
      </c>
      <c r="I36" s="37">
        <v>7.57</v>
      </c>
      <c r="J36" s="38">
        <v>9.6300000000000008</v>
      </c>
      <c r="K36" s="22"/>
      <c r="L36" s="22"/>
      <c r="M36" s="22"/>
      <c r="N36" s="22"/>
      <c r="O36" s="22"/>
      <c r="P36" s="22"/>
    </row>
    <row r="37" spans="1:16" ht="39" customHeight="1" x14ac:dyDescent="0.15">
      <c r="A37" s="22"/>
      <c r="B37" s="35"/>
      <c r="C37" s="1175" t="s">
        <v>532</v>
      </c>
      <c r="D37" s="1176"/>
      <c r="E37" s="1177"/>
      <c r="F37" s="36" t="s">
        <v>476</v>
      </c>
      <c r="G37" s="37">
        <v>6.15</v>
      </c>
      <c r="H37" s="37">
        <v>2.81</v>
      </c>
      <c r="I37" s="37">
        <v>3.64</v>
      </c>
      <c r="J37" s="38">
        <v>4.3</v>
      </c>
      <c r="K37" s="22"/>
      <c r="L37" s="22"/>
      <c r="M37" s="22"/>
      <c r="N37" s="22"/>
      <c r="O37" s="22"/>
      <c r="P37" s="22"/>
    </row>
    <row r="38" spans="1:16" ht="39" customHeight="1" x14ac:dyDescent="0.15">
      <c r="A38" s="22"/>
      <c r="B38" s="35"/>
      <c r="C38" s="1175" t="s">
        <v>533</v>
      </c>
      <c r="D38" s="1176"/>
      <c r="E38" s="1177"/>
      <c r="F38" s="36">
        <v>2.92</v>
      </c>
      <c r="G38" s="37">
        <v>2.9</v>
      </c>
      <c r="H38" s="37">
        <v>1.81</v>
      </c>
      <c r="I38" s="37">
        <v>1.68</v>
      </c>
      <c r="J38" s="38">
        <v>1.0900000000000001</v>
      </c>
      <c r="K38" s="22"/>
      <c r="L38" s="22"/>
      <c r="M38" s="22"/>
      <c r="N38" s="22"/>
      <c r="O38" s="22"/>
      <c r="P38" s="22"/>
    </row>
    <row r="39" spans="1:16" ht="39" customHeight="1" x14ac:dyDescent="0.15">
      <c r="A39" s="22"/>
      <c r="B39" s="35"/>
      <c r="C39" s="1175" t="s">
        <v>534</v>
      </c>
      <c r="D39" s="1176"/>
      <c r="E39" s="1177"/>
      <c r="F39" s="36">
        <v>0</v>
      </c>
      <c r="G39" s="37">
        <v>0.3</v>
      </c>
      <c r="H39" s="37" t="s">
        <v>535</v>
      </c>
      <c r="I39" s="37" t="s">
        <v>536</v>
      </c>
      <c r="J39" s="38">
        <v>0.04</v>
      </c>
      <c r="K39" s="22"/>
      <c r="L39" s="22"/>
      <c r="M39" s="22"/>
      <c r="N39" s="22"/>
      <c r="O39" s="22"/>
      <c r="P39" s="22"/>
    </row>
    <row r="40" spans="1:16" ht="39" customHeight="1" x14ac:dyDescent="0.15">
      <c r="A40" s="22"/>
      <c r="B40" s="35"/>
      <c r="C40" s="1175" t="s">
        <v>537</v>
      </c>
      <c r="D40" s="1176"/>
      <c r="E40" s="1177"/>
      <c r="F40" s="36">
        <v>0.02</v>
      </c>
      <c r="G40" s="37">
        <v>0.04</v>
      </c>
      <c r="H40" s="37">
        <v>0</v>
      </c>
      <c r="I40" s="37">
        <v>0</v>
      </c>
      <c r="J40" s="38">
        <v>0.01</v>
      </c>
      <c r="K40" s="22"/>
      <c r="L40" s="22"/>
      <c r="M40" s="22"/>
      <c r="N40" s="22"/>
      <c r="O40" s="22"/>
      <c r="P40" s="22"/>
    </row>
    <row r="41" spans="1:16" ht="39" customHeight="1" x14ac:dyDescent="0.15">
      <c r="A41" s="22"/>
      <c r="B41" s="35"/>
      <c r="C41" s="1175" t="s">
        <v>538</v>
      </c>
      <c r="D41" s="1176"/>
      <c r="E41" s="1177"/>
      <c r="F41" s="36">
        <v>0.21</v>
      </c>
      <c r="G41" s="37">
        <v>0.02</v>
      </c>
      <c r="H41" s="37">
        <v>0.01</v>
      </c>
      <c r="I41" s="37">
        <v>0</v>
      </c>
      <c r="J41" s="38">
        <v>0</v>
      </c>
      <c r="K41" s="22"/>
      <c r="L41" s="22"/>
      <c r="M41" s="22"/>
      <c r="N41" s="22"/>
      <c r="O41" s="22"/>
      <c r="P41" s="22"/>
    </row>
    <row r="42" spans="1:16" ht="39" customHeight="1" x14ac:dyDescent="0.15">
      <c r="A42" s="22"/>
      <c r="B42" s="39"/>
      <c r="C42" s="1175" t="s">
        <v>539</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540</v>
      </c>
      <c r="D43" s="1179"/>
      <c r="E43" s="1180"/>
      <c r="F43" s="41">
        <v>7.0000000000000007E-2</v>
      </c>
      <c r="G43" s="42">
        <v>0.16</v>
      </c>
      <c r="H43" s="42">
        <v>0.14000000000000001</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905</v>
      </c>
      <c r="L45" s="60">
        <v>814</v>
      </c>
      <c r="M45" s="60">
        <v>741</v>
      </c>
      <c r="N45" s="60">
        <v>700</v>
      </c>
      <c r="O45" s="61">
        <v>550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170</v>
      </c>
      <c r="L48" s="64">
        <v>173</v>
      </c>
      <c r="M48" s="64">
        <v>155</v>
      </c>
      <c r="N48" s="64">
        <v>146</v>
      </c>
      <c r="O48" s="65">
        <v>156</v>
      </c>
      <c r="P48" s="48"/>
      <c r="Q48" s="48"/>
      <c r="R48" s="48"/>
      <c r="S48" s="48"/>
      <c r="T48" s="48"/>
      <c r="U48" s="48"/>
    </row>
    <row r="49" spans="1:21" ht="30.75" customHeight="1" x14ac:dyDescent="0.15">
      <c r="A49" s="48"/>
      <c r="B49" s="1193"/>
      <c r="C49" s="1194"/>
      <c r="D49" s="62"/>
      <c r="E49" s="1185" t="s">
        <v>15</v>
      </c>
      <c r="F49" s="1185"/>
      <c r="G49" s="1185"/>
      <c r="H49" s="1185"/>
      <c r="I49" s="1185"/>
      <c r="J49" s="1186"/>
      <c r="K49" s="63">
        <v>8</v>
      </c>
      <c r="L49" s="64">
        <v>11</v>
      </c>
      <c r="M49" s="64">
        <v>19</v>
      </c>
      <c r="N49" s="64">
        <v>10</v>
      </c>
      <c r="O49" s="65">
        <v>9</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476</v>
      </c>
      <c r="L51" s="64" t="s">
        <v>476</v>
      </c>
      <c r="M51" s="64" t="s">
        <v>476</v>
      </c>
      <c r="N51" s="64">
        <v>1</v>
      </c>
      <c r="O51" s="65" t="s">
        <v>476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897</v>
      </c>
      <c r="L52" s="64">
        <v>823</v>
      </c>
      <c r="M52" s="64">
        <v>853</v>
      </c>
      <c r="N52" s="64">
        <v>872</v>
      </c>
      <c r="O52" s="65">
        <v>755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186</v>
      </c>
      <c r="L53" s="69">
        <v>175</v>
      </c>
      <c r="M53" s="69">
        <v>62</v>
      </c>
      <c r="N53" s="69">
        <v>-15</v>
      </c>
      <c r="O53" s="70">
        <v>-40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1" t="s">
        <v>23</v>
      </c>
      <c r="C41" s="1212"/>
      <c r="D41" s="81"/>
      <c r="E41" s="1213" t="s">
        <v>24</v>
      </c>
      <c r="F41" s="1213"/>
      <c r="G41" s="1213"/>
      <c r="H41" s="1214"/>
      <c r="I41" s="82">
        <v>6022</v>
      </c>
      <c r="J41" s="83">
        <v>5568</v>
      </c>
      <c r="K41" s="83">
        <v>5548</v>
      </c>
      <c r="L41" s="83">
        <v>6441</v>
      </c>
      <c r="M41" s="84">
        <v>6354</v>
      </c>
    </row>
    <row r="42" spans="2:13" ht="27.75" customHeight="1" x14ac:dyDescent="0.15">
      <c r="B42" s="1201"/>
      <c r="C42" s="1202"/>
      <c r="D42" s="85"/>
      <c r="E42" s="1205" t="s">
        <v>25</v>
      </c>
      <c r="F42" s="1205"/>
      <c r="G42" s="1205"/>
      <c r="H42" s="1206"/>
      <c r="I42" s="86" t="s">
        <v>476</v>
      </c>
      <c r="J42" s="87" t="s">
        <v>476</v>
      </c>
      <c r="K42" s="87" t="s">
        <v>476</v>
      </c>
      <c r="L42" s="87" t="s">
        <v>476</v>
      </c>
      <c r="M42" s="88" t="s">
        <v>476</v>
      </c>
    </row>
    <row r="43" spans="2:13" ht="27.75" customHeight="1" x14ac:dyDescent="0.15">
      <c r="B43" s="1201"/>
      <c r="C43" s="1202"/>
      <c r="D43" s="85"/>
      <c r="E43" s="1205" t="s">
        <v>26</v>
      </c>
      <c r="F43" s="1205"/>
      <c r="G43" s="1205"/>
      <c r="H43" s="1206"/>
      <c r="I43" s="86">
        <v>2720</v>
      </c>
      <c r="J43" s="87">
        <v>2934</v>
      </c>
      <c r="K43" s="87">
        <v>2875</v>
      </c>
      <c r="L43" s="87">
        <v>2646</v>
      </c>
      <c r="M43" s="88">
        <v>2447</v>
      </c>
    </row>
    <row r="44" spans="2:13" ht="27.75" customHeight="1" x14ac:dyDescent="0.15">
      <c r="B44" s="1201"/>
      <c r="C44" s="1202"/>
      <c r="D44" s="85"/>
      <c r="E44" s="1205" t="s">
        <v>27</v>
      </c>
      <c r="F44" s="1205"/>
      <c r="G44" s="1205"/>
      <c r="H44" s="1206"/>
      <c r="I44" s="86">
        <v>137</v>
      </c>
      <c r="J44" s="87">
        <v>117</v>
      </c>
      <c r="K44" s="87">
        <v>94</v>
      </c>
      <c r="L44" s="87">
        <v>105</v>
      </c>
      <c r="M44" s="88">
        <v>142</v>
      </c>
    </row>
    <row r="45" spans="2:13" ht="27.75" customHeight="1" x14ac:dyDescent="0.15">
      <c r="B45" s="1201"/>
      <c r="C45" s="1202"/>
      <c r="D45" s="85"/>
      <c r="E45" s="1205" t="s">
        <v>28</v>
      </c>
      <c r="F45" s="1205"/>
      <c r="G45" s="1205"/>
      <c r="H45" s="1206"/>
      <c r="I45" s="86">
        <v>1691</v>
      </c>
      <c r="J45" s="87">
        <v>1732</v>
      </c>
      <c r="K45" s="87">
        <v>1622</v>
      </c>
      <c r="L45" s="87">
        <v>1531</v>
      </c>
      <c r="M45" s="88">
        <v>1380</v>
      </c>
    </row>
    <row r="46" spans="2:13" ht="27.75" customHeight="1" x14ac:dyDescent="0.15">
      <c r="B46" s="1201"/>
      <c r="C46" s="1202"/>
      <c r="D46" s="85"/>
      <c r="E46" s="1205" t="s">
        <v>29</v>
      </c>
      <c r="F46" s="1205"/>
      <c r="G46" s="1205"/>
      <c r="H46" s="1206"/>
      <c r="I46" s="86">
        <v>772</v>
      </c>
      <c r="J46" s="87">
        <v>385</v>
      </c>
      <c r="K46" s="87">
        <v>928</v>
      </c>
      <c r="L46" s="87">
        <v>898</v>
      </c>
      <c r="M46" s="88">
        <v>1798</v>
      </c>
    </row>
    <row r="47" spans="2:13" ht="27.75" customHeight="1" x14ac:dyDescent="0.15">
      <c r="B47" s="1201"/>
      <c r="C47" s="1202"/>
      <c r="D47" s="85"/>
      <c r="E47" s="1205" t="s">
        <v>30</v>
      </c>
      <c r="F47" s="1205"/>
      <c r="G47" s="1205"/>
      <c r="H47" s="1206"/>
      <c r="I47" s="86" t="s">
        <v>476</v>
      </c>
      <c r="J47" s="87" t="s">
        <v>476</v>
      </c>
      <c r="K47" s="87" t="s">
        <v>476</v>
      </c>
      <c r="L47" s="87" t="s">
        <v>476</v>
      </c>
      <c r="M47" s="88" t="s">
        <v>476</v>
      </c>
    </row>
    <row r="48" spans="2:13" ht="27.75" customHeight="1" x14ac:dyDescent="0.15">
      <c r="B48" s="1203"/>
      <c r="C48" s="1204"/>
      <c r="D48" s="85"/>
      <c r="E48" s="1205" t="s">
        <v>31</v>
      </c>
      <c r="F48" s="1205"/>
      <c r="G48" s="1205"/>
      <c r="H48" s="1206"/>
      <c r="I48" s="86" t="s">
        <v>476</v>
      </c>
      <c r="J48" s="87" t="s">
        <v>476</v>
      </c>
      <c r="K48" s="87" t="s">
        <v>476</v>
      </c>
      <c r="L48" s="87" t="s">
        <v>476</v>
      </c>
      <c r="M48" s="88" t="s">
        <v>476</v>
      </c>
    </row>
    <row r="49" spans="2:13" ht="27.75" customHeight="1" x14ac:dyDescent="0.15">
      <c r="B49" s="1199" t="s">
        <v>32</v>
      </c>
      <c r="C49" s="1200"/>
      <c r="D49" s="89"/>
      <c r="E49" s="1205" t="s">
        <v>33</v>
      </c>
      <c r="F49" s="1205"/>
      <c r="G49" s="1205"/>
      <c r="H49" s="1206"/>
      <c r="I49" s="86">
        <v>3208</v>
      </c>
      <c r="J49" s="87">
        <v>2165</v>
      </c>
      <c r="K49" s="87">
        <v>3455</v>
      </c>
      <c r="L49" s="87">
        <v>3471</v>
      </c>
      <c r="M49" s="88">
        <v>3454</v>
      </c>
    </row>
    <row r="50" spans="2:13" ht="27.75" customHeight="1" x14ac:dyDescent="0.15">
      <c r="B50" s="1201"/>
      <c r="C50" s="1202"/>
      <c r="D50" s="85"/>
      <c r="E50" s="1205" t="s">
        <v>34</v>
      </c>
      <c r="F50" s="1205"/>
      <c r="G50" s="1205"/>
      <c r="H50" s="1206"/>
      <c r="I50" s="86">
        <v>1815</v>
      </c>
      <c r="J50" s="87">
        <v>1898</v>
      </c>
      <c r="K50" s="87">
        <v>1953</v>
      </c>
      <c r="L50" s="87">
        <v>1770</v>
      </c>
      <c r="M50" s="88">
        <v>1702</v>
      </c>
    </row>
    <row r="51" spans="2:13" ht="27.75" customHeight="1" x14ac:dyDescent="0.15">
      <c r="B51" s="1203"/>
      <c r="C51" s="1204"/>
      <c r="D51" s="85"/>
      <c r="E51" s="1205" t="s">
        <v>35</v>
      </c>
      <c r="F51" s="1205"/>
      <c r="G51" s="1205"/>
      <c r="H51" s="1206"/>
      <c r="I51" s="86">
        <v>6977</v>
      </c>
      <c r="J51" s="87">
        <v>6903</v>
      </c>
      <c r="K51" s="87">
        <v>6984</v>
      </c>
      <c r="L51" s="87">
        <v>6886</v>
      </c>
      <c r="M51" s="88">
        <v>6815</v>
      </c>
    </row>
    <row r="52" spans="2:13" ht="27.75" customHeight="1" thickBot="1" x14ac:dyDescent="0.2">
      <c r="B52" s="1207" t="s">
        <v>36</v>
      </c>
      <c r="C52" s="1208"/>
      <c r="D52" s="90"/>
      <c r="E52" s="1209" t="s">
        <v>37</v>
      </c>
      <c r="F52" s="1209"/>
      <c r="G52" s="1209"/>
      <c r="H52" s="1210"/>
      <c r="I52" s="91">
        <v>-658</v>
      </c>
      <c r="J52" s="92">
        <v>-230</v>
      </c>
      <c r="K52" s="92">
        <v>-1326</v>
      </c>
      <c r="L52" s="92">
        <v>-507</v>
      </c>
      <c r="M52" s="93">
        <v>149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27" t="s">
        <v>564</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36"/>
      <c r="H50" s="1237"/>
      <c r="I50" s="1237"/>
      <c r="J50" s="1238"/>
      <c r="K50" s="354" t="s">
        <v>516</v>
      </c>
      <c r="L50" s="354" t="s">
        <v>517</v>
      </c>
      <c r="M50" s="354" t="s">
        <v>518</v>
      </c>
      <c r="N50" s="354" t="s">
        <v>519</v>
      </c>
      <c r="O50" s="354" t="s">
        <v>520</v>
      </c>
    </row>
    <row r="51" spans="1:17" x14ac:dyDescent="0.15">
      <c r="B51" s="248"/>
      <c r="C51" s="244"/>
      <c r="D51" s="244"/>
      <c r="E51" s="244"/>
      <c r="F51" s="244"/>
      <c r="G51" s="1239" t="s">
        <v>556</v>
      </c>
      <c r="H51" s="1240"/>
      <c r="I51" s="1245" t="s">
        <v>557</v>
      </c>
      <c r="J51" s="1245"/>
      <c r="K51" s="1249"/>
      <c r="L51" s="1249"/>
      <c r="M51" s="1249"/>
      <c r="N51" s="1249"/>
      <c r="O51" s="1215">
        <v>3.5</v>
      </c>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558</v>
      </c>
      <c r="J53" s="1225"/>
      <c r="K53" s="1250"/>
      <c r="L53" s="1250"/>
      <c r="M53" s="1250"/>
      <c r="N53" s="1250"/>
      <c r="O53" s="1247">
        <v>59.6</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559</v>
      </c>
      <c r="H55" s="1220"/>
      <c r="I55" s="1225" t="s">
        <v>557</v>
      </c>
      <c r="J55" s="1225"/>
      <c r="K55" s="1249"/>
      <c r="L55" s="1249"/>
      <c r="M55" s="1249"/>
      <c r="N55" s="1249"/>
      <c r="O55" s="1215">
        <v>13</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558</v>
      </c>
      <c r="J57" s="1217"/>
      <c r="K57" s="1250"/>
      <c r="L57" s="1250"/>
      <c r="M57" s="1250"/>
      <c r="N57" s="1250"/>
      <c r="O57" s="1247">
        <v>52.8</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27" t="s">
        <v>563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36"/>
      <c r="H72" s="1237"/>
      <c r="I72" s="1237"/>
      <c r="J72" s="1238"/>
      <c r="K72" s="354" t="s">
        <v>516</v>
      </c>
      <c r="L72" s="354" t="s">
        <v>517</v>
      </c>
      <c r="M72" s="354" t="s">
        <v>518</v>
      </c>
      <c r="N72" s="354" t="s">
        <v>519</v>
      </c>
      <c r="O72" s="354" t="s">
        <v>520</v>
      </c>
    </row>
    <row r="73" spans="2:30" x14ac:dyDescent="0.15">
      <c r="B73" s="248"/>
      <c r="C73" s="244"/>
      <c r="D73" s="244"/>
      <c r="E73" s="244"/>
      <c r="F73" s="244"/>
      <c r="G73" s="1239" t="s">
        <v>556</v>
      </c>
      <c r="H73" s="1240"/>
      <c r="I73" s="1245" t="s">
        <v>557</v>
      </c>
      <c r="J73" s="1245"/>
      <c r="K73" s="1226"/>
      <c r="L73" s="1226"/>
      <c r="M73" s="1215"/>
      <c r="N73" s="1215"/>
      <c r="O73" s="1215">
        <v>3.5</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562</v>
      </c>
      <c r="J75" s="1225"/>
      <c r="K75" s="1247">
        <v>6.7</v>
      </c>
      <c r="L75" s="1247">
        <v>5</v>
      </c>
      <c r="M75" s="1247">
        <v>3.4</v>
      </c>
      <c r="N75" s="1247">
        <v>1.8</v>
      </c>
      <c r="O75" s="1247">
        <v>0</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559</v>
      </c>
      <c r="H77" s="1220"/>
      <c r="I77" s="1225" t="s">
        <v>557</v>
      </c>
      <c r="J77" s="1225"/>
      <c r="K77" s="1226">
        <v>40.200000000000003</v>
      </c>
      <c r="L77" s="1226">
        <v>30.7</v>
      </c>
      <c r="M77" s="1215">
        <v>22.3</v>
      </c>
      <c r="N77" s="1215">
        <v>20.3</v>
      </c>
      <c r="O77" s="1215">
        <v>13</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562</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7294</v>
      </c>
      <c r="E3" s="116"/>
      <c r="F3" s="117">
        <v>42839</v>
      </c>
      <c r="G3" s="118"/>
      <c r="H3" s="119"/>
    </row>
    <row r="4" spans="1:8" x14ac:dyDescent="0.15">
      <c r="A4" s="120"/>
      <c r="B4" s="121"/>
      <c r="C4" s="122"/>
      <c r="D4" s="123">
        <v>6271</v>
      </c>
      <c r="E4" s="124"/>
      <c r="F4" s="125">
        <v>22027</v>
      </c>
      <c r="G4" s="126"/>
      <c r="H4" s="127"/>
    </row>
    <row r="5" spans="1:8" x14ac:dyDescent="0.15">
      <c r="A5" s="108" t="s">
        <v>510</v>
      </c>
      <c r="B5" s="113"/>
      <c r="C5" s="114"/>
      <c r="D5" s="115">
        <v>79925</v>
      </c>
      <c r="E5" s="116"/>
      <c r="F5" s="117">
        <v>46819</v>
      </c>
      <c r="G5" s="118"/>
      <c r="H5" s="119"/>
    </row>
    <row r="6" spans="1:8" x14ac:dyDescent="0.15">
      <c r="A6" s="120"/>
      <c r="B6" s="121"/>
      <c r="C6" s="122"/>
      <c r="D6" s="123">
        <v>73767</v>
      </c>
      <c r="E6" s="124"/>
      <c r="F6" s="125">
        <v>24121</v>
      </c>
      <c r="G6" s="126"/>
      <c r="H6" s="127"/>
    </row>
    <row r="7" spans="1:8" x14ac:dyDescent="0.15">
      <c r="A7" s="108" t="s">
        <v>511</v>
      </c>
      <c r="B7" s="113"/>
      <c r="C7" s="114"/>
      <c r="D7" s="115">
        <v>38039</v>
      </c>
      <c r="E7" s="116"/>
      <c r="F7" s="117">
        <v>53270</v>
      </c>
      <c r="G7" s="118"/>
      <c r="H7" s="119"/>
    </row>
    <row r="8" spans="1:8" x14ac:dyDescent="0.15">
      <c r="A8" s="120"/>
      <c r="B8" s="121"/>
      <c r="C8" s="122"/>
      <c r="D8" s="123">
        <v>8545</v>
      </c>
      <c r="E8" s="124"/>
      <c r="F8" s="125">
        <v>24316</v>
      </c>
      <c r="G8" s="126"/>
      <c r="H8" s="127"/>
    </row>
    <row r="9" spans="1:8" x14ac:dyDescent="0.15">
      <c r="A9" s="108" t="s">
        <v>512</v>
      </c>
      <c r="B9" s="113"/>
      <c r="C9" s="114"/>
      <c r="D9" s="115">
        <v>98266</v>
      </c>
      <c r="E9" s="116"/>
      <c r="F9" s="117">
        <v>53292</v>
      </c>
      <c r="G9" s="118"/>
      <c r="H9" s="119"/>
    </row>
    <row r="10" spans="1:8" x14ac:dyDescent="0.15">
      <c r="A10" s="120"/>
      <c r="B10" s="121"/>
      <c r="C10" s="122"/>
      <c r="D10" s="123">
        <v>25143</v>
      </c>
      <c r="E10" s="124"/>
      <c r="F10" s="125">
        <v>28900</v>
      </c>
      <c r="G10" s="126"/>
      <c r="H10" s="127"/>
    </row>
    <row r="11" spans="1:8" x14ac:dyDescent="0.15">
      <c r="A11" s="108" t="s">
        <v>513</v>
      </c>
      <c r="B11" s="113"/>
      <c r="C11" s="114"/>
      <c r="D11" s="115">
        <v>18398</v>
      </c>
      <c r="E11" s="116"/>
      <c r="F11" s="117">
        <v>49919</v>
      </c>
      <c r="G11" s="118"/>
      <c r="H11" s="119"/>
    </row>
    <row r="12" spans="1:8" x14ac:dyDescent="0.15">
      <c r="A12" s="120"/>
      <c r="B12" s="121"/>
      <c r="C12" s="128"/>
      <c r="D12" s="123">
        <v>7371</v>
      </c>
      <c r="E12" s="124"/>
      <c r="F12" s="125">
        <v>26398</v>
      </c>
      <c r="G12" s="126"/>
      <c r="H12" s="127"/>
    </row>
    <row r="13" spans="1:8" x14ac:dyDescent="0.15">
      <c r="A13" s="108"/>
      <c r="B13" s="113"/>
      <c r="C13" s="129"/>
      <c r="D13" s="130">
        <v>48384</v>
      </c>
      <c r="E13" s="131"/>
      <c r="F13" s="132">
        <v>49228</v>
      </c>
      <c r="G13" s="133"/>
      <c r="H13" s="119"/>
    </row>
    <row r="14" spans="1:8" x14ac:dyDescent="0.15">
      <c r="A14" s="120"/>
      <c r="B14" s="121"/>
      <c r="C14" s="122"/>
      <c r="D14" s="123">
        <v>24219</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8.92</v>
      </c>
      <c r="C19" s="134">
        <f>ROUND(VALUE(SUBSTITUTE(実質収支比率等に係る経年分析!G$48,"▲","-")),2)</f>
        <v>21.27</v>
      </c>
      <c r="D19" s="134">
        <f>ROUND(VALUE(SUBSTITUTE(実質収支比率等に係る経年分析!H$48,"▲","-")),2)</f>
        <v>9.85</v>
      </c>
      <c r="E19" s="134">
        <f>ROUND(VALUE(SUBSTITUTE(実質収支比率等に係る経年分析!I$48,"▲","-")),2)</f>
        <v>5.93</v>
      </c>
      <c r="F19" s="134">
        <f>ROUND(VALUE(SUBSTITUTE(実質収支比率等に係る経年分析!J$48,"▲","-")),2)</f>
        <v>8.68</v>
      </c>
    </row>
    <row r="20" spans="1:11" x14ac:dyDescent="0.15">
      <c r="A20" s="134" t="s">
        <v>42</v>
      </c>
      <c r="B20" s="134">
        <f>ROUND(VALUE(SUBSTITUTE(実質収支比率等に係る経年分析!F$47,"▲","-")),2)</f>
        <v>41.51</v>
      </c>
      <c r="C20" s="134">
        <f>ROUND(VALUE(SUBSTITUTE(実質収支比率等に係る経年分析!G$47,"▲","-")),2)</f>
        <v>19.59</v>
      </c>
      <c r="D20" s="134">
        <f>ROUND(VALUE(SUBSTITUTE(実質収支比率等に係る経年分析!H$47,"▲","-")),2)</f>
        <v>24.08</v>
      </c>
      <c r="E20" s="134">
        <f>ROUND(VALUE(SUBSTITUTE(実質収支比率等に係る経年分析!I$47,"▲","-")),2)</f>
        <v>24.19</v>
      </c>
      <c r="F20" s="134">
        <f>ROUND(VALUE(SUBSTITUTE(実質収支比率等に係る経年分析!J$47,"▲","-")),2)</f>
        <v>24.98</v>
      </c>
    </row>
    <row r="21" spans="1:11" x14ac:dyDescent="0.15">
      <c r="A21" s="134" t="s">
        <v>43</v>
      </c>
      <c r="B21" s="134">
        <f>IF(ISNUMBER(VALUE(SUBSTITUTE(実質収支比率等に係る経年分析!F$49,"▲","-"))),ROUND(VALUE(SUBSTITUTE(実質収支比率等に係る経年分析!F$49,"▲","-")),2),NA())</f>
        <v>5.0599999999999996</v>
      </c>
      <c r="C21" s="134">
        <f>IF(ISNUMBER(VALUE(SUBSTITUTE(実質収支比率等に係る経年分析!G$49,"▲","-"))),ROUND(VALUE(SUBSTITUTE(実質収支比率等に係る経年分析!G$49,"▲","-")),2),NA())</f>
        <v>-9.9</v>
      </c>
      <c r="D21" s="134">
        <f>IF(ISNUMBER(VALUE(SUBSTITUTE(実質収支比率等に係る経年分析!H$49,"▲","-"))),ROUND(VALUE(SUBSTITUTE(実質収支比率等に係る経年分析!H$49,"▲","-")),2),NA())</f>
        <v>-6.51</v>
      </c>
      <c r="E21" s="134">
        <f>IF(ISNUMBER(VALUE(SUBSTITUTE(実質収支比率等に係る経年分析!I$49,"▲","-"))),ROUND(VALUE(SUBSTITUTE(実質収支比率等に係る経年分析!I$49,"▲","-")),2),NA())</f>
        <v>-3.9</v>
      </c>
      <c r="F21" s="134">
        <f>IF(ISNUMBER(VALUE(SUBSTITUTE(実質収支比率等に係る経年分析!J$49,"▲","-"))),ROUND(VALUE(SUBSTITUTE(実質収支比率等に係る経年分析!J$49,"▲","-")),2),NA())</f>
        <v>3.9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し尿浄化槽管理特別会計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f>IF(ROUND(VALUE(SUBSTITUTE(連結実質赤字比率に係る赤字・黒字の構成分析!H$39,"▲", "-")), 2) &lt; 0, ABS(ROUND(VALUE(SUBSTITUTE(連結実質赤字比率に係る赤字・黒字の構成分析!H$39,"▲", "-")), 2)), NA())</f>
        <v>0.25</v>
      </c>
      <c r="G31" s="135" t="e">
        <f>IF(ROUND(VALUE(SUBSTITUTE(連結実質赤字比率に係る赤字・黒字の構成分析!H$39,"▲", "-")), 2) &gt;= 0, ABS(ROUND(VALUE(SUBSTITUTE(連結実質赤字比率に係る赤字・黒字の構成分析!H$39,"▲", "-")), 2)), NA())</f>
        <v>#N/A</v>
      </c>
      <c r="H31" s="135">
        <f>IF(ROUND(VALUE(SUBSTITUTE(連結実質赤字比率に係る赤字・黒字の構成分析!I$39,"▲", "-")), 2) &lt; 0, ABS(ROUND(VALUE(SUBSTITUTE(連結実質赤字比率に係る赤字・黒字の構成分析!I$39,"▲", "-")), 2)), NA())</f>
        <v>0.06</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2.92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1.81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1.0900000000000001</v>
      </c>
    </row>
    <row r="33" spans="1:16" x14ac:dyDescent="0.15">
      <c r="A33" s="135" t="str">
        <f>IF(連結実質赤字比率に係る赤字・黒字の構成分析!C$37="",NA(),連結実質赤字比率に係る赤字・黒字の構成分析!C$37)</f>
        <v>勢野北部用地整理事業特別会計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9.6300000000000008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10.130000000000001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13.97</v>
      </c>
    </row>
    <row r="36" spans="1:16" x14ac:dyDescent="0.15">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5.44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5.33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5.31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5.29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5.26</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897</v>
      </c>
      <c r="E42" s="136"/>
      <c r="F42" s="136"/>
      <c r="G42" s="136">
        <f>'実質公債費比率（分子）の構造'!L$52</f>
        <v>823</v>
      </c>
      <c r="H42" s="136"/>
      <c r="I42" s="136"/>
      <c r="J42" s="136">
        <f>'実質公債費比率（分子）の構造'!M$52</f>
        <v>853</v>
      </c>
      <c r="K42" s="136"/>
      <c r="L42" s="136"/>
      <c r="M42" s="136">
        <f>'実質公債費比率（分子）の構造'!N$52</f>
        <v>872</v>
      </c>
      <c r="N42" s="136"/>
      <c r="O42" s="136"/>
      <c r="P42" s="136">
        <f>'実質公債費比率（分子）の構造'!O$52</f>
        <v>755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1</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8</v>
      </c>
      <c r="C45" s="136"/>
      <c r="D45" s="136"/>
      <c r="E45" s="136">
        <f>'実質公債費比率（分子）の構造'!L$49</f>
        <v>11</v>
      </c>
      <c r="F45" s="136"/>
      <c r="G45" s="136"/>
      <c r="H45" s="136">
        <f>'実質公債費比率（分子）の構造'!M$49</f>
        <v>19</v>
      </c>
      <c r="I45" s="136"/>
      <c r="J45" s="136"/>
      <c r="K45" s="136">
        <f>'実質公債費比率（分子）の構造'!N$49</f>
        <v>10</v>
      </c>
      <c r="L45" s="136"/>
      <c r="M45" s="136"/>
      <c r="N45" s="136">
        <f>'実質公債費比率（分子）の構造'!O$49</f>
        <v>9</v>
      </c>
      <c r="O45" s="136"/>
      <c r="P45" s="136"/>
    </row>
    <row r="46" spans="1:16" x14ac:dyDescent="0.15">
      <c r="A46" s="136" t="s">
        <v>54</v>
      </c>
      <c r="B46" s="136">
        <f>'実質公債費比率（分子）の構造'!K$48</f>
        <v>170</v>
      </c>
      <c r="C46" s="136"/>
      <c r="D46" s="136"/>
      <c r="E46" s="136">
        <f>'実質公債費比率（分子）の構造'!L$48</f>
        <v>173</v>
      </c>
      <c r="F46" s="136"/>
      <c r="G46" s="136"/>
      <c r="H46" s="136">
        <f>'実質公債費比率（分子）の構造'!M$48</f>
        <v>155</v>
      </c>
      <c r="I46" s="136"/>
      <c r="J46" s="136"/>
      <c r="K46" s="136">
        <f>'実質公債費比率（分子）の構造'!N$48</f>
        <v>146</v>
      </c>
      <c r="L46" s="136"/>
      <c r="M46" s="136"/>
      <c r="N46" s="136">
        <f>'実質公債費比率（分子）の構造'!O$48</f>
        <v>156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905</v>
      </c>
      <c r="C49" s="136"/>
      <c r="D49" s="136"/>
      <c r="E49" s="136">
        <f>'実質公債費比率（分子）の構造'!L$45</f>
        <v>814</v>
      </c>
      <c r="F49" s="136"/>
      <c r="G49" s="136"/>
      <c r="H49" s="136">
        <f>'実質公債費比率（分子）の構造'!M$45</f>
        <v>741</v>
      </c>
      <c r="I49" s="136"/>
      <c r="J49" s="136"/>
      <c r="K49" s="136">
        <f>'実質公債費比率（分子）の構造'!N$45</f>
        <v>700</v>
      </c>
      <c r="L49" s="136"/>
      <c r="M49" s="136"/>
      <c r="N49" s="136">
        <f>'実質公債費比率（分子）の構造'!O$45</f>
        <v>550</v>
      </c>
      <c r="O49" s="136"/>
      <c r="P49" s="136"/>
    </row>
    <row r="50" spans="1:16" x14ac:dyDescent="0.15">
      <c r="A50" s="136" t="s">
        <v>58</v>
      </c>
      <c r="B50" s="136" t="e">
        <f>NA()</f>
        <v>#N/A</v>
      </c>
      <c r="C50" s="136">
        <f>IF(ISNUMBER('実質公債費比率（分子）の構造'!K$53),'実質公債費比率（分子）の構造'!K$53,NA())</f>
        <v>186</v>
      </c>
      <c r="D50" s="136" t="e">
        <f>NA()</f>
        <v>#N/A</v>
      </c>
      <c r="E50" s="136" t="e">
        <f>NA()</f>
        <v>#N/A</v>
      </c>
      <c r="F50" s="136">
        <f>IF(ISNUMBER('実質公債費比率（分子）の構造'!L$53),'実質公債費比率（分子）の構造'!L$53,NA())</f>
        <v>175</v>
      </c>
      <c r="G50" s="136" t="e">
        <f>NA()</f>
        <v>#N/A</v>
      </c>
      <c r="H50" s="136" t="e">
        <f>NA()</f>
        <v>#N/A</v>
      </c>
      <c r="I50" s="136">
        <f>IF(ISNUMBER('実質公債費比率（分子）の構造'!M$53),'実質公債費比率（分子）の構造'!M$53,NA())</f>
        <v>62</v>
      </c>
      <c r="J50" s="136" t="e">
        <f>NA()</f>
        <v>#N/A</v>
      </c>
      <c r="K50" s="136" t="e">
        <f>NA()</f>
        <v>#N/A</v>
      </c>
      <c r="L50" s="136">
        <f>IF(ISNUMBER('実質公債費比率（分子）の構造'!N$53),'実質公債費比率（分子）の構造'!N$53,NA())</f>
        <v>-15</v>
      </c>
      <c r="M50" s="136" t="e">
        <f>NA()</f>
        <v>#N/A</v>
      </c>
      <c r="N50" s="136" t="e">
        <f>NA()</f>
        <v>#N/A</v>
      </c>
      <c r="O50" s="136">
        <f>IF(ISNUMBER('実質公債費比率（分子）の構造'!O$53),'実質公債費比率（分子）の構造'!O$53,NA())</f>
        <v>-40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6977</v>
      </c>
      <c r="E56" s="135"/>
      <c r="F56" s="135"/>
      <c r="G56" s="135">
        <f>'将来負担比率（分子）の構造'!J$51</f>
        <v>6903</v>
      </c>
      <c r="H56" s="135"/>
      <c r="I56" s="135"/>
      <c r="J56" s="135">
        <f>'将来負担比率（分子）の構造'!K$51</f>
        <v>6984</v>
      </c>
      <c r="K56" s="135"/>
      <c r="L56" s="135"/>
      <c r="M56" s="135">
        <f>'将来負担比率（分子）の構造'!L$51</f>
        <v>6886</v>
      </c>
      <c r="N56" s="135"/>
      <c r="O56" s="135"/>
      <c r="P56" s="135">
        <f>'将来負担比率（分子）の構造'!M$51</f>
        <v>6815</v>
      </c>
    </row>
    <row r="57" spans="1:16" x14ac:dyDescent="0.15">
      <c r="A57" s="135" t="s">
        <v>34</v>
      </c>
      <c r="B57" s="135"/>
      <c r="C57" s="135"/>
      <c r="D57" s="135">
        <f>'将来負担比率（分子）の構造'!I$50</f>
        <v>1815</v>
      </c>
      <c r="E57" s="135"/>
      <c r="F57" s="135"/>
      <c r="G57" s="135">
        <f>'将来負担比率（分子）の構造'!J$50</f>
        <v>1898</v>
      </c>
      <c r="H57" s="135"/>
      <c r="I57" s="135"/>
      <c r="J57" s="135">
        <f>'将来負担比率（分子）の構造'!K$50</f>
        <v>1953</v>
      </c>
      <c r="K57" s="135"/>
      <c r="L57" s="135"/>
      <c r="M57" s="135">
        <f>'将来負担比率（分子）の構造'!L$50</f>
        <v>1770</v>
      </c>
      <c r="N57" s="135"/>
      <c r="O57" s="135"/>
      <c r="P57" s="135">
        <f>'将来負担比率（分子）の構造'!M$50</f>
        <v>1702</v>
      </c>
    </row>
    <row r="58" spans="1:16" x14ac:dyDescent="0.15">
      <c r="A58" s="135" t="s">
        <v>33</v>
      </c>
      <c r="B58" s="135"/>
      <c r="C58" s="135"/>
      <c r="D58" s="135">
        <f>'将来負担比率（分子）の構造'!I$49</f>
        <v>3208</v>
      </c>
      <c r="E58" s="135"/>
      <c r="F58" s="135"/>
      <c r="G58" s="135">
        <f>'将来負担比率（分子）の構造'!J$49</f>
        <v>2165</v>
      </c>
      <c r="H58" s="135"/>
      <c r="I58" s="135"/>
      <c r="J58" s="135">
        <f>'将来負担比率（分子）の構造'!K$49</f>
        <v>3455</v>
      </c>
      <c r="K58" s="135"/>
      <c r="L58" s="135"/>
      <c r="M58" s="135">
        <f>'将来負担比率（分子）の構造'!L$49</f>
        <v>3471</v>
      </c>
      <c r="N58" s="135"/>
      <c r="O58" s="135"/>
      <c r="P58" s="135">
        <f>'将来負担比率（分子）の構造'!M$49</f>
        <v>3454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772</v>
      </c>
      <c r="C61" s="135"/>
      <c r="D61" s="135"/>
      <c r="E61" s="135">
        <f>'将来負担比率（分子）の構造'!J$46</f>
        <v>385</v>
      </c>
      <c r="F61" s="135"/>
      <c r="G61" s="135"/>
      <c r="H61" s="135">
        <f>'将来負担比率（分子）の構造'!K$46</f>
        <v>928</v>
      </c>
      <c r="I61" s="135"/>
      <c r="J61" s="135"/>
      <c r="K61" s="135">
        <f>'将来負担比率（分子）の構造'!L$46</f>
        <v>898</v>
      </c>
      <c r="L61" s="135"/>
      <c r="M61" s="135"/>
      <c r="N61" s="135">
        <f>'将来負担比率（分子）の構造'!M$46</f>
        <v>1798</v>
      </c>
      <c r="O61" s="135"/>
      <c r="P61" s="135"/>
    </row>
    <row r="62" spans="1:16" x14ac:dyDescent="0.15">
      <c r="A62" s="135" t="s">
        <v>28</v>
      </c>
      <c r="B62" s="135">
        <f>'将来負担比率（分子）の構造'!I$45</f>
        <v>1691</v>
      </c>
      <c r="C62" s="135"/>
      <c r="D62" s="135"/>
      <c r="E62" s="135">
        <f>'将来負担比率（分子）の構造'!J$45</f>
        <v>1732</v>
      </c>
      <c r="F62" s="135"/>
      <c r="G62" s="135"/>
      <c r="H62" s="135">
        <f>'将来負担比率（分子）の構造'!K$45</f>
        <v>1622</v>
      </c>
      <c r="I62" s="135"/>
      <c r="J62" s="135"/>
      <c r="K62" s="135">
        <f>'将来負担比率（分子）の構造'!L$45</f>
        <v>1531</v>
      </c>
      <c r="L62" s="135"/>
      <c r="M62" s="135"/>
      <c r="N62" s="135">
        <f>'将来負担比率（分子）の構造'!M$45</f>
        <v>1380</v>
      </c>
      <c r="O62" s="135"/>
      <c r="P62" s="135"/>
    </row>
    <row r="63" spans="1:16" x14ac:dyDescent="0.15">
      <c r="A63" s="135" t="s">
        <v>27</v>
      </c>
      <c r="B63" s="135">
        <f>'将来負担比率（分子）の構造'!I$44</f>
        <v>137</v>
      </c>
      <c r="C63" s="135"/>
      <c r="D63" s="135"/>
      <c r="E63" s="135">
        <f>'将来負担比率（分子）の構造'!J$44</f>
        <v>117</v>
      </c>
      <c r="F63" s="135"/>
      <c r="G63" s="135"/>
      <c r="H63" s="135">
        <f>'将来負担比率（分子）の構造'!K$44</f>
        <v>94</v>
      </c>
      <c r="I63" s="135"/>
      <c r="J63" s="135"/>
      <c r="K63" s="135">
        <f>'将来負担比率（分子）の構造'!L$44</f>
        <v>105</v>
      </c>
      <c r="L63" s="135"/>
      <c r="M63" s="135"/>
      <c r="N63" s="135">
        <f>'将来負担比率（分子）の構造'!M$44</f>
        <v>142</v>
      </c>
      <c r="O63" s="135"/>
      <c r="P63" s="135"/>
    </row>
    <row r="64" spans="1:16" x14ac:dyDescent="0.15">
      <c r="A64" s="135" t="s">
        <v>26</v>
      </c>
      <c r="B64" s="135">
        <f>'将来負担比率（分子）の構造'!I$43</f>
        <v>2720</v>
      </c>
      <c r="C64" s="135"/>
      <c r="D64" s="135"/>
      <c r="E64" s="135">
        <f>'将来負担比率（分子）の構造'!J$43</f>
        <v>2934</v>
      </c>
      <c r="F64" s="135"/>
      <c r="G64" s="135"/>
      <c r="H64" s="135">
        <f>'将来負担比率（分子）の構造'!K$43</f>
        <v>2875</v>
      </c>
      <c r="I64" s="135"/>
      <c r="J64" s="135"/>
      <c r="K64" s="135">
        <f>'将来負担比率（分子）の構造'!L$43</f>
        <v>2646</v>
      </c>
      <c r="L64" s="135"/>
      <c r="M64" s="135"/>
      <c r="N64" s="135">
        <f>'将来負担比率（分子）の構造'!M$43</f>
        <v>2447</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6022</v>
      </c>
      <c r="C66" s="135"/>
      <c r="D66" s="135"/>
      <c r="E66" s="135">
        <f>'将来負担比率（分子）の構造'!J$41</f>
        <v>5568</v>
      </c>
      <c r="F66" s="135"/>
      <c r="G66" s="135"/>
      <c r="H66" s="135">
        <f>'将来負担比率（分子）の構造'!K$41</f>
        <v>5548</v>
      </c>
      <c r="I66" s="135"/>
      <c r="J66" s="135"/>
      <c r="K66" s="135">
        <f>'将来負担比率（分子）の構造'!L$41</f>
        <v>6441</v>
      </c>
      <c r="L66" s="135"/>
      <c r="M66" s="135"/>
      <c r="N66" s="135">
        <f>'将来負担比率（分子）の構造'!M$41</f>
        <v>6354</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149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207</v>
      </c>
      <c r="C5" s="706"/>
      <c r="D5" s="706"/>
      <c r="E5" s="706"/>
      <c r="F5" s="706"/>
      <c r="G5" s="706"/>
      <c r="H5" s="706"/>
      <c r="I5" s="706"/>
      <c r="J5" s="706"/>
      <c r="K5" s="706"/>
      <c r="L5" s="706"/>
      <c r="M5" s="706"/>
      <c r="N5" s="706"/>
      <c r="O5" s="706"/>
      <c r="P5" s="706"/>
      <c r="Q5" s="707"/>
      <c r="R5" s="668">
        <v>2156534</v>
      </c>
      <c r="S5" s="669"/>
      <c r="T5" s="669"/>
      <c r="U5" s="669"/>
      <c r="V5" s="669"/>
      <c r="W5" s="669"/>
      <c r="X5" s="669"/>
      <c r="Y5" s="716"/>
      <c r="Z5" s="729">
        <v>27.3</v>
      </c>
      <c r="AA5" s="729"/>
      <c r="AB5" s="729"/>
      <c r="AC5" s="729"/>
      <c r="AD5" s="730">
        <v>2035522</v>
      </c>
      <c r="AE5" s="730"/>
      <c r="AF5" s="730"/>
      <c r="AG5" s="730"/>
      <c r="AH5" s="730"/>
      <c r="AI5" s="730"/>
      <c r="AJ5" s="730"/>
      <c r="AK5" s="730"/>
      <c r="AL5" s="717">
        <v>43.7</v>
      </c>
      <c r="AM5" s="686"/>
      <c r="AN5" s="686"/>
      <c r="AO5" s="718"/>
      <c r="AP5" s="705" t="s">
        <v>208</v>
      </c>
      <c r="AQ5" s="706"/>
      <c r="AR5" s="706"/>
      <c r="AS5" s="706"/>
      <c r="AT5" s="706"/>
      <c r="AU5" s="706"/>
      <c r="AV5" s="706"/>
      <c r="AW5" s="706"/>
      <c r="AX5" s="706"/>
      <c r="AY5" s="706"/>
      <c r="AZ5" s="706"/>
      <c r="BA5" s="706"/>
      <c r="BB5" s="706"/>
      <c r="BC5" s="706"/>
      <c r="BD5" s="706"/>
      <c r="BE5" s="706"/>
      <c r="BF5" s="707"/>
      <c r="BG5" s="618">
        <v>2032796</v>
      </c>
      <c r="BH5" s="619"/>
      <c r="BI5" s="619"/>
      <c r="BJ5" s="619"/>
      <c r="BK5" s="619"/>
      <c r="BL5" s="619"/>
      <c r="BM5" s="619"/>
      <c r="BN5" s="620"/>
      <c r="BO5" s="671">
        <v>94.3</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x14ac:dyDescent="0.15">
      <c r="B6" s="615" t="s">
        <v>213</v>
      </c>
      <c r="C6" s="616"/>
      <c r="D6" s="616"/>
      <c r="E6" s="616"/>
      <c r="F6" s="616"/>
      <c r="G6" s="616"/>
      <c r="H6" s="616"/>
      <c r="I6" s="616"/>
      <c r="J6" s="616"/>
      <c r="K6" s="616"/>
      <c r="L6" s="616"/>
      <c r="M6" s="616"/>
      <c r="N6" s="616"/>
      <c r="O6" s="616"/>
      <c r="P6" s="616"/>
      <c r="Q6" s="617"/>
      <c r="R6" s="618">
        <v>57566</v>
      </c>
      <c r="S6" s="619"/>
      <c r="T6" s="619"/>
      <c r="U6" s="619"/>
      <c r="V6" s="619"/>
      <c r="W6" s="619"/>
      <c r="X6" s="619"/>
      <c r="Y6" s="620"/>
      <c r="Z6" s="671">
        <v>0.7</v>
      </c>
      <c r="AA6" s="671"/>
      <c r="AB6" s="671"/>
      <c r="AC6" s="671"/>
      <c r="AD6" s="672">
        <v>57566</v>
      </c>
      <c r="AE6" s="672"/>
      <c r="AF6" s="672"/>
      <c r="AG6" s="672"/>
      <c r="AH6" s="672"/>
      <c r="AI6" s="672"/>
      <c r="AJ6" s="672"/>
      <c r="AK6" s="672"/>
      <c r="AL6" s="641">
        <v>1.2</v>
      </c>
      <c r="AM6" s="673"/>
      <c r="AN6" s="673"/>
      <c r="AO6" s="674"/>
      <c r="AP6" s="615" t="s">
        <v>214</v>
      </c>
      <c r="AQ6" s="616"/>
      <c r="AR6" s="616"/>
      <c r="AS6" s="616"/>
      <c r="AT6" s="616"/>
      <c r="AU6" s="616"/>
      <c r="AV6" s="616"/>
      <c r="AW6" s="616"/>
      <c r="AX6" s="616"/>
      <c r="AY6" s="616"/>
      <c r="AZ6" s="616"/>
      <c r="BA6" s="616"/>
      <c r="BB6" s="616"/>
      <c r="BC6" s="616"/>
      <c r="BD6" s="616"/>
      <c r="BE6" s="616"/>
      <c r="BF6" s="617"/>
      <c r="BG6" s="618">
        <v>2032796</v>
      </c>
      <c r="BH6" s="619"/>
      <c r="BI6" s="619"/>
      <c r="BJ6" s="619"/>
      <c r="BK6" s="619"/>
      <c r="BL6" s="619"/>
      <c r="BM6" s="619"/>
      <c r="BN6" s="620"/>
      <c r="BO6" s="671">
        <v>94.3</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118861</v>
      </c>
      <c r="CS6" s="619"/>
      <c r="CT6" s="619"/>
      <c r="CU6" s="619"/>
      <c r="CV6" s="619"/>
      <c r="CW6" s="619"/>
      <c r="CX6" s="619"/>
      <c r="CY6" s="620"/>
      <c r="CZ6" s="671">
        <v>1.6</v>
      </c>
      <c r="DA6" s="671"/>
      <c r="DB6" s="671"/>
      <c r="DC6" s="671"/>
      <c r="DD6" s="624" t="s">
        <v>209</v>
      </c>
      <c r="DE6" s="619"/>
      <c r="DF6" s="619"/>
      <c r="DG6" s="619"/>
      <c r="DH6" s="619"/>
      <c r="DI6" s="619"/>
      <c r="DJ6" s="619"/>
      <c r="DK6" s="619"/>
      <c r="DL6" s="619"/>
      <c r="DM6" s="619"/>
      <c r="DN6" s="619"/>
      <c r="DO6" s="619"/>
      <c r="DP6" s="620"/>
      <c r="DQ6" s="624">
        <v>118861</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7222</v>
      </c>
      <c r="S7" s="619"/>
      <c r="T7" s="619"/>
      <c r="U7" s="619"/>
      <c r="V7" s="619"/>
      <c r="W7" s="619"/>
      <c r="X7" s="619"/>
      <c r="Y7" s="620"/>
      <c r="Z7" s="671">
        <v>0.1</v>
      </c>
      <c r="AA7" s="671"/>
      <c r="AB7" s="671"/>
      <c r="AC7" s="671"/>
      <c r="AD7" s="672">
        <v>7222</v>
      </c>
      <c r="AE7" s="672"/>
      <c r="AF7" s="672"/>
      <c r="AG7" s="672"/>
      <c r="AH7" s="672"/>
      <c r="AI7" s="672"/>
      <c r="AJ7" s="672"/>
      <c r="AK7" s="672"/>
      <c r="AL7" s="641">
        <v>0.2</v>
      </c>
      <c r="AM7" s="673"/>
      <c r="AN7" s="673"/>
      <c r="AO7" s="674"/>
      <c r="AP7" s="615" t="s">
        <v>217</v>
      </c>
      <c r="AQ7" s="616"/>
      <c r="AR7" s="616"/>
      <c r="AS7" s="616"/>
      <c r="AT7" s="616"/>
      <c r="AU7" s="616"/>
      <c r="AV7" s="616"/>
      <c r="AW7" s="616"/>
      <c r="AX7" s="616"/>
      <c r="AY7" s="616"/>
      <c r="AZ7" s="616"/>
      <c r="BA7" s="616"/>
      <c r="BB7" s="616"/>
      <c r="BC7" s="616"/>
      <c r="BD7" s="616"/>
      <c r="BE7" s="616"/>
      <c r="BF7" s="617"/>
      <c r="BG7" s="618">
        <v>1146693</v>
      </c>
      <c r="BH7" s="619"/>
      <c r="BI7" s="619"/>
      <c r="BJ7" s="619"/>
      <c r="BK7" s="619"/>
      <c r="BL7" s="619"/>
      <c r="BM7" s="619"/>
      <c r="BN7" s="620"/>
      <c r="BO7" s="671">
        <v>53.2</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1209655</v>
      </c>
      <c r="CS7" s="619"/>
      <c r="CT7" s="619"/>
      <c r="CU7" s="619"/>
      <c r="CV7" s="619"/>
      <c r="CW7" s="619"/>
      <c r="CX7" s="619"/>
      <c r="CY7" s="620"/>
      <c r="CZ7" s="671">
        <v>16.5</v>
      </c>
      <c r="DA7" s="671"/>
      <c r="DB7" s="671"/>
      <c r="DC7" s="671"/>
      <c r="DD7" s="624">
        <v>63038</v>
      </c>
      <c r="DE7" s="619"/>
      <c r="DF7" s="619"/>
      <c r="DG7" s="619"/>
      <c r="DH7" s="619"/>
      <c r="DI7" s="619"/>
      <c r="DJ7" s="619"/>
      <c r="DK7" s="619"/>
      <c r="DL7" s="619"/>
      <c r="DM7" s="619"/>
      <c r="DN7" s="619"/>
      <c r="DO7" s="619"/>
      <c r="DP7" s="620"/>
      <c r="DQ7" s="624">
        <v>1040590</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30308</v>
      </c>
      <c r="S8" s="619"/>
      <c r="T8" s="619"/>
      <c r="U8" s="619"/>
      <c r="V8" s="619"/>
      <c r="W8" s="619"/>
      <c r="X8" s="619"/>
      <c r="Y8" s="620"/>
      <c r="Z8" s="671">
        <v>0.4</v>
      </c>
      <c r="AA8" s="671"/>
      <c r="AB8" s="671"/>
      <c r="AC8" s="671"/>
      <c r="AD8" s="672">
        <v>30308</v>
      </c>
      <c r="AE8" s="672"/>
      <c r="AF8" s="672"/>
      <c r="AG8" s="672"/>
      <c r="AH8" s="672"/>
      <c r="AI8" s="672"/>
      <c r="AJ8" s="672"/>
      <c r="AK8" s="672"/>
      <c r="AL8" s="641">
        <v>0.7</v>
      </c>
      <c r="AM8" s="673"/>
      <c r="AN8" s="673"/>
      <c r="AO8" s="674"/>
      <c r="AP8" s="615" t="s">
        <v>220</v>
      </c>
      <c r="AQ8" s="616"/>
      <c r="AR8" s="616"/>
      <c r="AS8" s="616"/>
      <c r="AT8" s="616"/>
      <c r="AU8" s="616"/>
      <c r="AV8" s="616"/>
      <c r="AW8" s="616"/>
      <c r="AX8" s="616"/>
      <c r="AY8" s="616"/>
      <c r="AZ8" s="616"/>
      <c r="BA8" s="616"/>
      <c r="BB8" s="616"/>
      <c r="BC8" s="616"/>
      <c r="BD8" s="616"/>
      <c r="BE8" s="616"/>
      <c r="BF8" s="617"/>
      <c r="BG8" s="618">
        <v>36699</v>
      </c>
      <c r="BH8" s="619"/>
      <c r="BI8" s="619"/>
      <c r="BJ8" s="619"/>
      <c r="BK8" s="619"/>
      <c r="BL8" s="619"/>
      <c r="BM8" s="619"/>
      <c r="BN8" s="620"/>
      <c r="BO8" s="671">
        <v>1.7</v>
      </c>
      <c r="BP8" s="671"/>
      <c r="BQ8" s="671"/>
      <c r="BR8" s="671"/>
      <c r="BS8" s="624" t="s">
        <v>110</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2673726</v>
      </c>
      <c r="CS8" s="619"/>
      <c r="CT8" s="619"/>
      <c r="CU8" s="619"/>
      <c r="CV8" s="619"/>
      <c r="CW8" s="619"/>
      <c r="CX8" s="619"/>
      <c r="CY8" s="620"/>
      <c r="CZ8" s="671">
        <v>36.4</v>
      </c>
      <c r="DA8" s="671"/>
      <c r="DB8" s="671"/>
      <c r="DC8" s="671"/>
      <c r="DD8" s="624">
        <v>11723</v>
      </c>
      <c r="DE8" s="619"/>
      <c r="DF8" s="619"/>
      <c r="DG8" s="619"/>
      <c r="DH8" s="619"/>
      <c r="DI8" s="619"/>
      <c r="DJ8" s="619"/>
      <c r="DK8" s="619"/>
      <c r="DL8" s="619"/>
      <c r="DM8" s="619"/>
      <c r="DN8" s="619"/>
      <c r="DO8" s="619"/>
      <c r="DP8" s="620"/>
      <c r="DQ8" s="624">
        <v>1443882</v>
      </c>
      <c r="DR8" s="619"/>
      <c r="DS8" s="619"/>
      <c r="DT8" s="619"/>
      <c r="DU8" s="619"/>
      <c r="DV8" s="619"/>
      <c r="DW8" s="619"/>
      <c r="DX8" s="619"/>
      <c r="DY8" s="619"/>
      <c r="DZ8" s="619"/>
      <c r="EA8" s="619"/>
      <c r="EB8" s="619"/>
      <c r="EC8" s="654"/>
    </row>
    <row r="9" spans="2:143" ht="11.25" customHeight="1" x14ac:dyDescent="0.15">
      <c r="B9" s="615" t="s">
        <v>222</v>
      </c>
      <c r="C9" s="616"/>
      <c r="D9" s="616"/>
      <c r="E9" s="616"/>
      <c r="F9" s="616"/>
      <c r="G9" s="616"/>
      <c r="H9" s="616"/>
      <c r="I9" s="616"/>
      <c r="J9" s="616"/>
      <c r="K9" s="616"/>
      <c r="L9" s="616"/>
      <c r="M9" s="616"/>
      <c r="N9" s="616"/>
      <c r="O9" s="616"/>
      <c r="P9" s="616"/>
      <c r="Q9" s="617"/>
      <c r="R9" s="618">
        <v>28513</v>
      </c>
      <c r="S9" s="619"/>
      <c r="T9" s="619"/>
      <c r="U9" s="619"/>
      <c r="V9" s="619"/>
      <c r="W9" s="619"/>
      <c r="X9" s="619"/>
      <c r="Y9" s="620"/>
      <c r="Z9" s="671">
        <v>0.4</v>
      </c>
      <c r="AA9" s="671"/>
      <c r="AB9" s="671"/>
      <c r="AC9" s="671"/>
      <c r="AD9" s="672">
        <v>28513</v>
      </c>
      <c r="AE9" s="672"/>
      <c r="AF9" s="672"/>
      <c r="AG9" s="672"/>
      <c r="AH9" s="672"/>
      <c r="AI9" s="672"/>
      <c r="AJ9" s="672"/>
      <c r="AK9" s="672"/>
      <c r="AL9" s="641">
        <v>0.6</v>
      </c>
      <c r="AM9" s="673"/>
      <c r="AN9" s="673"/>
      <c r="AO9" s="674"/>
      <c r="AP9" s="615" t="s">
        <v>223</v>
      </c>
      <c r="AQ9" s="616"/>
      <c r="AR9" s="616"/>
      <c r="AS9" s="616"/>
      <c r="AT9" s="616"/>
      <c r="AU9" s="616"/>
      <c r="AV9" s="616"/>
      <c r="AW9" s="616"/>
      <c r="AX9" s="616"/>
      <c r="AY9" s="616"/>
      <c r="AZ9" s="616"/>
      <c r="BA9" s="616"/>
      <c r="BB9" s="616"/>
      <c r="BC9" s="616"/>
      <c r="BD9" s="616"/>
      <c r="BE9" s="616"/>
      <c r="BF9" s="617"/>
      <c r="BG9" s="618">
        <v>1076503</v>
      </c>
      <c r="BH9" s="619"/>
      <c r="BI9" s="619"/>
      <c r="BJ9" s="619"/>
      <c r="BK9" s="619"/>
      <c r="BL9" s="619"/>
      <c r="BM9" s="619"/>
      <c r="BN9" s="620"/>
      <c r="BO9" s="671">
        <v>49.9</v>
      </c>
      <c r="BP9" s="671"/>
      <c r="BQ9" s="671"/>
      <c r="BR9" s="671"/>
      <c r="BS9" s="624" t="s">
        <v>110</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751442</v>
      </c>
      <c r="CS9" s="619"/>
      <c r="CT9" s="619"/>
      <c r="CU9" s="619"/>
      <c r="CV9" s="619"/>
      <c r="CW9" s="619"/>
      <c r="CX9" s="619"/>
      <c r="CY9" s="620"/>
      <c r="CZ9" s="671">
        <v>10.199999999999999</v>
      </c>
      <c r="DA9" s="671"/>
      <c r="DB9" s="671"/>
      <c r="DC9" s="671"/>
      <c r="DD9" s="624">
        <v>31420</v>
      </c>
      <c r="DE9" s="619"/>
      <c r="DF9" s="619"/>
      <c r="DG9" s="619"/>
      <c r="DH9" s="619"/>
      <c r="DI9" s="619"/>
      <c r="DJ9" s="619"/>
      <c r="DK9" s="619"/>
      <c r="DL9" s="619"/>
      <c r="DM9" s="619"/>
      <c r="DN9" s="619"/>
      <c r="DO9" s="619"/>
      <c r="DP9" s="620"/>
      <c r="DQ9" s="624">
        <v>663287</v>
      </c>
      <c r="DR9" s="619"/>
      <c r="DS9" s="619"/>
      <c r="DT9" s="619"/>
      <c r="DU9" s="619"/>
      <c r="DV9" s="619"/>
      <c r="DW9" s="619"/>
      <c r="DX9" s="619"/>
      <c r="DY9" s="619"/>
      <c r="DZ9" s="619"/>
      <c r="EA9" s="619"/>
      <c r="EB9" s="619"/>
      <c r="EC9" s="654"/>
    </row>
    <row r="10" spans="2:143" ht="11.25" customHeight="1" x14ac:dyDescent="0.15">
      <c r="B10" s="615" t="s">
        <v>225</v>
      </c>
      <c r="C10" s="616"/>
      <c r="D10" s="616"/>
      <c r="E10" s="616"/>
      <c r="F10" s="616"/>
      <c r="G10" s="616"/>
      <c r="H10" s="616"/>
      <c r="I10" s="616"/>
      <c r="J10" s="616"/>
      <c r="K10" s="616"/>
      <c r="L10" s="616"/>
      <c r="M10" s="616"/>
      <c r="N10" s="616"/>
      <c r="O10" s="616"/>
      <c r="P10" s="616"/>
      <c r="Q10" s="617"/>
      <c r="R10" s="618">
        <v>324791</v>
      </c>
      <c r="S10" s="619"/>
      <c r="T10" s="619"/>
      <c r="U10" s="619"/>
      <c r="V10" s="619"/>
      <c r="W10" s="619"/>
      <c r="X10" s="619"/>
      <c r="Y10" s="620"/>
      <c r="Z10" s="671">
        <v>4.0999999999999996</v>
      </c>
      <c r="AA10" s="671"/>
      <c r="AB10" s="671"/>
      <c r="AC10" s="671"/>
      <c r="AD10" s="672">
        <v>324791</v>
      </c>
      <c r="AE10" s="672"/>
      <c r="AF10" s="672"/>
      <c r="AG10" s="672"/>
      <c r="AH10" s="672"/>
      <c r="AI10" s="672"/>
      <c r="AJ10" s="672"/>
      <c r="AK10" s="672"/>
      <c r="AL10" s="641">
        <v>7</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17753</v>
      </c>
      <c r="BH10" s="619"/>
      <c r="BI10" s="619"/>
      <c r="BJ10" s="619"/>
      <c r="BK10" s="619"/>
      <c r="BL10" s="619"/>
      <c r="BM10" s="619"/>
      <c r="BN10" s="620"/>
      <c r="BO10" s="671">
        <v>0.8</v>
      </c>
      <c r="BP10" s="671"/>
      <c r="BQ10" s="671"/>
      <c r="BR10" s="671"/>
      <c r="BS10" s="624" t="s">
        <v>110</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t="s">
        <v>110</v>
      </c>
      <c r="CS10" s="619"/>
      <c r="CT10" s="619"/>
      <c r="CU10" s="619"/>
      <c r="CV10" s="619"/>
      <c r="CW10" s="619"/>
      <c r="CX10" s="619"/>
      <c r="CY10" s="620"/>
      <c r="CZ10" s="671" t="s">
        <v>110</v>
      </c>
      <c r="DA10" s="671"/>
      <c r="DB10" s="671"/>
      <c r="DC10" s="671"/>
      <c r="DD10" s="624" t="s">
        <v>110</v>
      </c>
      <c r="DE10" s="619"/>
      <c r="DF10" s="619"/>
      <c r="DG10" s="619"/>
      <c r="DH10" s="619"/>
      <c r="DI10" s="619"/>
      <c r="DJ10" s="619"/>
      <c r="DK10" s="619"/>
      <c r="DL10" s="619"/>
      <c r="DM10" s="619"/>
      <c r="DN10" s="619"/>
      <c r="DO10" s="619"/>
      <c r="DP10" s="620"/>
      <c r="DQ10" s="624" t="s">
        <v>110</v>
      </c>
      <c r="DR10" s="619"/>
      <c r="DS10" s="619"/>
      <c r="DT10" s="619"/>
      <c r="DU10" s="619"/>
      <c r="DV10" s="619"/>
      <c r="DW10" s="619"/>
      <c r="DX10" s="619"/>
      <c r="DY10" s="619"/>
      <c r="DZ10" s="619"/>
      <c r="EA10" s="619"/>
      <c r="EB10" s="619"/>
      <c r="EC10" s="654"/>
    </row>
    <row r="11" spans="2:143" ht="11.25" customHeight="1" x14ac:dyDescent="0.15">
      <c r="B11" s="615" t="s">
        <v>228</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15738</v>
      </c>
      <c r="BH11" s="619"/>
      <c r="BI11" s="619"/>
      <c r="BJ11" s="619"/>
      <c r="BK11" s="619"/>
      <c r="BL11" s="619"/>
      <c r="BM11" s="619"/>
      <c r="BN11" s="620"/>
      <c r="BO11" s="671">
        <v>0.7</v>
      </c>
      <c r="BP11" s="671"/>
      <c r="BQ11" s="671"/>
      <c r="BR11" s="671"/>
      <c r="BS11" s="624" t="s">
        <v>110</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36456</v>
      </c>
      <c r="CS11" s="619"/>
      <c r="CT11" s="619"/>
      <c r="CU11" s="619"/>
      <c r="CV11" s="619"/>
      <c r="CW11" s="619"/>
      <c r="CX11" s="619"/>
      <c r="CY11" s="620"/>
      <c r="CZ11" s="671">
        <v>0.5</v>
      </c>
      <c r="DA11" s="671"/>
      <c r="DB11" s="671"/>
      <c r="DC11" s="671"/>
      <c r="DD11" s="624">
        <v>3230</v>
      </c>
      <c r="DE11" s="619"/>
      <c r="DF11" s="619"/>
      <c r="DG11" s="619"/>
      <c r="DH11" s="619"/>
      <c r="DI11" s="619"/>
      <c r="DJ11" s="619"/>
      <c r="DK11" s="619"/>
      <c r="DL11" s="619"/>
      <c r="DM11" s="619"/>
      <c r="DN11" s="619"/>
      <c r="DO11" s="619"/>
      <c r="DP11" s="620"/>
      <c r="DQ11" s="624">
        <v>17495</v>
      </c>
      <c r="DR11" s="619"/>
      <c r="DS11" s="619"/>
      <c r="DT11" s="619"/>
      <c r="DU11" s="619"/>
      <c r="DV11" s="619"/>
      <c r="DW11" s="619"/>
      <c r="DX11" s="619"/>
      <c r="DY11" s="619"/>
      <c r="DZ11" s="619"/>
      <c r="EA11" s="619"/>
      <c r="EB11" s="619"/>
      <c r="EC11" s="654"/>
    </row>
    <row r="12" spans="2:143" ht="11.25" customHeight="1" x14ac:dyDescent="0.15">
      <c r="B12" s="615" t="s">
        <v>231</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786902</v>
      </c>
      <c r="BH12" s="619"/>
      <c r="BI12" s="619"/>
      <c r="BJ12" s="619"/>
      <c r="BK12" s="619"/>
      <c r="BL12" s="619"/>
      <c r="BM12" s="619"/>
      <c r="BN12" s="620"/>
      <c r="BO12" s="671">
        <v>36.5</v>
      </c>
      <c r="BP12" s="671"/>
      <c r="BQ12" s="671"/>
      <c r="BR12" s="671"/>
      <c r="BS12" s="624" t="s">
        <v>110</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27197</v>
      </c>
      <c r="CS12" s="619"/>
      <c r="CT12" s="619"/>
      <c r="CU12" s="619"/>
      <c r="CV12" s="619"/>
      <c r="CW12" s="619"/>
      <c r="CX12" s="619"/>
      <c r="CY12" s="620"/>
      <c r="CZ12" s="671">
        <v>0.4</v>
      </c>
      <c r="DA12" s="671"/>
      <c r="DB12" s="671"/>
      <c r="DC12" s="671"/>
      <c r="DD12" s="624">
        <v>502</v>
      </c>
      <c r="DE12" s="619"/>
      <c r="DF12" s="619"/>
      <c r="DG12" s="619"/>
      <c r="DH12" s="619"/>
      <c r="DI12" s="619"/>
      <c r="DJ12" s="619"/>
      <c r="DK12" s="619"/>
      <c r="DL12" s="619"/>
      <c r="DM12" s="619"/>
      <c r="DN12" s="619"/>
      <c r="DO12" s="619"/>
      <c r="DP12" s="620"/>
      <c r="DQ12" s="624">
        <v>23791</v>
      </c>
      <c r="DR12" s="619"/>
      <c r="DS12" s="619"/>
      <c r="DT12" s="619"/>
      <c r="DU12" s="619"/>
      <c r="DV12" s="619"/>
      <c r="DW12" s="619"/>
      <c r="DX12" s="619"/>
      <c r="DY12" s="619"/>
      <c r="DZ12" s="619"/>
      <c r="EA12" s="619"/>
      <c r="EB12" s="619"/>
      <c r="EC12" s="654"/>
    </row>
    <row r="13" spans="2:143" ht="11.25" customHeight="1" x14ac:dyDescent="0.15">
      <c r="B13" s="615" t="s">
        <v>234</v>
      </c>
      <c r="C13" s="616"/>
      <c r="D13" s="616"/>
      <c r="E13" s="616"/>
      <c r="F13" s="616"/>
      <c r="G13" s="616"/>
      <c r="H13" s="616"/>
      <c r="I13" s="616"/>
      <c r="J13" s="616"/>
      <c r="K13" s="616"/>
      <c r="L13" s="616"/>
      <c r="M13" s="616"/>
      <c r="N13" s="616"/>
      <c r="O13" s="616"/>
      <c r="P13" s="616"/>
      <c r="Q13" s="617"/>
      <c r="R13" s="618">
        <v>13232</v>
      </c>
      <c r="S13" s="619"/>
      <c r="T13" s="619"/>
      <c r="U13" s="619"/>
      <c r="V13" s="619"/>
      <c r="W13" s="619"/>
      <c r="X13" s="619"/>
      <c r="Y13" s="620"/>
      <c r="Z13" s="671">
        <v>0.2</v>
      </c>
      <c r="AA13" s="671"/>
      <c r="AB13" s="671"/>
      <c r="AC13" s="671"/>
      <c r="AD13" s="672">
        <v>13232</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786902</v>
      </c>
      <c r="BH13" s="619"/>
      <c r="BI13" s="619"/>
      <c r="BJ13" s="619"/>
      <c r="BK13" s="619"/>
      <c r="BL13" s="619"/>
      <c r="BM13" s="619"/>
      <c r="BN13" s="620"/>
      <c r="BO13" s="671">
        <v>36.5</v>
      </c>
      <c r="BP13" s="671"/>
      <c r="BQ13" s="671"/>
      <c r="BR13" s="671"/>
      <c r="BS13" s="624" t="s">
        <v>110</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798512</v>
      </c>
      <c r="CS13" s="619"/>
      <c r="CT13" s="619"/>
      <c r="CU13" s="619"/>
      <c r="CV13" s="619"/>
      <c r="CW13" s="619"/>
      <c r="CX13" s="619"/>
      <c r="CY13" s="620"/>
      <c r="CZ13" s="671">
        <v>10.9</v>
      </c>
      <c r="DA13" s="671"/>
      <c r="DB13" s="671"/>
      <c r="DC13" s="671"/>
      <c r="DD13" s="624">
        <v>216817</v>
      </c>
      <c r="DE13" s="619"/>
      <c r="DF13" s="619"/>
      <c r="DG13" s="619"/>
      <c r="DH13" s="619"/>
      <c r="DI13" s="619"/>
      <c r="DJ13" s="619"/>
      <c r="DK13" s="619"/>
      <c r="DL13" s="619"/>
      <c r="DM13" s="619"/>
      <c r="DN13" s="619"/>
      <c r="DO13" s="619"/>
      <c r="DP13" s="620"/>
      <c r="DQ13" s="624">
        <v>469454</v>
      </c>
      <c r="DR13" s="619"/>
      <c r="DS13" s="619"/>
      <c r="DT13" s="619"/>
      <c r="DU13" s="619"/>
      <c r="DV13" s="619"/>
      <c r="DW13" s="619"/>
      <c r="DX13" s="619"/>
      <c r="DY13" s="619"/>
      <c r="DZ13" s="619"/>
      <c r="EA13" s="619"/>
      <c r="EB13" s="619"/>
      <c r="EC13" s="654"/>
    </row>
    <row r="14" spans="2:143" ht="11.25" customHeight="1" x14ac:dyDescent="0.15">
      <c r="B14" s="615" t="s">
        <v>237</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32312</v>
      </c>
      <c r="BH14" s="619"/>
      <c r="BI14" s="619"/>
      <c r="BJ14" s="619"/>
      <c r="BK14" s="619"/>
      <c r="BL14" s="619"/>
      <c r="BM14" s="619"/>
      <c r="BN14" s="620"/>
      <c r="BO14" s="671">
        <v>1.5</v>
      </c>
      <c r="BP14" s="671"/>
      <c r="BQ14" s="671"/>
      <c r="BR14" s="671"/>
      <c r="BS14" s="624" t="s">
        <v>110</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360777</v>
      </c>
      <c r="CS14" s="619"/>
      <c r="CT14" s="619"/>
      <c r="CU14" s="619"/>
      <c r="CV14" s="619"/>
      <c r="CW14" s="619"/>
      <c r="CX14" s="619"/>
      <c r="CY14" s="620"/>
      <c r="CZ14" s="671">
        <v>4.9000000000000004</v>
      </c>
      <c r="DA14" s="671"/>
      <c r="DB14" s="671"/>
      <c r="DC14" s="671"/>
      <c r="DD14" s="624">
        <v>69674</v>
      </c>
      <c r="DE14" s="619"/>
      <c r="DF14" s="619"/>
      <c r="DG14" s="619"/>
      <c r="DH14" s="619"/>
      <c r="DI14" s="619"/>
      <c r="DJ14" s="619"/>
      <c r="DK14" s="619"/>
      <c r="DL14" s="619"/>
      <c r="DM14" s="619"/>
      <c r="DN14" s="619"/>
      <c r="DO14" s="619"/>
      <c r="DP14" s="620"/>
      <c r="DQ14" s="624">
        <v>320362</v>
      </c>
      <c r="DR14" s="619"/>
      <c r="DS14" s="619"/>
      <c r="DT14" s="619"/>
      <c r="DU14" s="619"/>
      <c r="DV14" s="619"/>
      <c r="DW14" s="619"/>
      <c r="DX14" s="619"/>
      <c r="DY14" s="619"/>
      <c r="DZ14" s="619"/>
      <c r="EA14" s="619"/>
      <c r="EB14" s="619"/>
      <c r="EC14" s="654"/>
    </row>
    <row r="15" spans="2:143" ht="11.25" customHeight="1" x14ac:dyDescent="0.15">
      <c r="B15" s="615" t="s">
        <v>240</v>
      </c>
      <c r="C15" s="616"/>
      <c r="D15" s="616"/>
      <c r="E15" s="616"/>
      <c r="F15" s="616"/>
      <c r="G15" s="616"/>
      <c r="H15" s="616"/>
      <c r="I15" s="616"/>
      <c r="J15" s="616"/>
      <c r="K15" s="616"/>
      <c r="L15" s="616"/>
      <c r="M15" s="616"/>
      <c r="N15" s="616"/>
      <c r="O15" s="616"/>
      <c r="P15" s="616"/>
      <c r="Q15" s="617"/>
      <c r="R15" s="618">
        <v>19085</v>
      </c>
      <c r="S15" s="619"/>
      <c r="T15" s="619"/>
      <c r="U15" s="619"/>
      <c r="V15" s="619"/>
      <c r="W15" s="619"/>
      <c r="X15" s="619"/>
      <c r="Y15" s="620"/>
      <c r="Z15" s="671">
        <v>0.2</v>
      </c>
      <c r="AA15" s="671"/>
      <c r="AB15" s="671"/>
      <c r="AC15" s="671"/>
      <c r="AD15" s="672">
        <v>19085</v>
      </c>
      <c r="AE15" s="672"/>
      <c r="AF15" s="672"/>
      <c r="AG15" s="672"/>
      <c r="AH15" s="672"/>
      <c r="AI15" s="672"/>
      <c r="AJ15" s="672"/>
      <c r="AK15" s="672"/>
      <c r="AL15" s="641">
        <v>0.4</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66889</v>
      </c>
      <c r="BH15" s="619"/>
      <c r="BI15" s="619"/>
      <c r="BJ15" s="619"/>
      <c r="BK15" s="619"/>
      <c r="BL15" s="619"/>
      <c r="BM15" s="619"/>
      <c r="BN15" s="620"/>
      <c r="BO15" s="671">
        <v>3.1</v>
      </c>
      <c r="BP15" s="671"/>
      <c r="BQ15" s="671"/>
      <c r="BR15" s="671"/>
      <c r="BS15" s="624" t="s">
        <v>110</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809825</v>
      </c>
      <c r="CS15" s="619"/>
      <c r="CT15" s="619"/>
      <c r="CU15" s="619"/>
      <c r="CV15" s="619"/>
      <c r="CW15" s="619"/>
      <c r="CX15" s="619"/>
      <c r="CY15" s="620"/>
      <c r="CZ15" s="671">
        <v>11</v>
      </c>
      <c r="DA15" s="671"/>
      <c r="DB15" s="671"/>
      <c r="DC15" s="671"/>
      <c r="DD15" s="624">
        <v>31545</v>
      </c>
      <c r="DE15" s="619"/>
      <c r="DF15" s="619"/>
      <c r="DG15" s="619"/>
      <c r="DH15" s="619"/>
      <c r="DI15" s="619"/>
      <c r="DJ15" s="619"/>
      <c r="DK15" s="619"/>
      <c r="DL15" s="619"/>
      <c r="DM15" s="619"/>
      <c r="DN15" s="619"/>
      <c r="DO15" s="619"/>
      <c r="DP15" s="620"/>
      <c r="DQ15" s="624">
        <v>677146</v>
      </c>
      <c r="DR15" s="619"/>
      <c r="DS15" s="619"/>
      <c r="DT15" s="619"/>
      <c r="DU15" s="619"/>
      <c r="DV15" s="619"/>
      <c r="DW15" s="619"/>
      <c r="DX15" s="619"/>
      <c r="DY15" s="619"/>
      <c r="DZ15" s="619"/>
      <c r="EA15" s="619"/>
      <c r="EB15" s="619"/>
      <c r="EC15" s="654"/>
    </row>
    <row r="16" spans="2:143" ht="11.25" customHeight="1" x14ac:dyDescent="0.15">
      <c r="B16" s="615" t="s">
        <v>243</v>
      </c>
      <c r="C16" s="616"/>
      <c r="D16" s="616"/>
      <c r="E16" s="616"/>
      <c r="F16" s="616"/>
      <c r="G16" s="616"/>
      <c r="H16" s="616"/>
      <c r="I16" s="616"/>
      <c r="J16" s="616"/>
      <c r="K16" s="616"/>
      <c r="L16" s="616"/>
      <c r="M16" s="616"/>
      <c r="N16" s="616"/>
      <c r="O16" s="616"/>
      <c r="P16" s="616"/>
      <c r="Q16" s="617"/>
      <c r="R16" s="618">
        <v>2360728</v>
      </c>
      <c r="S16" s="619"/>
      <c r="T16" s="619"/>
      <c r="U16" s="619"/>
      <c r="V16" s="619"/>
      <c r="W16" s="619"/>
      <c r="X16" s="619"/>
      <c r="Y16" s="620"/>
      <c r="Z16" s="671">
        <v>29.9</v>
      </c>
      <c r="AA16" s="671"/>
      <c r="AB16" s="671"/>
      <c r="AC16" s="671"/>
      <c r="AD16" s="672">
        <v>2090808</v>
      </c>
      <c r="AE16" s="672"/>
      <c r="AF16" s="672"/>
      <c r="AG16" s="672"/>
      <c r="AH16" s="672"/>
      <c r="AI16" s="672"/>
      <c r="AJ16" s="672"/>
      <c r="AK16" s="672"/>
      <c r="AL16" s="641">
        <v>44.9</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x14ac:dyDescent="0.15">
      <c r="B17" s="615" t="s">
        <v>246</v>
      </c>
      <c r="C17" s="616"/>
      <c r="D17" s="616"/>
      <c r="E17" s="616"/>
      <c r="F17" s="616"/>
      <c r="G17" s="616"/>
      <c r="H17" s="616"/>
      <c r="I17" s="616"/>
      <c r="J17" s="616"/>
      <c r="K17" s="616"/>
      <c r="L17" s="616"/>
      <c r="M17" s="616"/>
      <c r="N17" s="616"/>
      <c r="O17" s="616"/>
      <c r="P17" s="616"/>
      <c r="Q17" s="617"/>
      <c r="R17" s="618">
        <v>2090808</v>
      </c>
      <c r="S17" s="619"/>
      <c r="T17" s="619"/>
      <c r="U17" s="619"/>
      <c r="V17" s="619"/>
      <c r="W17" s="619"/>
      <c r="X17" s="619"/>
      <c r="Y17" s="620"/>
      <c r="Z17" s="671">
        <v>26.5</v>
      </c>
      <c r="AA17" s="671"/>
      <c r="AB17" s="671"/>
      <c r="AC17" s="671"/>
      <c r="AD17" s="672">
        <v>2090808</v>
      </c>
      <c r="AE17" s="672"/>
      <c r="AF17" s="672"/>
      <c r="AG17" s="672"/>
      <c r="AH17" s="672"/>
      <c r="AI17" s="672"/>
      <c r="AJ17" s="672"/>
      <c r="AK17" s="672"/>
      <c r="AL17" s="641">
        <v>44.9</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550171</v>
      </c>
      <c r="CS17" s="619"/>
      <c r="CT17" s="619"/>
      <c r="CU17" s="619"/>
      <c r="CV17" s="619"/>
      <c r="CW17" s="619"/>
      <c r="CX17" s="619"/>
      <c r="CY17" s="620"/>
      <c r="CZ17" s="671">
        <v>7.5</v>
      </c>
      <c r="DA17" s="671"/>
      <c r="DB17" s="671"/>
      <c r="DC17" s="671"/>
      <c r="DD17" s="624" t="s">
        <v>110</v>
      </c>
      <c r="DE17" s="619"/>
      <c r="DF17" s="619"/>
      <c r="DG17" s="619"/>
      <c r="DH17" s="619"/>
      <c r="DI17" s="619"/>
      <c r="DJ17" s="619"/>
      <c r="DK17" s="619"/>
      <c r="DL17" s="619"/>
      <c r="DM17" s="619"/>
      <c r="DN17" s="619"/>
      <c r="DO17" s="619"/>
      <c r="DP17" s="620"/>
      <c r="DQ17" s="624">
        <v>462657</v>
      </c>
      <c r="DR17" s="619"/>
      <c r="DS17" s="619"/>
      <c r="DT17" s="619"/>
      <c r="DU17" s="619"/>
      <c r="DV17" s="619"/>
      <c r="DW17" s="619"/>
      <c r="DX17" s="619"/>
      <c r="DY17" s="619"/>
      <c r="DZ17" s="619"/>
      <c r="EA17" s="619"/>
      <c r="EB17" s="619"/>
      <c r="EC17" s="654"/>
    </row>
    <row r="18" spans="2:133" ht="11.25" customHeight="1" x14ac:dyDescent="0.15">
      <c r="B18" s="615" t="s">
        <v>249</v>
      </c>
      <c r="C18" s="616"/>
      <c r="D18" s="616"/>
      <c r="E18" s="616"/>
      <c r="F18" s="616"/>
      <c r="G18" s="616"/>
      <c r="H18" s="616"/>
      <c r="I18" s="616"/>
      <c r="J18" s="616"/>
      <c r="K18" s="616"/>
      <c r="L18" s="616"/>
      <c r="M18" s="616"/>
      <c r="N18" s="616"/>
      <c r="O18" s="616"/>
      <c r="P18" s="616"/>
      <c r="Q18" s="617"/>
      <c r="R18" s="618">
        <v>269920</v>
      </c>
      <c r="S18" s="619"/>
      <c r="T18" s="619"/>
      <c r="U18" s="619"/>
      <c r="V18" s="619"/>
      <c r="W18" s="619"/>
      <c r="X18" s="619"/>
      <c r="Y18" s="620"/>
      <c r="Z18" s="671">
        <v>3.4</v>
      </c>
      <c r="AA18" s="671"/>
      <c r="AB18" s="671"/>
      <c r="AC18" s="671"/>
      <c r="AD18" s="672" t="s">
        <v>110</v>
      </c>
      <c r="AE18" s="672"/>
      <c r="AF18" s="672"/>
      <c r="AG18" s="672"/>
      <c r="AH18" s="672"/>
      <c r="AI18" s="672"/>
      <c r="AJ18" s="672"/>
      <c r="AK18" s="672"/>
      <c r="AL18" s="641" t="s">
        <v>110</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252</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123738</v>
      </c>
      <c r="BH19" s="619"/>
      <c r="BI19" s="619"/>
      <c r="BJ19" s="619"/>
      <c r="BK19" s="619"/>
      <c r="BL19" s="619"/>
      <c r="BM19" s="619"/>
      <c r="BN19" s="620"/>
      <c r="BO19" s="671">
        <v>5.7</v>
      </c>
      <c r="BP19" s="671"/>
      <c r="BQ19" s="671"/>
      <c r="BR19" s="671"/>
      <c r="BS19" s="624" t="s">
        <v>110</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255</v>
      </c>
      <c r="C20" s="616"/>
      <c r="D20" s="616"/>
      <c r="E20" s="616"/>
      <c r="F20" s="616"/>
      <c r="G20" s="616"/>
      <c r="H20" s="616"/>
      <c r="I20" s="616"/>
      <c r="J20" s="616"/>
      <c r="K20" s="616"/>
      <c r="L20" s="616"/>
      <c r="M20" s="616"/>
      <c r="N20" s="616"/>
      <c r="O20" s="616"/>
      <c r="P20" s="616"/>
      <c r="Q20" s="617"/>
      <c r="R20" s="618">
        <v>4997979</v>
      </c>
      <c r="S20" s="619"/>
      <c r="T20" s="619"/>
      <c r="U20" s="619"/>
      <c r="V20" s="619"/>
      <c r="W20" s="619"/>
      <c r="X20" s="619"/>
      <c r="Y20" s="620"/>
      <c r="Z20" s="671">
        <v>63.4</v>
      </c>
      <c r="AA20" s="671"/>
      <c r="AB20" s="671"/>
      <c r="AC20" s="671"/>
      <c r="AD20" s="672">
        <v>4607047</v>
      </c>
      <c r="AE20" s="672"/>
      <c r="AF20" s="672"/>
      <c r="AG20" s="672"/>
      <c r="AH20" s="672"/>
      <c r="AI20" s="672"/>
      <c r="AJ20" s="672"/>
      <c r="AK20" s="672"/>
      <c r="AL20" s="641">
        <v>98.8</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123738</v>
      </c>
      <c r="BH20" s="619"/>
      <c r="BI20" s="619"/>
      <c r="BJ20" s="619"/>
      <c r="BK20" s="619"/>
      <c r="BL20" s="619"/>
      <c r="BM20" s="619"/>
      <c r="BN20" s="620"/>
      <c r="BO20" s="671">
        <v>5.7</v>
      </c>
      <c r="BP20" s="671"/>
      <c r="BQ20" s="671"/>
      <c r="BR20" s="671"/>
      <c r="BS20" s="624" t="s">
        <v>110</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7336622</v>
      </c>
      <c r="CS20" s="619"/>
      <c r="CT20" s="619"/>
      <c r="CU20" s="619"/>
      <c r="CV20" s="619"/>
      <c r="CW20" s="619"/>
      <c r="CX20" s="619"/>
      <c r="CY20" s="620"/>
      <c r="CZ20" s="671">
        <v>100</v>
      </c>
      <c r="DA20" s="671"/>
      <c r="DB20" s="671"/>
      <c r="DC20" s="671"/>
      <c r="DD20" s="624">
        <v>427949</v>
      </c>
      <c r="DE20" s="619"/>
      <c r="DF20" s="619"/>
      <c r="DG20" s="619"/>
      <c r="DH20" s="619"/>
      <c r="DI20" s="619"/>
      <c r="DJ20" s="619"/>
      <c r="DK20" s="619"/>
      <c r="DL20" s="619"/>
      <c r="DM20" s="619"/>
      <c r="DN20" s="619"/>
      <c r="DO20" s="619"/>
      <c r="DP20" s="620"/>
      <c r="DQ20" s="624">
        <v>5237525</v>
      </c>
      <c r="DR20" s="619"/>
      <c r="DS20" s="619"/>
      <c r="DT20" s="619"/>
      <c r="DU20" s="619"/>
      <c r="DV20" s="619"/>
      <c r="DW20" s="619"/>
      <c r="DX20" s="619"/>
      <c r="DY20" s="619"/>
      <c r="DZ20" s="619"/>
      <c r="EA20" s="619"/>
      <c r="EB20" s="619"/>
      <c r="EC20" s="654"/>
    </row>
    <row r="21" spans="2:133" ht="11.25" customHeight="1" x14ac:dyDescent="0.15">
      <c r="B21" s="615" t="s">
        <v>258</v>
      </c>
      <c r="C21" s="616"/>
      <c r="D21" s="616"/>
      <c r="E21" s="616"/>
      <c r="F21" s="616"/>
      <c r="G21" s="616"/>
      <c r="H21" s="616"/>
      <c r="I21" s="616"/>
      <c r="J21" s="616"/>
      <c r="K21" s="616"/>
      <c r="L21" s="616"/>
      <c r="M21" s="616"/>
      <c r="N21" s="616"/>
      <c r="O21" s="616"/>
      <c r="P21" s="616"/>
      <c r="Q21" s="617"/>
      <c r="R21" s="618">
        <v>2699</v>
      </c>
      <c r="S21" s="619"/>
      <c r="T21" s="619"/>
      <c r="U21" s="619"/>
      <c r="V21" s="619"/>
      <c r="W21" s="619"/>
      <c r="X21" s="619"/>
      <c r="Y21" s="620"/>
      <c r="Z21" s="671">
        <v>0</v>
      </c>
      <c r="AA21" s="671"/>
      <c r="AB21" s="671"/>
      <c r="AC21" s="671"/>
      <c r="AD21" s="672">
        <v>2699</v>
      </c>
      <c r="AE21" s="672"/>
      <c r="AF21" s="672"/>
      <c r="AG21" s="672"/>
      <c r="AH21" s="672"/>
      <c r="AI21" s="672"/>
      <c r="AJ21" s="672"/>
      <c r="AK21" s="672"/>
      <c r="AL21" s="641">
        <v>0.1</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2726</v>
      </c>
      <c r="BH21" s="619"/>
      <c r="BI21" s="619"/>
      <c r="BJ21" s="619"/>
      <c r="BK21" s="619"/>
      <c r="BL21" s="619"/>
      <c r="BM21" s="619"/>
      <c r="BN21" s="620"/>
      <c r="BO21" s="671">
        <v>0.1</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260</v>
      </c>
      <c r="C22" s="616"/>
      <c r="D22" s="616"/>
      <c r="E22" s="616"/>
      <c r="F22" s="616"/>
      <c r="G22" s="616"/>
      <c r="H22" s="616"/>
      <c r="I22" s="616"/>
      <c r="J22" s="616"/>
      <c r="K22" s="616"/>
      <c r="L22" s="616"/>
      <c r="M22" s="616"/>
      <c r="N22" s="616"/>
      <c r="O22" s="616"/>
      <c r="P22" s="616"/>
      <c r="Q22" s="617"/>
      <c r="R22" s="618">
        <v>117478</v>
      </c>
      <c r="S22" s="619"/>
      <c r="T22" s="619"/>
      <c r="U22" s="619"/>
      <c r="V22" s="619"/>
      <c r="W22" s="619"/>
      <c r="X22" s="619"/>
      <c r="Y22" s="620"/>
      <c r="Z22" s="671">
        <v>1.5</v>
      </c>
      <c r="AA22" s="671"/>
      <c r="AB22" s="671"/>
      <c r="AC22" s="671"/>
      <c r="AD22" s="672" t="s">
        <v>110</v>
      </c>
      <c r="AE22" s="672"/>
      <c r="AF22" s="672"/>
      <c r="AG22" s="672"/>
      <c r="AH22" s="672"/>
      <c r="AI22" s="672"/>
      <c r="AJ22" s="672"/>
      <c r="AK22" s="672"/>
      <c r="AL22" s="641" t="s">
        <v>110</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263</v>
      </c>
      <c r="C23" s="616"/>
      <c r="D23" s="616"/>
      <c r="E23" s="616"/>
      <c r="F23" s="616"/>
      <c r="G23" s="616"/>
      <c r="H23" s="616"/>
      <c r="I23" s="616"/>
      <c r="J23" s="616"/>
      <c r="K23" s="616"/>
      <c r="L23" s="616"/>
      <c r="M23" s="616"/>
      <c r="N23" s="616"/>
      <c r="O23" s="616"/>
      <c r="P23" s="616"/>
      <c r="Q23" s="617"/>
      <c r="R23" s="618">
        <v>251215</v>
      </c>
      <c r="S23" s="619"/>
      <c r="T23" s="619"/>
      <c r="U23" s="619"/>
      <c r="V23" s="619"/>
      <c r="W23" s="619"/>
      <c r="X23" s="619"/>
      <c r="Y23" s="620"/>
      <c r="Z23" s="671">
        <v>3.2</v>
      </c>
      <c r="AA23" s="671"/>
      <c r="AB23" s="671"/>
      <c r="AC23" s="671"/>
      <c r="AD23" s="672">
        <v>39319</v>
      </c>
      <c r="AE23" s="672"/>
      <c r="AF23" s="672"/>
      <c r="AG23" s="672"/>
      <c r="AH23" s="672"/>
      <c r="AI23" s="672"/>
      <c r="AJ23" s="672"/>
      <c r="AK23" s="672"/>
      <c r="AL23" s="641">
        <v>0.8</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v>121012</v>
      </c>
      <c r="BH23" s="619"/>
      <c r="BI23" s="619"/>
      <c r="BJ23" s="619"/>
      <c r="BK23" s="619"/>
      <c r="BL23" s="619"/>
      <c r="BM23" s="619"/>
      <c r="BN23" s="620"/>
      <c r="BO23" s="671">
        <v>5.6</v>
      </c>
      <c r="BP23" s="671"/>
      <c r="BQ23" s="671"/>
      <c r="BR23" s="671"/>
      <c r="BS23" s="624" t="s">
        <v>110</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x14ac:dyDescent="0.15">
      <c r="B24" s="615" t="s">
        <v>270</v>
      </c>
      <c r="C24" s="616"/>
      <c r="D24" s="616"/>
      <c r="E24" s="616"/>
      <c r="F24" s="616"/>
      <c r="G24" s="616"/>
      <c r="H24" s="616"/>
      <c r="I24" s="616"/>
      <c r="J24" s="616"/>
      <c r="K24" s="616"/>
      <c r="L24" s="616"/>
      <c r="M24" s="616"/>
      <c r="N24" s="616"/>
      <c r="O24" s="616"/>
      <c r="P24" s="616"/>
      <c r="Q24" s="617"/>
      <c r="R24" s="618">
        <v>32015</v>
      </c>
      <c r="S24" s="619"/>
      <c r="T24" s="619"/>
      <c r="U24" s="619"/>
      <c r="V24" s="619"/>
      <c r="W24" s="619"/>
      <c r="X24" s="619"/>
      <c r="Y24" s="620"/>
      <c r="Z24" s="671">
        <v>0.4</v>
      </c>
      <c r="AA24" s="671"/>
      <c r="AB24" s="671"/>
      <c r="AC24" s="671"/>
      <c r="AD24" s="672" t="s">
        <v>110</v>
      </c>
      <c r="AE24" s="672"/>
      <c r="AF24" s="672"/>
      <c r="AG24" s="672"/>
      <c r="AH24" s="672"/>
      <c r="AI24" s="672"/>
      <c r="AJ24" s="672"/>
      <c r="AK24" s="672"/>
      <c r="AL24" s="641" t="s">
        <v>110</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3454649</v>
      </c>
      <c r="CS24" s="669"/>
      <c r="CT24" s="669"/>
      <c r="CU24" s="669"/>
      <c r="CV24" s="669"/>
      <c r="CW24" s="669"/>
      <c r="CX24" s="669"/>
      <c r="CY24" s="716"/>
      <c r="CZ24" s="720">
        <v>47.1</v>
      </c>
      <c r="DA24" s="721"/>
      <c r="DB24" s="721"/>
      <c r="DC24" s="722"/>
      <c r="DD24" s="715">
        <v>2263949</v>
      </c>
      <c r="DE24" s="669"/>
      <c r="DF24" s="669"/>
      <c r="DG24" s="669"/>
      <c r="DH24" s="669"/>
      <c r="DI24" s="669"/>
      <c r="DJ24" s="669"/>
      <c r="DK24" s="716"/>
      <c r="DL24" s="715">
        <v>2245189</v>
      </c>
      <c r="DM24" s="669"/>
      <c r="DN24" s="669"/>
      <c r="DO24" s="669"/>
      <c r="DP24" s="669"/>
      <c r="DQ24" s="669"/>
      <c r="DR24" s="669"/>
      <c r="DS24" s="669"/>
      <c r="DT24" s="669"/>
      <c r="DU24" s="669"/>
      <c r="DV24" s="716"/>
      <c r="DW24" s="717">
        <v>45.1</v>
      </c>
      <c r="DX24" s="686"/>
      <c r="DY24" s="686"/>
      <c r="DZ24" s="686"/>
      <c r="EA24" s="686"/>
      <c r="EB24" s="686"/>
      <c r="EC24" s="718"/>
    </row>
    <row r="25" spans="2:133" ht="11.25" customHeight="1" x14ac:dyDescent="0.15">
      <c r="B25" s="615" t="s">
        <v>273</v>
      </c>
      <c r="C25" s="616"/>
      <c r="D25" s="616"/>
      <c r="E25" s="616"/>
      <c r="F25" s="616"/>
      <c r="G25" s="616"/>
      <c r="H25" s="616"/>
      <c r="I25" s="616"/>
      <c r="J25" s="616"/>
      <c r="K25" s="616"/>
      <c r="L25" s="616"/>
      <c r="M25" s="616"/>
      <c r="N25" s="616"/>
      <c r="O25" s="616"/>
      <c r="P25" s="616"/>
      <c r="Q25" s="617"/>
      <c r="R25" s="618">
        <v>910542</v>
      </c>
      <c r="S25" s="619"/>
      <c r="T25" s="619"/>
      <c r="U25" s="619"/>
      <c r="V25" s="619"/>
      <c r="W25" s="619"/>
      <c r="X25" s="619"/>
      <c r="Y25" s="620"/>
      <c r="Z25" s="671">
        <v>11.5</v>
      </c>
      <c r="AA25" s="671"/>
      <c r="AB25" s="671"/>
      <c r="AC25" s="671"/>
      <c r="AD25" s="672" t="s">
        <v>110</v>
      </c>
      <c r="AE25" s="672"/>
      <c r="AF25" s="672"/>
      <c r="AG25" s="672"/>
      <c r="AH25" s="672"/>
      <c r="AI25" s="672"/>
      <c r="AJ25" s="672"/>
      <c r="AK25" s="672"/>
      <c r="AL25" s="641" t="s">
        <v>110</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1512554</v>
      </c>
      <c r="CS25" s="637"/>
      <c r="CT25" s="637"/>
      <c r="CU25" s="637"/>
      <c r="CV25" s="637"/>
      <c r="CW25" s="637"/>
      <c r="CX25" s="637"/>
      <c r="CY25" s="638"/>
      <c r="CZ25" s="621">
        <v>20.6</v>
      </c>
      <c r="DA25" s="639"/>
      <c r="DB25" s="639"/>
      <c r="DC25" s="640"/>
      <c r="DD25" s="624">
        <v>1408443</v>
      </c>
      <c r="DE25" s="637"/>
      <c r="DF25" s="637"/>
      <c r="DG25" s="637"/>
      <c r="DH25" s="637"/>
      <c r="DI25" s="637"/>
      <c r="DJ25" s="637"/>
      <c r="DK25" s="638"/>
      <c r="DL25" s="624">
        <v>1389683</v>
      </c>
      <c r="DM25" s="637"/>
      <c r="DN25" s="637"/>
      <c r="DO25" s="637"/>
      <c r="DP25" s="637"/>
      <c r="DQ25" s="637"/>
      <c r="DR25" s="637"/>
      <c r="DS25" s="637"/>
      <c r="DT25" s="637"/>
      <c r="DU25" s="637"/>
      <c r="DV25" s="638"/>
      <c r="DW25" s="641">
        <v>27.9</v>
      </c>
      <c r="DX25" s="642"/>
      <c r="DY25" s="642"/>
      <c r="DZ25" s="642"/>
      <c r="EA25" s="642"/>
      <c r="EB25" s="642"/>
      <c r="EC25" s="643"/>
    </row>
    <row r="26" spans="2:133" ht="11.25" customHeight="1" x14ac:dyDescent="0.15">
      <c r="B26" s="712" t="s">
        <v>276</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1008744</v>
      </c>
      <c r="CS26" s="619"/>
      <c r="CT26" s="619"/>
      <c r="CU26" s="619"/>
      <c r="CV26" s="619"/>
      <c r="CW26" s="619"/>
      <c r="CX26" s="619"/>
      <c r="CY26" s="620"/>
      <c r="CZ26" s="621">
        <v>13.7</v>
      </c>
      <c r="DA26" s="639"/>
      <c r="DB26" s="639"/>
      <c r="DC26" s="640"/>
      <c r="DD26" s="624">
        <v>904633</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x14ac:dyDescent="0.15">
      <c r="B27" s="615" t="s">
        <v>279</v>
      </c>
      <c r="C27" s="616"/>
      <c r="D27" s="616"/>
      <c r="E27" s="616"/>
      <c r="F27" s="616"/>
      <c r="G27" s="616"/>
      <c r="H27" s="616"/>
      <c r="I27" s="616"/>
      <c r="J27" s="616"/>
      <c r="K27" s="616"/>
      <c r="L27" s="616"/>
      <c r="M27" s="616"/>
      <c r="N27" s="616"/>
      <c r="O27" s="616"/>
      <c r="P27" s="616"/>
      <c r="Q27" s="617"/>
      <c r="R27" s="618">
        <v>502986</v>
      </c>
      <c r="S27" s="619"/>
      <c r="T27" s="619"/>
      <c r="U27" s="619"/>
      <c r="V27" s="619"/>
      <c r="W27" s="619"/>
      <c r="X27" s="619"/>
      <c r="Y27" s="620"/>
      <c r="Z27" s="671">
        <v>6.4</v>
      </c>
      <c r="AA27" s="671"/>
      <c r="AB27" s="671"/>
      <c r="AC27" s="671"/>
      <c r="AD27" s="672" t="s">
        <v>110</v>
      </c>
      <c r="AE27" s="672"/>
      <c r="AF27" s="672"/>
      <c r="AG27" s="672"/>
      <c r="AH27" s="672"/>
      <c r="AI27" s="672"/>
      <c r="AJ27" s="672"/>
      <c r="AK27" s="672"/>
      <c r="AL27" s="641" t="s">
        <v>110</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2156534</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1391924</v>
      </c>
      <c r="CS27" s="637"/>
      <c r="CT27" s="637"/>
      <c r="CU27" s="637"/>
      <c r="CV27" s="637"/>
      <c r="CW27" s="637"/>
      <c r="CX27" s="637"/>
      <c r="CY27" s="638"/>
      <c r="CZ27" s="621">
        <v>19</v>
      </c>
      <c r="DA27" s="639"/>
      <c r="DB27" s="639"/>
      <c r="DC27" s="640"/>
      <c r="DD27" s="624">
        <v>392849</v>
      </c>
      <c r="DE27" s="637"/>
      <c r="DF27" s="637"/>
      <c r="DG27" s="637"/>
      <c r="DH27" s="637"/>
      <c r="DI27" s="637"/>
      <c r="DJ27" s="637"/>
      <c r="DK27" s="638"/>
      <c r="DL27" s="624">
        <v>392849</v>
      </c>
      <c r="DM27" s="637"/>
      <c r="DN27" s="637"/>
      <c r="DO27" s="637"/>
      <c r="DP27" s="637"/>
      <c r="DQ27" s="637"/>
      <c r="DR27" s="637"/>
      <c r="DS27" s="637"/>
      <c r="DT27" s="637"/>
      <c r="DU27" s="637"/>
      <c r="DV27" s="638"/>
      <c r="DW27" s="641">
        <v>7.9</v>
      </c>
      <c r="DX27" s="642"/>
      <c r="DY27" s="642"/>
      <c r="DZ27" s="642"/>
      <c r="EA27" s="642"/>
      <c r="EB27" s="642"/>
      <c r="EC27" s="643"/>
    </row>
    <row r="28" spans="2:133" ht="11.25" customHeight="1" x14ac:dyDescent="0.15">
      <c r="B28" s="615" t="s">
        <v>282</v>
      </c>
      <c r="C28" s="616"/>
      <c r="D28" s="616"/>
      <c r="E28" s="616"/>
      <c r="F28" s="616"/>
      <c r="G28" s="616"/>
      <c r="H28" s="616"/>
      <c r="I28" s="616"/>
      <c r="J28" s="616"/>
      <c r="K28" s="616"/>
      <c r="L28" s="616"/>
      <c r="M28" s="616"/>
      <c r="N28" s="616"/>
      <c r="O28" s="616"/>
      <c r="P28" s="616"/>
      <c r="Q28" s="617"/>
      <c r="R28" s="618">
        <v>59981</v>
      </c>
      <c r="S28" s="619"/>
      <c r="T28" s="619"/>
      <c r="U28" s="619"/>
      <c r="V28" s="619"/>
      <c r="W28" s="619"/>
      <c r="X28" s="619"/>
      <c r="Y28" s="620"/>
      <c r="Z28" s="671">
        <v>0.8</v>
      </c>
      <c r="AA28" s="671"/>
      <c r="AB28" s="671"/>
      <c r="AC28" s="671"/>
      <c r="AD28" s="672">
        <v>2852</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550171</v>
      </c>
      <c r="CS28" s="619"/>
      <c r="CT28" s="619"/>
      <c r="CU28" s="619"/>
      <c r="CV28" s="619"/>
      <c r="CW28" s="619"/>
      <c r="CX28" s="619"/>
      <c r="CY28" s="620"/>
      <c r="CZ28" s="621">
        <v>7.5</v>
      </c>
      <c r="DA28" s="639"/>
      <c r="DB28" s="639"/>
      <c r="DC28" s="640"/>
      <c r="DD28" s="624">
        <v>462657</v>
      </c>
      <c r="DE28" s="619"/>
      <c r="DF28" s="619"/>
      <c r="DG28" s="619"/>
      <c r="DH28" s="619"/>
      <c r="DI28" s="619"/>
      <c r="DJ28" s="619"/>
      <c r="DK28" s="620"/>
      <c r="DL28" s="624">
        <v>462657</v>
      </c>
      <c r="DM28" s="619"/>
      <c r="DN28" s="619"/>
      <c r="DO28" s="619"/>
      <c r="DP28" s="619"/>
      <c r="DQ28" s="619"/>
      <c r="DR28" s="619"/>
      <c r="DS28" s="619"/>
      <c r="DT28" s="619"/>
      <c r="DU28" s="619"/>
      <c r="DV28" s="620"/>
      <c r="DW28" s="641">
        <v>9.3000000000000007</v>
      </c>
      <c r="DX28" s="642"/>
      <c r="DY28" s="642"/>
      <c r="DZ28" s="642"/>
      <c r="EA28" s="642"/>
      <c r="EB28" s="642"/>
      <c r="EC28" s="643"/>
    </row>
    <row r="29" spans="2:133" ht="11.25" customHeight="1" x14ac:dyDescent="0.15">
      <c r="B29" s="615" t="s">
        <v>284</v>
      </c>
      <c r="C29" s="616"/>
      <c r="D29" s="616"/>
      <c r="E29" s="616"/>
      <c r="F29" s="616"/>
      <c r="G29" s="616"/>
      <c r="H29" s="616"/>
      <c r="I29" s="616"/>
      <c r="J29" s="616"/>
      <c r="K29" s="616"/>
      <c r="L29" s="616"/>
      <c r="M29" s="616"/>
      <c r="N29" s="616"/>
      <c r="O29" s="616"/>
      <c r="P29" s="616"/>
      <c r="Q29" s="617"/>
      <c r="R29" s="618">
        <v>1450</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57</v>
      </c>
      <c r="CG29" s="652"/>
      <c r="CH29" s="652"/>
      <c r="CI29" s="652"/>
      <c r="CJ29" s="652"/>
      <c r="CK29" s="652"/>
      <c r="CL29" s="652"/>
      <c r="CM29" s="652"/>
      <c r="CN29" s="652"/>
      <c r="CO29" s="652"/>
      <c r="CP29" s="652"/>
      <c r="CQ29" s="653"/>
      <c r="CR29" s="618">
        <v>550171</v>
      </c>
      <c r="CS29" s="637"/>
      <c r="CT29" s="637"/>
      <c r="CU29" s="637"/>
      <c r="CV29" s="637"/>
      <c r="CW29" s="637"/>
      <c r="CX29" s="637"/>
      <c r="CY29" s="638"/>
      <c r="CZ29" s="621">
        <v>7.5</v>
      </c>
      <c r="DA29" s="639"/>
      <c r="DB29" s="639"/>
      <c r="DC29" s="640"/>
      <c r="DD29" s="624">
        <v>462657</v>
      </c>
      <c r="DE29" s="637"/>
      <c r="DF29" s="637"/>
      <c r="DG29" s="637"/>
      <c r="DH29" s="637"/>
      <c r="DI29" s="637"/>
      <c r="DJ29" s="637"/>
      <c r="DK29" s="638"/>
      <c r="DL29" s="624">
        <v>462657</v>
      </c>
      <c r="DM29" s="637"/>
      <c r="DN29" s="637"/>
      <c r="DO29" s="637"/>
      <c r="DP29" s="637"/>
      <c r="DQ29" s="637"/>
      <c r="DR29" s="637"/>
      <c r="DS29" s="637"/>
      <c r="DT29" s="637"/>
      <c r="DU29" s="637"/>
      <c r="DV29" s="638"/>
      <c r="DW29" s="641">
        <v>9.3000000000000007</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131317</v>
      </c>
      <c r="S30" s="619"/>
      <c r="T30" s="619"/>
      <c r="U30" s="619"/>
      <c r="V30" s="619"/>
      <c r="W30" s="619"/>
      <c r="X30" s="619"/>
      <c r="Y30" s="620"/>
      <c r="Z30" s="671">
        <v>1.7</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169</v>
      </c>
      <c r="AY30" s="706"/>
      <c r="AZ30" s="706"/>
      <c r="BA30" s="706"/>
      <c r="BB30" s="706"/>
      <c r="BC30" s="706"/>
      <c r="BD30" s="706"/>
      <c r="BE30" s="706"/>
      <c r="BF30" s="707"/>
      <c r="BG30" s="684">
        <v>98.8</v>
      </c>
      <c r="BH30" s="685"/>
      <c r="BI30" s="685"/>
      <c r="BJ30" s="685"/>
      <c r="BK30" s="685"/>
      <c r="BL30" s="685"/>
      <c r="BM30" s="686">
        <v>90.1</v>
      </c>
      <c r="BN30" s="685"/>
      <c r="BO30" s="685"/>
      <c r="BP30" s="685"/>
      <c r="BQ30" s="687"/>
      <c r="BR30" s="684">
        <v>98.5</v>
      </c>
      <c r="BS30" s="685"/>
      <c r="BT30" s="685"/>
      <c r="BU30" s="685"/>
      <c r="BV30" s="685"/>
      <c r="BW30" s="685"/>
      <c r="BX30" s="686">
        <v>90</v>
      </c>
      <c r="BY30" s="685"/>
      <c r="BZ30" s="685"/>
      <c r="CA30" s="685"/>
      <c r="CB30" s="687"/>
      <c r="CD30" s="690"/>
      <c r="CE30" s="691"/>
      <c r="CF30" s="655" t="s">
        <v>291</v>
      </c>
      <c r="CG30" s="652"/>
      <c r="CH30" s="652"/>
      <c r="CI30" s="652"/>
      <c r="CJ30" s="652"/>
      <c r="CK30" s="652"/>
      <c r="CL30" s="652"/>
      <c r="CM30" s="652"/>
      <c r="CN30" s="652"/>
      <c r="CO30" s="652"/>
      <c r="CP30" s="652"/>
      <c r="CQ30" s="653"/>
      <c r="CR30" s="618">
        <v>474318</v>
      </c>
      <c r="CS30" s="619"/>
      <c r="CT30" s="619"/>
      <c r="CU30" s="619"/>
      <c r="CV30" s="619"/>
      <c r="CW30" s="619"/>
      <c r="CX30" s="619"/>
      <c r="CY30" s="620"/>
      <c r="CZ30" s="621">
        <v>6.5</v>
      </c>
      <c r="DA30" s="639"/>
      <c r="DB30" s="639"/>
      <c r="DC30" s="640"/>
      <c r="DD30" s="624">
        <v>388072</v>
      </c>
      <c r="DE30" s="619"/>
      <c r="DF30" s="619"/>
      <c r="DG30" s="619"/>
      <c r="DH30" s="619"/>
      <c r="DI30" s="619"/>
      <c r="DJ30" s="619"/>
      <c r="DK30" s="620"/>
      <c r="DL30" s="624">
        <v>388072</v>
      </c>
      <c r="DM30" s="619"/>
      <c r="DN30" s="619"/>
      <c r="DO30" s="619"/>
      <c r="DP30" s="619"/>
      <c r="DQ30" s="619"/>
      <c r="DR30" s="619"/>
      <c r="DS30" s="619"/>
      <c r="DT30" s="619"/>
      <c r="DU30" s="619"/>
      <c r="DV30" s="620"/>
      <c r="DW30" s="641">
        <v>7.8</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326143</v>
      </c>
      <c r="S31" s="619"/>
      <c r="T31" s="619"/>
      <c r="U31" s="619"/>
      <c r="V31" s="619"/>
      <c r="W31" s="619"/>
      <c r="X31" s="619"/>
      <c r="Y31" s="620"/>
      <c r="Z31" s="671">
        <v>4.0999999999999996</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99.4</v>
      </c>
      <c r="BH31" s="637"/>
      <c r="BI31" s="637"/>
      <c r="BJ31" s="637"/>
      <c r="BK31" s="637"/>
      <c r="BL31" s="637"/>
      <c r="BM31" s="673">
        <v>97.6</v>
      </c>
      <c r="BN31" s="683"/>
      <c r="BO31" s="683"/>
      <c r="BP31" s="683"/>
      <c r="BQ31" s="647"/>
      <c r="BR31" s="682">
        <v>99.1</v>
      </c>
      <c r="BS31" s="637"/>
      <c r="BT31" s="637"/>
      <c r="BU31" s="637"/>
      <c r="BV31" s="637"/>
      <c r="BW31" s="637"/>
      <c r="BX31" s="673">
        <v>97.1</v>
      </c>
      <c r="BY31" s="683"/>
      <c r="BZ31" s="683"/>
      <c r="CA31" s="683"/>
      <c r="CB31" s="647"/>
      <c r="CD31" s="690"/>
      <c r="CE31" s="691"/>
      <c r="CF31" s="655" t="s">
        <v>295</v>
      </c>
      <c r="CG31" s="652"/>
      <c r="CH31" s="652"/>
      <c r="CI31" s="652"/>
      <c r="CJ31" s="652"/>
      <c r="CK31" s="652"/>
      <c r="CL31" s="652"/>
      <c r="CM31" s="652"/>
      <c r="CN31" s="652"/>
      <c r="CO31" s="652"/>
      <c r="CP31" s="652"/>
      <c r="CQ31" s="653"/>
      <c r="CR31" s="618">
        <v>75853</v>
      </c>
      <c r="CS31" s="637"/>
      <c r="CT31" s="637"/>
      <c r="CU31" s="637"/>
      <c r="CV31" s="637"/>
      <c r="CW31" s="637"/>
      <c r="CX31" s="637"/>
      <c r="CY31" s="638"/>
      <c r="CZ31" s="621">
        <v>1</v>
      </c>
      <c r="DA31" s="639"/>
      <c r="DB31" s="639"/>
      <c r="DC31" s="640"/>
      <c r="DD31" s="624">
        <v>74585</v>
      </c>
      <c r="DE31" s="637"/>
      <c r="DF31" s="637"/>
      <c r="DG31" s="637"/>
      <c r="DH31" s="637"/>
      <c r="DI31" s="637"/>
      <c r="DJ31" s="637"/>
      <c r="DK31" s="638"/>
      <c r="DL31" s="624">
        <v>74585</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167797</v>
      </c>
      <c r="S32" s="619"/>
      <c r="T32" s="619"/>
      <c r="U32" s="619"/>
      <c r="V32" s="619"/>
      <c r="W32" s="619"/>
      <c r="X32" s="619"/>
      <c r="Y32" s="620"/>
      <c r="Z32" s="671">
        <v>2.1</v>
      </c>
      <c r="AA32" s="671"/>
      <c r="AB32" s="671"/>
      <c r="AC32" s="671"/>
      <c r="AD32" s="672">
        <v>9627</v>
      </c>
      <c r="AE32" s="672"/>
      <c r="AF32" s="672"/>
      <c r="AG32" s="672"/>
      <c r="AH32" s="672"/>
      <c r="AI32" s="672"/>
      <c r="AJ32" s="672"/>
      <c r="AK32" s="672"/>
      <c r="AL32" s="641">
        <v>0.2</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98.1</v>
      </c>
      <c r="BH32" s="603"/>
      <c r="BI32" s="603"/>
      <c r="BJ32" s="603"/>
      <c r="BK32" s="603"/>
      <c r="BL32" s="603"/>
      <c r="BM32" s="666">
        <v>81.8</v>
      </c>
      <c r="BN32" s="603"/>
      <c r="BO32" s="603"/>
      <c r="BP32" s="603"/>
      <c r="BQ32" s="660"/>
      <c r="BR32" s="681">
        <v>97.6</v>
      </c>
      <c r="BS32" s="603"/>
      <c r="BT32" s="603"/>
      <c r="BU32" s="603"/>
      <c r="BV32" s="603"/>
      <c r="BW32" s="603"/>
      <c r="BX32" s="666">
        <v>82.6</v>
      </c>
      <c r="BY32" s="603"/>
      <c r="BZ32" s="603"/>
      <c r="CA32" s="603"/>
      <c r="CB32" s="660"/>
      <c r="CD32" s="692"/>
      <c r="CE32" s="693"/>
      <c r="CF32" s="655" t="s">
        <v>298</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387100</v>
      </c>
      <c r="S33" s="619"/>
      <c r="T33" s="619"/>
      <c r="U33" s="619"/>
      <c r="V33" s="619"/>
      <c r="W33" s="619"/>
      <c r="X33" s="619"/>
      <c r="Y33" s="620"/>
      <c r="Z33" s="671">
        <v>4.9000000000000004</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3454024</v>
      </c>
      <c r="CS33" s="637"/>
      <c r="CT33" s="637"/>
      <c r="CU33" s="637"/>
      <c r="CV33" s="637"/>
      <c r="CW33" s="637"/>
      <c r="CX33" s="637"/>
      <c r="CY33" s="638"/>
      <c r="CZ33" s="621">
        <v>47.1</v>
      </c>
      <c r="DA33" s="639"/>
      <c r="DB33" s="639"/>
      <c r="DC33" s="640"/>
      <c r="DD33" s="624">
        <v>2757488</v>
      </c>
      <c r="DE33" s="637"/>
      <c r="DF33" s="637"/>
      <c r="DG33" s="637"/>
      <c r="DH33" s="637"/>
      <c r="DI33" s="637"/>
      <c r="DJ33" s="637"/>
      <c r="DK33" s="638"/>
      <c r="DL33" s="624">
        <v>1988900</v>
      </c>
      <c r="DM33" s="637"/>
      <c r="DN33" s="637"/>
      <c r="DO33" s="637"/>
      <c r="DP33" s="637"/>
      <c r="DQ33" s="637"/>
      <c r="DR33" s="637"/>
      <c r="DS33" s="637"/>
      <c r="DT33" s="637"/>
      <c r="DU33" s="637"/>
      <c r="DV33" s="638"/>
      <c r="DW33" s="641">
        <v>40</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1367438</v>
      </c>
      <c r="CS34" s="619"/>
      <c r="CT34" s="619"/>
      <c r="CU34" s="619"/>
      <c r="CV34" s="619"/>
      <c r="CW34" s="619"/>
      <c r="CX34" s="619"/>
      <c r="CY34" s="620"/>
      <c r="CZ34" s="621">
        <v>18.600000000000001</v>
      </c>
      <c r="DA34" s="639"/>
      <c r="DB34" s="639"/>
      <c r="DC34" s="640"/>
      <c r="DD34" s="624">
        <v>1007020</v>
      </c>
      <c r="DE34" s="619"/>
      <c r="DF34" s="619"/>
      <c r="DG34" s="619"/>
      <c r="DH34" s="619"/>
      <c r="DI34" s="619"/>
      <c r="DJ34" s="619"/>
      <c r="DK34" s="620"/>
      <c r="DL34" s="624">
        <v>706224</v>
      </c>
      <c r="DM34" s="619"/>
      <c r="DN34" s="619"/>
      <c r="DO34" s="619"/>
      <c r="DP34" s="619"/>
      <c r="DQ34" s="619"/>
      <c r="DR34" s="619"/>
      <c r="DS34" s="619"/>
      <c r="DT34" s="619"/>
      <c r="DU34" s="619"/>
      <c r="DV34" s="620"/>
      <c r="DW34" s="641">
        <v>14.2</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311600</v>
      </c>
      <c r="S35" s="619"/>
      <c r="T35" s="619"/>
      <c r="U35" s="619"/>
      <c r="V35" s="619"/>
      <c r="W35" s="619"/>
      <c r="X35" s="619"/>
      <c r="Y35" s="620"/>
      <c r="Z35" s="671">
        <v>3.9</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1030148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52489</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37120</v>
      </c>
      <c r="CS35" s="637"/>
      <c r="CT35" s="637"/>
      <c r="CU35" s="637"/>
      <c r="CV35" s="637"/>
      <c r="CW35" s="637"/>
      <c r="CX35" s="637"/>
      <c r="CY35" s="638"/>
      <c r="CZ35" s="621">
        <v>0.5</v>
      </c>
      <c r="DA35" s="639"/>
      <c r="DB35" s="639"/>
      <c r="DC35" s="640"/>
      <c r="DD35" s="624">
        <v>29231</v>
      </c>
      <c r="DE35" s="637"/>
      <c r="DF35" s="637"/>
      <c r="DG35" s="637"/>
      <c r="DH35" s="637"/>
      <c r="DI35" s="637"/>
      <c r="DJ35" s="637"/>
      <c r="DK35" s="638"/>
      <c r="DL35" s="624">
        <v>29231</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7888702</v>
      </c>
      <c r="S36" s="659"/>
      <c r="T36" s="659"/>
      <c r="U36" s="659"/>
      <c r="V36" s="659"/>
      <c r="W36" s="659"/>
      <c r="X36" s="659"/>
      <c r="Y36" s="662"/>
      <c r="Z36" s="663">
        <v>100</v>
      </c>
      <c r="AA36" s="663"/>
      <c r="AB36" s="663"/>
      <c r="AC36" s="663"/>
      <c r="AD36" s="664">
        <v>4661544</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258500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22772</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686355</v>
      </c>
      <c r="CS36" s="619"/>
      <c r="CT36" s="619"/>
      <c r="CU36" s="619"/>
      <c r="CV36" s="619"/>
      <c r="CW36" s="619"/>
      <c r="CX36" s="619"/>
      <c r="CY36" s="620"/>
      <c r="CZ36" s="621">
        <v>9.4</v>
      </c>
      <c r="DA36" s="639"/>
      <c r="DB36" s="639"/>
      <c r="DC36" s="640"/>
      <c r="DD36" s="624">
        <v>628315</v>
      </c>
      <c r="DE36" s="619"/>
      <c r="DF36" s="619"/>
      <c r="DG36" s="619"/>
      <c r="DH36" s="619"/>
      <c r="DI36" s="619"/>
      <c r="DJ36" s="619"/>
      <c r="DK36" s="620"/>
      <c r="DL36" s="624">
        <v>550792</v>
      </c>
      <c r="DM36" s="619"/>
      <c r="DN36" s="619"/>
      <c r="DO36" s="619"/>
      <c r="DP36" s="619"/>
      <c r="DQ36" s="619"/>
      <c r="DR36" s="619"/>
      <c r="DS36" s="619"/>
      <c r="DT36" s="619"/>
      <c r="DU36" s="619"/>
      <c r="DV36" s="620"/>
      <c r="DW36" s="641">
        <v>11.1</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560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3461</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346267</v>
      </c>
      <c r="CS37" s="637"/>
      <c r="CT37" s="637"/>
      <c r="CU37" s="637"/>
      <c r="CV37" s="637"/>
      <c r="CW37" s="637"/>
      <c r="CX37" s="637"/>
      <c r="CY37" s="638"/>
      <c r="CZ37" s="621">
        <v>4.7</v>
      </c>
      <c r="DA37" s="639"/>
      <c r="DB37" s="639"/>
      <c r="DC37" s="640"/>
      <c r="DD37" s="624">
        <v>342130</v>
      </c>
      <c r="DE37" s="637"/>
      <c r="DF37" s="637"/>
      <c r="DG37" s="637"/>
      <c r="DH37" s="637"/>
      <c r="DI37" s="637"/>
      <c r="DJ37" s="637"/>
      <c r="DK37" s="638"/>
      <c r="DL37" s="624">
        <v>328836</v>
      </c>
      <c r="DM37" s="637"/>
      <c r="DN37" s="637"/>
      <c r="DO37" s="637"/>
      <c r="DP37" s="637"/>
      <c r="DQ37" s="637"/>
      <c r="DR37" s="637"/>
      <c r="DS37" s="637"/>
      <c r="DT37" s="637"/>
      <c r="DU37" s="637"/>
      <c r="DV37" s="638"/>
      <c r="DW37" s="641">
        <v>6.6</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t="s">
        <v>317</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5705</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1029588</v>
      </c>
      <c r="CS38" s="619"/>
      <c r="CT38" s="619"/>
      <c r="CU38" s="619"/>
      <c r="CV38" s="619"/>
      <c r="CW38" s="619"/>
      <c r="CX38" s="619"/>
      <c r="CY38" s="620"/>
      <c r="CZ38" s="621">
        <v>14</v>
      </c>
      <c r="DA38" s="639"/>
      <c r="DB38" s="639"/>
      <c r="DC38" s="640"/>
      <c r="DD38" s="624">
        <v>766127</v>
      </c>
      <c r="DE38" s="619"/>
      <c r="DF38" s="619"/>
      <c r="DG38" s="619"/>
      <c r="DH38" s="619"/>
      <c r="DI38" s="619"/>
      <c r="DJ38" s="619"/>
      <c r="DK38" s="620"/>
      <c r="DL38" s="624">
        <v>702549</v>
      </c>
      <c r="DM38" s="619"/>
      <c r="DN38" s="619"/>
      <c r="DO38" s="619"/>
      <c r="DP38" s="619"/>
      <c r="DQ38" s="619"/>
      <c r="DR38" s="619"/>
      <c r="DS38" s="619"/>
      <c r="DT38" s="619"/>
      <c r="DU38" s="619"/>
      <c r="DV38" s="620"/>
      <c r="DW38" s="641">
        <v>14.1</v>
      </c>
      <c r="DX38" s="642"/>
      <c r="DY38" s="642"/>
      <c r="DZ38" s="642"/>
      <c r="EA38" s="642"/>
      <c r="EB38" s="642"/>
      <c r="EC38" s="643"/>
    </row>
    <row r="39" spans="2:133" ht="11.25" customHeight="1" x14ac:dyDescent="0.15">
      <c r="AQ39" s="644" t="s">
        <v>320</v>
      </c>
      <c r="AR39" s="645"/>
      <c r="AS39" s="645"/>
      <c r="AT39" s="645"/>
      <c r="AU39" s="645"/>
      <c r="AV39" s="645"/>
      <c r="AW39" s="645"/>
      <c r="AX39" s="645"/>
      <c r="AY39" s="646"/>
      <c r="AZ39" s="618" t="s">
        <v>317</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89</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333419</v>
      </c>
      <c r="CS39" s="637"/>
      <c r="CT39" s="637"/>
      <c r="CU39" s="637"/>
      <c r="CV39" s="637"/>
      <c r="CW39" s="637"/>
      <c r="CX39" s="637"/>
      <c r="CY39" s="638"/>
      <c r="CZ39" s="621">
        <v>4.5</v>
      </c>
      <c r="DA39" s="639"/>
      <c r="DB39" s="639"/>
      <c r="DC39" s="640"/>
      <c r="DD39" s="624">
        <v>326691</v>
      </c>
      <c r="DE39" s="637"/>
      <c r="DF39" s="637"/>
      <c r="DG39" s="637"/>
      <c r="DH39" s="637"/>
      <c r="DI39" s="637"/>
      <c r="DJ39" s="637"/>
      <c r="DK39" s="638"/>
      <c r="DL39" s="624" t="s">
        <v>317</v>
      </c>
      <c r="DM39" s="637"/>
      <c r="DN39" s="637"/>
      <c r="DO39" s="637"/>
      <c r="DP39" s="637"/>
      <c r="DQ39" s="637"/>
      <c r="DR39" s="637"/>
      <c r="DS39" s="637"/>
      <c r="DT39" s="637"/>
      <c r="DU39" s="637"/>
      <c r="DV39" s="638"/>
      <c r="DW39" s="641" t="s">
        <v>317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189166</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99</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104</v>
      </c>
      <c r="CS40" s="619"/>
      <c r="CT40" s="619"/>
      <c r="CU40" s="619"/>
      <c r="CV40" s="619"/>
      <c r="CW40" s="619"/>
      <c r="CX40" s="619"/>
      <c r="CY40" s="620"/>
      <c r="CZ40" s="621">
        <v>0</v>
      </c>
      <c r="DA40" s="639"/>
      <c r="DB40" s="639"/>
      <c r="DC40" s="640"/>
      <c r="DD40" s="624">
        <v>104</v>
      </c>
      <c r="DE40" s="619"/>
      <c r="DF40" s="619"/>
      <c r="DG40" s="619"/>
      <c r="DH40" s="619"/>
      <c r="DI40" s="619"/>
      <c r="DJ40" s="619"/>
      <c r="DK40" s="620"/>
      <c r="DL40" s="624">
        <v>104</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581922</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316</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427949</v>
      </c>
      <c r="CS42" s="619"/>
      <c r="CT42" s="619"/>
      <c r="CU42" s="619"/>
      <c r="CV42" s="619"/>
      <c r="CW42" s="619"/>
      <c r="CX42" s="619"/>
      <c r="CY42" s="620"/>
      <c r="CZ42" s="621">
        <v>5.8</v>
      </c>
      <c r="DA42" s="622"/>
      <c r="DB42" s="622"/>
      <c r="DC42" s="623"/>
      <c r="DD42" s="624">
        <v>216088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t="s">
        <v>110</v>
      </c>
      <c r="CS43" s="637"/>
      <c r="CT43" s="637"/>
      <c r="CU43" s="637"/>
      <c r="CV43" s="637"/>
      <c r="CW43" s="637"/>
      <c r="CX43" s="637"/>
      <c r="CY43" s="638"/>
      <c r="CZ43" s="621" t="s">
        <v>110</v>
      </c>
      <c r="DA43" s="639"/>
      <c r="DB43" s="639"/>
      <c r="DC43" s="640"/>
      <c r="DD43" s="624" t="s">
        <v>110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335</v>
      </c>
      <c r="CD44" s="631" t="s">
        <v>287</v>
      </c>
      <c r="CE44" s="632"/>
      <c r="CF44" s="615" t="s">
        <v>336</v>
      </c>
      <c r="CG44" s="616"/>
      <c r="CH44" s="616"/>
      <c r="CI44" s="616"/>
      <c r="CJ44" s="616"/>
      <c r="CK44" s="616"/>
      <c r="CL44" s="616"/>
      <c r="CM44" s="616"/>
      <c r="CN44" s="616"/>
      <c r="CO44" s="616"/>
      <c r="CP44" s="616"/>
      <c r="CQ44" s="617"/>
      <c r="CR44" s="618">
        <v>427949</v>
      </c>
      <c r="CS44" s="619"/>
      <c r="CT44" s="619"/>
      <c r="CU44" s="619"/>
      <c r="CV44" s="619"/>
      <c r="CW44" s="619"/>
      <c r="CX44" s="619"/>
      <c r="CY44" s="620"/>
      <c r="CZ44" s="621">
        <v>5.8</v>
      </c>
      <c r="DA44" s="622"/>
      <c r="DB44" s="622"/>
      <c r="DC44" s="623"/>
      <c r="DD44" s="624">
        <v>216088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337</v>
      </c>
      <c r="CG45" s="616"/>
      <c r="CH45" s="616"/>
      <c r="CI45" s="616"/>
      <c r="CJ45" s="616"/>
      <c r="CK45" s="616"/>
      <c r="CL45" s="616"/>
      <c r="CM45" s="616"/>
      <c r="CN45" s="616"/>
      <c r="CO45" s="616"/>
      <c r="CP45" s="616"/>
      <c r="CQ45" s="617"/>
      <c r="CR45" s="618">
        <v>256501</v>
      </c>
      <c r="CS45" s="637"/>
      <c r="CT45" s="637"/>
      <c r="CU45" s="637"/>
      <c r="CV45" s="637"/>
      <c r="CW45" s="637"/>
      <c r="CX45" s="637"/>
      <c r="CY45" s="638"/>
      <c r="CZ45" s="621">
        <v>3.5</v>
      </c>
      <c r="DA45" s="639"/>
      <c r="DB45" s="639"/>
      <c r="DC45" s="640"/>
      <c r="DD45" s="624">
        <v>49473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338</v>
      </c>
      <c r="CG46" s="616"/>
      <c r="CH46" s="616"/>
      <c r="CI46" s="616"/>
      <c r="CJ46" s="616"/>
      <c r="CK46" s="616"/>
      <c r="CL46" s="616"/>
      <c r="CM46" s="616"/>
      <c r="CN46" s="616"/>
      <c r="CO46" s="616"/>
      <c r="CP46" s="616"/>
      <c r="CQ46" s="617"/>
      <c r="CR46" s="618">
        <v>171448</v>
      </c>
      <c r="CS46" s="619"/>
      <c r="CT46" s="619"/>
      <c r="CU46" s="619"/>
      <c r="CV46" s="619"/>
      <c r="CW46" s="619"/>
      <c r="CX46" s="619"/>
      <c r="CY46" s="620"/>
      <c r="CZ46" s="621">
        <v>2.2999999999999998</v>
      </c>
      <c r="DA46" s="622"/>
      <c r="DB46" s="622"/>
      <c r="DC46" s="623"/>
      <c r="DD46" s="624">
        <v>166615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339</v>
      </c>
      <c r="CG47" s="616"/>
      <c r="CH47" s="616"/>
      <c r="CI47" s="616"/>
      <c r="CJ47" s="616"/>
      <c r="CK47" s="616"/>
      <c r="CL47" s="616"/>
      <c r="CM47" s="616"/>
      <c r="CN47" s="616"/>
      <c r="CO47" s="616"/>
      <c r="CP47" s="616"/>
      <c r="CQ47" s="617"/>
      <c r="CR47" s="618" t="s">
        <v>110</v>
      </c>
      <c r="CS47" s="637"/>
      <c r="CT47" s="637"/>
      <c r="CU47" s="637"/>
      <c r="CV47" s="637"/>
      <c r="CW47" s="637"/>
      <c r="CX47" s="637"/>
      <c r="CY47" s="638"/>
      <c r="CZ47" s="621" t="s">
        <v>110</v>
      </c>
      <c r="DA47" s="639"/>
      <c r="DB47" s="639"/>
      <c r="DC47" s="640"/>
      <c r="DD47" s="624" t="s">
        <v>110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340</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341</v>
      </c>
      <c r="CE49" s="600"/>
      <c r="CF49" s="600"/>
      <c r="CG49" s="600"/>
      <c r="CH49" s="600"/>
      <c r="CI49" s="600"/>
      <c r="CJ49" s="600"/>
      <c r="CK49" s="600"/>
      <c r="CL49" s="600"/>
      <c r="CM49" s="600"/>
      <c r="CN49" s="600"/>
      <c r="CO49" s="600"/>
      <c r="CP49" s="600"/>
      <c r="CQ49" s="601"/>
      <c r="CR49" s="602">
        <v>7336622</v>
      </c>
      <c r="CS49" s="603"/>
      <c r="CT49" s="603"/>
      <c r="CU49" s="603"/>
      <c r="CV49" s="603"/>
      <c r="CW49" s="603"/>
      <c r="CX49" s="603"/>
      <c r="CY49" s="604"/>
      <c r="CZ49" s="605">
        <v>100</v>
      </c>
      <c r="DA49" s="606"/>
      <c r="DB49" s="606"/>
      <c r="DC49" s="607"/>
      <c r="DD49" s="608">
        <v>5237525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343</v>
      </c>
      <c r="DK2" s="1137"/>
      <c r="DL2" s="1137"/>
      <c r="DM2" s="1137"/>
      <c r="DN2" s="1137"/>
      <c r="DO2" s="1138"/>
      <c r="DP2" s="200"/>
      <c r="DQ2" s="1136" t="s">
        <v>344</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364</v>
      </c>
      <c r="C7" s="1077"/>
      <c r="D7" s="1077"/>
      <c r="E7" s="1077"/>
      <c r="F7" s="1077"/>
      <c r="G7" s="1077"/>
      <c r="H7" s="1077"/>
      <c r="I7" s="1077"/>
      <c r="J7" s="1077"/>
      <c r="K7" s="1077"/>
      <c r="L7" s="1077"/>
      <c r="M7" s="1077"/>
      <c r="N7" s="1077"/>
      <c r="O7" s="1077"/>
      <c r="P7" s="1078"/>
      <c r="Q7" s="1130">
        <v>7910</v>
      </c>
      <c r="R7" s="1131"/>
      <c r="S7" s="1131"/>
      <c r="T7" s="1131"/>
      <c r="U7" s="1131"/>
      <c r="V7" s="1131">
        <v>7311</v>
      </c>
      <c r="W7" s="1131"/>
      <c r="X7" s="1131"/>
      <c r="Y7" s="1131"/>
      <c r="Z7" s="1131"/>
      <c r="AA7" s="1131">
        <v>598</v>
      </c>
      <c r="AB7" s="1131"/>
      <c r="AC7" s="1131"/>
      <c r="AD7" s="1131"/>
      <c r="AE7" s="1132"/>
      <c r="AF7" s="1133">
        <v>464</v>
      </c>
      <c r="AG7" s="1134"/>
      <c r="AH7" s="1134"/>
      <c r="AI7" s="1134"/>
      <c r="AJ7" s="1135"/>
      <c r="AK7" s="1117">
        <v>131</v>
      </c>
      <c r="AL7" s="1118"/>
      <c r="AM7" s="1118"/>
      <c r="AN7" s="1118"/>
      <c r="AO7" s="1118"/>
      <c r="AP7" s="1118">
        <v>6296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541</v>
      </c>
      <c r="BT7" s="1122"/>
      <c r="BU7" s="1122"/>
      <c r="BV7" s="1122"/>
      <c r="BW7" s="1122"/>
      <c r="BX7" s="1122"/>
      <c r="BY7" s="1122"/>
      <c r="BZ7" s="1122"/>
      <c r="CA7" s="1122"/>
      <c r="CB7" s="1122"/>
      <c r="CC7" s="1122"/>
      <c r="CD7" s="1122"/>
      <c r="CE7" s="1122"/>
      <c r="CF7" s="1122"/>
      <c r="CG7" s="1123"/>
      <c r="CH7" s="1114">
        <v>-45</v>
      </c>
      <c r="CI7" s="1115"/>
      <c r="CJ7" s="1115"/>
      <c r="CK7" s="1115"/>
      <c r="CL7" s="1116"/>
      <c r="CM7" s="1114">
        <v>1434</v>
      </c>
      <c r="CN7" s="1115"/>
      <c r="CO7" s="1115"/>
      <c r="CP7" s="1115"/>
      <c r="CQ7" s="1116"/>
      <c r="CR7" s="1114">
        <v>3</v>
      </c>
      <c r="CS7" s="1115"/>
      <c r="CT7" s="1115"/>
      <c r="CU7" s="1115"/>
      <c r="CV7" s="1116"/>
      <c r="CW7" s="1114" t="s">
        <v>551</v>
      </c>
      <c r="CX7" s="1115"/>
      <c r="CY7" s="1115"/>
      <c r="CZ7" s="1115"/>
      <c r="DA7" s="1116"/>
      <c r="DB7" s="1114" t="s">
        <v>551</v>
      </c>
      <c r="DC7" s="1115"/>
      <c r="DD7" s="1115"/>
      <c r="DE7" s="1115"/>
      <c r="DF7" s="1116"/>
      <c r="DG7" s="1114" t="s">
        <v>551</v>
      </c>
      <c r="DH7" s="1115"/>
      <c r="DI7" s="1115"/>
      <c r="DJ7" s="1115"/>
      <c r="DK7" s="1116"/>
      <c r="DL7" s="1114" t="s">
        <v>551</v>
      </c>
      <c r="DM7" s="1115"/>
      <c r="DN7" s="1115"/>
      <c r="DO7" s="1115"/>
      <c r="DP7" s="1116"/>
      <c r="DQ7" s="1114" t="s">
        <v>551</v>
      </c>
      <c r="DR7" s="1115"/>
      <c r="DS7" s="1115"/>
      <c r="DT7" s="1115"/>
      <c r="DU7" s="1116"/>
      <c r="DV7" s="1141"/>
      <c r="DW7" s="1142"/>
      <c r="DX7" s="1142"/>
      <c r="DY7" s="1142"/>
      <c r="DZ7" s="1143"/>
      <c r="EA7" s="205"/>
    </row>
    <row r="8" spans="1:131" s="206" customFormat="1" ht="26.25" customHeight="1" x14ac:dyDescent="0.15">
      <c r="A8" s="212">
        <v>2</v>
      </c>
      <c r="B8" s="1063" t="s">
        <v>365</v>
      </c>
      <c r="C8" s="1064"/>
      <c r="D8" s="1064"/>
      <c r="E8" s="1064"/>
      <c r="F8" s="1064"/>
      <c r="G8" s="1064"/>
      <c r="H8" s="1064"/>
      <c r="I8" s="1064"/>
      <c r="J8" s="1064"/>
      <c r="K8" s="1064"/>
      <c r="L8" s="1064"/>
      <c r="M8" s="1064"/>
      <c r="N8" s="1064"/>
      <c r="O8" s="1064"/>
      <c r="P8" s="1065"/>
      <c r="Q8" s="1069">
        <v>25</v>
      </c>
      <c r="R8" s="1070"/>
      <c r="S8" s="1070"/>
      <c r="T8" s="1070"/>
      <c r="U8" s="1070"/>
      <c r="V8" s="1070">
        <v>278</v>
      </c>
      <c r="W8" s="1070"/>
      <c r="X8" s="1070"/>
      <c r="Y8" s="1070"/>
      <c r="Z8" s="1070"/>
      <c r="AA8" s="1070">
        <v>-254</v>
      </c>
      <c r="AB8" s="1070"/>
      <c r="AC8" s="1070"/>
      <c r="AD8" s="1070"/>
      <c r="AE8" s="1071"/>
      <c r="AF8" s="1045">
        <v>-254</v>
      </c>
      <c r="AG8" s="1046"/>
      <c r="AH8" s="1046"/>
      <c r="AI8" s="1046"/>
      <c r="AJ8" s="1047"/>
      <c r="AK8" s="1112">
        <v>5</v>
      </c>
      <c r="AL8" s="1113"/>
      <c r="AM8" s="1113"/>
      <c r="AN8" s="1113"/>
      <c r="AO8" s="1113"/>
      <c r="AP8" s="1113">
        <v>58</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542</v>
      </c>
      <c r="BT8" s="1041"/>
      <c r="BU8" s="1041"/>
      <c r="BV8" s="1041"/>
      <c r="BW8" s="1041"/>
      <c r="BX8" s="1041"/>
      <c r="BY8" s="1041"/>
      <c r="BZ8" s="1041"/>
      <c r="CA8" s="1041"/>
      <c r="CB8" s="1041"/>
      <c r="CC8" s="1041"/>
      <c r="CD8" s="1041"/>
      <c r="CE8" s="1041"/>
      <c r="CF8" s="1041"/>
      <c r="CG8" s="1042"/>
      <c r="CH8" s="1015">
        <v>0</v>
      </c>
      <c r="CI8" s="1016"/>
      <c r="CJ8" s="1016"/>
      <c r="CK8" s="1016"/>
      <c r="CL8" s="1017"/>
      <c r="CM8" s="1015">
        <v>96</v>
      </c>
      <c r="CN8" s="1016"/>
      <c r="CO8" s="1016"/>
      <c r="CP8" s="1016"/>
      <c r="CQ8" s="1017"/>
      <c r="CR8" s="1015">
        <v>95</v>
      </c>
      <c r="CS8" s="1016"/>
      <c r="CT8" s="1016"/>
      <c r="CU8" s="1016"/>
      <c r="CV8" s="1017"/>
      <c r="CW8" s="1015" t="s">
        <v>551</v>
      </c>
      <c r="CX8" s="1016"/>
      <c r="CY8" s="1016"/>
      <c r="CZ8" s="1016"/>
      <c r="DA8" s="1017"/>
      <c r="DB8" s="1015" t="s">
        <v>551</v>
      </c>
      <c r="DC8" s="1016"/>
      <c r="DD8" s="1016"/>
      <c r="DE8" s="1016"/>
      <c r="DF8" s="1017"/>
      <c r="DG8" s="1015" t="s">
        <v>551</v>
      </c>
      <c r="DH8" s="1016"/>
      <c r="DI8" s="1016"/>
      <c r="DJ8" s="1016"/>
      <c r="DK8" s="1017"/>
      <c r="DL8" s="1015" t="s">
        <v>551</v>
      </c>
      <c r="DM8" s="1016"/>
      <c r="DN8" s="1016"/>
      <c r="DO8" s="1016"/>
      <c r="DP8" s="1017"/>
      <c r="DQ8" s="1015" t="s">
        <v>551</v>
      </c>
      <c r="DR8" s="1016"/>
      <c r="DS8" s="1016"/>
      <c r="DT8" s="1016"/>
      <c r="DU8" s="1017"/>
      <c r="DV8" s="1018"/>
      <c r="DW8" s="1019"/>
      <c r="DX8" s="1019"/>
      <c r="DY8" s="1019"/>
      <c r="DZ8" s="1020"/>
      <c r="EA8" s="205"/>
    </row>
    <row r="9" spans="1:131" s="206" customFormat="1" ht="26.25" customHeight="1" x14ac:dyDescent="0.15">
      <c r="A9" s="212">
        <v>3</v>
      </c>
      <c r="B9" s="1063" t="s">
        <v>366</v>
      </c>
      <c r="C9" s="1064"/>
      <c r="D9" s="1064"/>
      <c r="E9" s="1064"/>
      <c r="F9" s="1064"/>
      <c r="G9" s="1064"/>
      <c r="H9" s="1064"/>
      <c r="I9" s="1064"/>
      <c r="J9" s="1064"/>
      <c r="K9" s="1064"/>
      <c r="L9" s="1064"/>
      <c r="M9" s="1064"/>
      <c r="N9" s="1064"/>
      <c r="O9" s="1064"/>
      <c r="P9" s="1065"/>
      <c r="Q9" s="1069">
        <v>2</v>
      </c>
      <c r="R9" s="1070"/>
      <c r="S9" s="1070"/>
      <c r="T9" s="1070"/>
      <c r="U9" s="1070"/>
      <c r="V9" s="1070">
        <v>1</v>
      </c>
      <c r="W9" s="1070"/>
      <c r="X9" s="1070"/>
      <c r="Y9" s="1070"/>
      <c r="Z9" s="1070"/>
      <c r="AA9" s="1070">
        <v>0</v>
      </c>
      <c r="AB9" s="1070"/>
      <c r="AC9" s="1070"/>
      <c r="AD9" s="1070"/>
      <c r="AE9" s="1071"/>
      <c r="AF9" s="1045">
        <v>0</v>
      </c>
      <c r="AG9" s="1046"/>
      <c r="AH9" s="1046"/>
      <c r="AI9" s="1046"/>
      <c r="AJ9" s="1047"/>
      <c r="AK9" s="1112">
        <v>0</v>
      </c>
      <c r="AL9" s="1113"/>
      <c r="AM9" s="1113"/>
      <c r="AN9" s="1113"/>
      <c r="AO9" s="1113"/>
      <c r="AP9" s="1113" t="s">
        <v>550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t="s">
        <v>367</v>
      </c>
      <c r="C10" s="1064"/>
      <c r="D10" s="1064"/>
      <c r="E10" s="1064"/>
      <c r="F10" s="1064"/>
      <c r="G10" s="1064"/>
      <c r="H10" s="1064"/>
      <c r="I10" s="1064"/>
      <c r="J10" s="1064"/>
      <c r="K10" s="1064"/>
      <c r="L10" s="1064"/>
      <c r="M10" s="1064"/>
      <c r="N10" s="1064"/>
      <c r="O10" s="1064"/>
      <c r="P10" s="1065"/>
      <c r="Q10" s="1069">
        <v>210</v>
      </c>
      <c r="R10" s="1070"/>
      <c r="S10" s="1070"/>
      <c r="T10" s="1070"/>
      <c r="U10" s="1070"/>
      <c r="V10" s="1070">
        <v>2</v>
      </c>
      <c r="W10" s="1070"/>
      <c r="X10" s="1070"/>
      <c r="Y10" s="1070"/>
      <c r="Z10" s="1070"/>
      <c r="AA10" s="1070">
        <v>207</v>
      </c>
      <c r="AB10" s="1070"/>
      <c r="AC10" s="1070"/>
      <c r="AD10" s="1070"/>
      <c r="AE10" s="1071"/>
      <c r="AF10" s="1045">
        <v>207</v>
      </c>
      <c r="AG10" s="1046"/>
      <c r="AH10" s="1046"/>
      <c r="AI10" s="1046"/>
      <c r="AJ10" s="1047"/>
      <c r="AK10" s="1112" t="s">
        <v>551</v>
      </c>
      <c r="AL10" s="1113"/>
      <c r="AM10" s="1113"/>
      <c r="AN10" s="1113"/>
      <c r="AO10" s="1113"/>
      <c r="AP10" s="1113" t="s">
        <v>550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368</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369</v>
      </c>
      <c r="B23" s="970" t="s">
        <v>370</v>
      </c>
      <c r="C23" s="971"/>
      <c r="D23" s="971"/>
      <c r="E23" s="971"/>
      <c r="F23" s="971"/>
      <c r="G23" s="971"/>
      <c r="H23" s="971"/>
      <c r="I23" s="971"/>
      <c r="J23" s="971"/>
      <c r="K23" s="971"/>
      <c r="L23" s="971"/>
      <c r="M23" s="971"/>
      <c r="N23" s="971"/>
      <c r="O23" s="971"/>
      <c r="P23" s="972"/>
      <c r="Q23" s="1094">
        <v>8140</v>
      </c>
      <c r="R23" s="1095"/>
      <c r="S23" s="1095"/>
      <c r="T23" s="1095"/>
      <c r="U23" s="1095"/>
      <c r="V23" s="1095">
        <v>7588</v>
      </c>
      <c r="W23" s="1095"/>
      <c r="X23" s="1095"/>
      <c r="Y23" s="1095"/>
      <c r="Z23" s="1095"/>
      <c r="AA23" s="1095">
        <v>552</v>
      </c>
      <c r="AB23" s="1095"/>
      <c r="AC23" s="1095"/>
      <c r="AD23" s="1095"/>
      <c r="AE23" s="1096"/>
      <c r="AF23" s="1097">
        <v>418</v>
      </c>
      <c r="AG23" s="1095"/>
      <c r="AH23" s="1095"/>
      <c r="AI23" s="1095"/>
      <c r="AJ23" s="1098"/>
      <c r="AK23" s="1099"/>
      <c r="AL23" s="1100"/>
      <c r="AM23" s="1100"/>
      <c r="AN23" s="1100"/>
      <c r="AO23" s="1100"/>
      <c r="AP23" s="1095">
        <v>6354</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371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347</v>
      </c>
      <c r="B26" s="1022"/>
      <c r="C26" s="1022"/>
      <c r="D26" s="1022"/>
      <c r="E26" s="1022"/>
      <c r="F26" s="1022"/>
      <c r="G26" s="1022"/>
      <c r="H26" s="1022"/>
      <c r="I26" s="1022"/>
      <c r="J26" s="1022"/>
      <c r="K26" s="1022"/>
      <c r="L26" s="1022"/>
      <c r="M26" s="1022"/>
      <c r="N26" s="1022"/>
      <c r="O26" s="1022"/>
      <c r="P26" s="1023"/>
      <c r="Q26" s="1027" t="s">
        <v>373</v>
      </c>
      <c r="R26" s="1028"/>
      <c r="S26" s="1028"/>
      <c r="T26" s="1028"/>
      <c r="U26" s="1029"/>
      <c r="V26" s="1027" t="s">
        <v>374</v>
      </c>
      <c r="W26" s="1028"/>
      <c r="X26" s="1028"/>
      <c r="Y26" s="1028"/>
      <c r="Z26" s="1029"/>
      <c r="AA26" s="1027" t="s">
        <v>375</v>
      </c>
      <c r="AB26" s="1028"/>
      <c r="AC26" s="1028"/>
      <c r="AD26" s="1028"/>
      <c r="AE26" s="1028"/>
      <c r="AF26" s="1085" t="s">
        <v>376</v>
      </c>
      <c r="AG26" s="1034"/>
      <c r="AH26" s="1034"/>
      <c r="AI26" s="1034"/>
      <c r="AJ26" s="1086"/>
      <c r="AK26" s="1028" t="s">
        <v>377</v>
      </c>
      <c r="AL26" s="1028"/>
      <c r="AM26" s="1028"/>
      <c r="AN26" s="1028"/>
      <c r="AO26" s="1029"/>
      <c r="AP26" s="1027" t="s">
        <v>378</v>
      </c>
      <c r="AQ26" s="1028"/>
      <c r="AR26" s="1028"/>
      <c r="AS26" s="1028"/>
      <c r="AT26" s="1029"/>
      <c r="AU26" s="1027" t="s">
        <v>379</v>
      </c>
      <c r="AV26" s="1028"/>
      <c r="AW26" s="1028"/>
      <c r="AX26" s="1028"/>
      <c r="AY26" s="1029"/>
      <c r="AZ26" s="1027" t="s">
        <v>380</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381</v>
      </c>
      <c r="C28" s="1077"/>
      <c r="D28" s="1077"/>
      <c r="E28" s="1077"/>
      <c r="F28" s="1077"/>
      <c r="G28" s="1077"/>
      <c r="H28" s="1077"/>
      <c r="I28" s="1077"/>
      <c r="J28" s="1077"/>
      <c r="K28" s="1077"/>
      <c r="L28" s="1077"/>
      <c r="M28" s="1077"/>
      <c r="N28" s="1077"/>
      <c r="O28" s="1077"/>
      <c r="P28" s="1078"/>
      <c r="Q28" s="1079">
        <v>2903</v>
      </c>
      <c r="R28" s="1080"/>
      <c r="S28" s="1080"/>
      <c r="T28" s="1080"/>
      <c r="U28" s="1080"/>
      <c r="V28" s="1080">
        <v>2851</v>
      </c>
      <c r="W28" s="1080"/>
      <c r="X28" s="1080"/>
      <c r="Y28" s="1080"/>
      <c r="Z28" s="1080"/>
      <c r="AA28" s="1080">
        <v>52</v>
      </c>
      <c r="AB28" s="1080"/>
      <c r="AC28" s="1080"/>
      <c r="AD28" s="1080"/>
      <c r="AE28" s="1081"/>
      <c r="AF28" s="1082">
        <v>52</v>
      </c>
      <c r="AG28" s="1080"/>
      <c r="AH28" s="1080"/>
      <c r="AI28" s="1080"/>
      <c r="AJ28" s="1083"/>
      <c r="AK28" s="1084">
        <v>171</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382</v>
      </c>
      <c r="C29" s="1064"/>
      <c r="D29" s="1064"/>
      <c r="E29" s="1064"/>
      <c r="F29" s="1064"/>
      <c r="G29" s="1064"/>
      <c r="H29" s="1064"/>
      <c r="I29" s="1064"/>
      <c r="J29" s="1064"/>
      <c r="K29" s="1064"/>
      <c r="L29" s="1064"/>
      <c r="M29" s="1064"/>
      <c r="N29" s="1064"/>
      <c r="O29" s="1064"/>
      <c r="P29" s="1065"/>
      <c r="Q29" s="1069">
        <v>1758</v>
      </c>
      <c r="R29" s="1070"/>
      <c r="S29" s="1070"/>
      <c r="T29" s="1070"/>
      <c r="U29" s="1070"/>
      <c r="V29" s="1070">
        <v>1756</v>
      </c>
      <c r="W29" s="1070"/>
      <c r="X29" s="1070"/>
      <c r="Y29" s="1070"/>
      <c r="Z29" s="1070"/>
      <c r="AA29" s="1070">
        <v>2</v>
      </c>
      <c r="AB29" s="1070"/>
      <c r="AC29" s="1070"/>
      <c r="AD29" s="1070"/>
      <c r="AE29" s="1071"/>
      <c r="AF29" s="1045">
        <v>2</v>
      </c>
      <c r="AG29" s="1046"/>
      <c r="AH29" s="1046"/>
      <c r="AI29" s="1046"/>
      <c r="AJ29" s="1047"/>
      <c r="AK29" s="1006">
        <v>252</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383</v>
      </c>
      <c r="C30" s="1064"/>
      <c r="D30" s="1064"/>
      <c r="E30" s="1064"/>
      <c r="F30" s="1064"/>
      <c r="G30" s="1064"/>
      <c r="H30" s="1064"/>
      <c r="I30" s="1064"/>
      <c r="J30" s="1064"/>
      <c r="K30" s="1064"/>
      <c r="L30" s="1064"/>
      <c r="M30" s="1064"/>
      <c r="N30" s="1064"/>
      <c r="O30" s="1064"/>
      <c r="P30" s="1065"/>
      <c r="Q30" s="1069">
        <v>297</v>
      </c>
      <c r="R30" s="1070"/>
      <c r="S30" s="1070"/>
      <c r="T30" s="1070"/>
      <c r="U30" s="1070"/>
      <c r="V30" s="1070">
        <v>296</v>
      </c>
      <c r="W30" s="1070"/>
      <c r="X30" s="1070"/>
      <c r="Y30" s="1070"/>
      <c r="Z30" s="1070"/>
      <c r="AA30" s="1070">
        <v>1</v>
      </c>
      <c r="AB30" s="1070"/>
      <c r="AC30" s="1070"/>
      <c r="AD30" s="1070"/>
      <c r="AE30" s="1071"/>
      <c r="AF30" s="1045">
        <v>1</v>
      </c>
      <c r="AG30" s="1046"/>
      <c r="AH30" s="1046"/>
      <c r="AI30" s="1046"/>
      <c r="AJ30" s="1047"/>
      <c r="AK30" s="1006">
        <v>65</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384</v>
      </c>
      <c r="C31" s="1064"/>
      <c r="D31" s="1064"/>
      <c r="E31" s="1064"/>
      <c r="F31" s="1064"/>
      <c r="G31" s="1064"/>
      <c r="H31" s="1064"/>
      <c r="I31" s="1064"/>
      <c r="J31" s="1064"/>
      <c r="K31" s="1064"/>
      <c r="L31" s="1064"/>
      <c r="M31" s="1064"/>
      <c r="N31" s="1064"/>
      <c r="O31" s="1064"/>
      <c r="P31" s="1065"/>
      <c r="Q31" s="1069">
        <v>626</v>
      </c>
      <c r="R31" s="1070"/>
      <c r="S31" s="1070"/>
      <c r="T31" s="1070"/>
      <c r="U31" s="1070"/>
      <c r="V31" s="1070">
        <v>568</v>
      </c>
      <c r="W31" s="1070"/>
      <c r="X31" s="1070"/>
      <c r="Y31" s="1070"/>
      <c r="Z31" s="1070"/>
      <c r="AA31" s="1070">
        <v>57</v>
      </c>
      <c r="AB31" s="1070"/>
      <c r="AC31" s="1070"/>
      <c r="AD31" s="1070"/>
      <c r="AE31" s="1071"/>
      <c r="AF31" s="1045">
        <v>672</v>
      </c>
      <c r="AG31" s="1046"/>
      <c r="AH31" s="1046"/>
      <c r="AI31" s="1046"/>
      <c r="AJ31" s="1047"/>
      <c r="AK31" s="1006">
        <v>0</v>
      </c>
      <c r="AL31" s="997"/>
      <c r="AM31" s="997"/>
      <c r="AN31" s="997"/>
      <c r="AO31" s="997"/>
      <c r="AP31" s="997">
        <v>516</v>
      </c>
      <c r="AQ31" s="997"/>
      <c r="AR31" s="997"/>
      <c r="AS31" s="997"/>
      <c r="AT31" s="997"/>
      <c r="AU31" s="997"/>
      <c r="AV31" s="997"/>
      <c r="AW31" s="997"/>
      <c r="AX31" s="997"/>
      <c r="AY31" s="997"/>
      <c r="AZ31" s="1068">
        <v>127.3</v>
      </c>
      <c r="BA31" s="1068"/>
      <c r="BB31" s="1068"/>
      <c r="BC31" s="1068"/>
      <c r="BD31" s="1068"/>
      <c r="BE31" s="1058" t="s">
        <v>385</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386</v>
      </c>
      <c r="C32" s="1064"/>
      <c r="D32" s="1064"/>
      <c r="E32" s="1064"/>
      <c r="F32" s="1064"/>
      <c r="G32" s="1064"/>
      <c r="H32" s="1064"/>
      <c r="I32" s="1064"/>
      <c r="J32" s="1064"/>
      <c r="K32" s="1064"/>
      <c r="L32" s="1064"/>
      <c r="M32" s="1064"/>
      <c r="N32" s="1064"/>
      <c r="O32" s="1064"/>
      <c r="P32" s="1065"/>
      <c r="Q32" s="1069">
        <v>767</v>
      </c>
      <c r="R32" s="1070"/>
      <c r="S32" s="1070"/>
      <c r="T32" s="1070"/>
      <c r="U32" s="1070"/>
      <c r="V32" s="1070">
        <v>766</v>
      </c>
      <c r="W32" s="1070"/>
      <c r="X32" s="1070"/>
      <c r="Y32" s="1070"/>
      <c r="Z32" s="1070"/>
      <c r="AA32" s="1070">
        <v>0</v>
      </c>
      <c r="AB32" s="1070"/>
      <c r="AC32" s="1070"/>
      <c r="AD32" s="1070"/>
      <c r="AE32" s="1071"/>
      <c r="AF32" s="1045">
        <v>0</v>
      </c>
      <c r="AG32" s="1046"/>
      <c r="AH32" s="1046"/>
      <c r="AI32" s="1046"/>
      <c r="AJ32" s="1047"/>
      <c r="AK32" s="1006">
        <v>309</v>
      </c>
      <c r="AL32" s="997"/>
      <c r="AM32" s="997"/>
      <c r="AN32" s="997"/>
      <c r="AO32" s="997"/>
      <c r="AP32" s="997">
        <v>4161</v>
      </c>
      <c r="AQ32" s="997"/>
      <c r="AR32" s="997"/>
      <c r="AS32" s="997"/>
      <c r="AT32" s="997"/>
      <c r="AU32" s="997">
        <v>2447</v>
      </c>
      <c r="AV32" s="997"/>
      <c r="AW32" s="997"/>
      <c r="AX32" s="997"/>
      <c r="AY32" s="997"/>
      <c r="AZ32" s="1068">
        <v>0.1</v>
      </c>
      <c r="BA32" s="1068"/>
      <c r="BB32" s="1068"/>
      <c r="BC32" s="1068"/>
      <c r="BD32" s="1068"/>
      <c r="BE32" s="1058" t="s">
        <v>387</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369</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728</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391</v>
      </c>
      <c r="B66" s="1022"/>
      <c r="C66" s="1022"/>
      <c r="D66" s="1022"/>
      <c r="E66" s="1022"/>
      <c r="F66" s="1022"/>
      <c r="G66" s="1022"/>
      <c r="H66" s="1022"/>
      <c r="I66" s="1022"/>
      <c r="J66" s="1022"/>
      <c r="K66" s="1022"/>
      <c r="L66" s="1022"/>
      <c r="M66" s="1022"/>
      <c r="N66" s="1022"/>
      <c r="O66" s="1022"/>
      <c r="P66" s="1023"/>
      <c r="Q66" s="1027" t="s">
        <v>373</v>
      </c>
      <c r="R66" s="1028"/>
      <c r="S66" s="1028"/>
      <c r="T66" s="1028"/>
      <c r="U66" s="1029"/>
      <c r="V66" s="1027" t="s">
        <v>374</v>
      </c>
      <c r="W66" s="1028"/>
      <c r="X66" s="1028"/>
      <c r="Y66" s="1028"/>
      <c r="Z66" s="1029"/>
      <c r="AA66" s="1027" t="s">
        <v>375</v>
      </c>
      <c r="AB66" s="1028"/>
      <c r="AC66" s="1028"/>
      <c r="AD66" s="1028"/>
      <c r="AE66" s="1029"/>
      <c r="AF66" s="1033" t="s">
        <v>376</v>
      </c>
      <c r="AG66" s="1034"/>
      <c r="AH66" s="1034"/>
      <c r="AI66" s="1034"/>
      <c r="AJ66" s="1035"/>
      <c r="AK66" s="1027" t="s">
        <v>377</v>
      </c>
      <c r="AL66" s="1022"/>
      <c r="AM66" s="1022"/>
      <c r="AN66" s="1022"/>
      <c r="AO66" s="1023"/>
      <c r="AP66" s="1027" t="s">
        <v>378</v>
      </c>
      <c r="AQ66" s="1028"/>
      <c r="AR66" s="1028"/>
      <c r="AS66" s="1028"/>
      <c r="AT66" s="1029"/>
      <c r="AU66" s="1027" t="s">
        <v>392</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543</v>
      </c>
      <c r="C68" s="1012"/>
      <c r="D68" s="1012"/>
      <c r="E68" s="1012"/>
      <c r="F68" s="1012"/>
      <c r="G68" s="1012"/>
      <c r="H68" s="1012"/>
      <c r="I68" s="1012"/>
      <c r="J68" s="1012"/>
      <c r="K68" s="1012"/>
      <c r="L68" s="1012"/>
      <c r="M68" s="1012"/>
      <c r="N68" s="1012"/>
      <c r="O68" s="1012"/>
      <c r="P68" s="1013"/>
      <c r="Q68" s="1014">
        <v>5641</v>
      </c>
      <c r="R68" s="1008"/>
      <c r="S68" s="1008"/>
      <c r="T68" s="1008"/>
      <c r="U68" s="1008"/>
      <c r="V68" s="1008">
        <v>5625</v>
      </c>
      <c r="W68" s="1008"/>
      <c r="X68" s="1008"/>
      <c r="Y68" s="1008"/>
      <c r="Z68" s="1008"/>
      <c r="AA68" s="1008">
        <v>16</v>
      </c>
      <c r="AB68" s="1008"/>
      <c r="AC68" s="1008"/>
      <c r="AD68" s="1008"/>
      <c r="AE68" s="1008"/>
      <c r="AF68" s="1008">
        <v>16</v>
      </c>
      <c r="AG68" s="1008"/>
      <c r="AH68" s="1008"/>
      <c r="AI68" s="1008"/>
      <c r="AJ68" s="1008"/>
      <c r="AK68" s="1008">
        <v>24</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106</v>
      </c>
      <c r="R69" s="997"/>
      <c r="S69" s="997"/>
      <c r="T69" s="997"/>
      <c r="U69" s="997"/>
      <c r="V69" s="997">
        <v>89</v>
      </c>
      <c r="W69" s="997"/>
      <c r="X69" s="997"/>
      <c r="Y69" s="997"/>
      <c r="Z69" s="997"/>
      <c r="AA69" s="997">
        <v>18</v>
      </c>
      <c r="AB69" s="997"/>
      <c r="AC69" s="997"/>
      <c r="AD69" s="997"/>
      <c r="AE69" s="997"/>
      <c r="AF69" s="997">
        <v>18</v>
      </c>
      <c r="AG69" s="997"/>
      <c r="AH69" s="997"/>
      <c r="AI69" s="997"/>
      <c r="AJ69" s="997"/>
      <c r="AK69" s="997">
        <v>14</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15434</v>
      </c>
      <c r="R70" s="997"/>
      <c r="S70" s="997"/>
      <c r="T70" s="997"/>
      <c r="U70" s="997"/>
      <c r="V70" s="997">
        <v>15147</v>
      </c>
      <c r="W70" s="997"/>
      <c r="X70" s="997"/>
      <c r="Y70" s="997"/>
      <c r="Z70" s="997"/>
      <c r="AA70" s="997">
        <v>287</v>
      </c>
      <c r="AB70" s="997"/>
      <c r="AC70" s="997"/>
      <c r="AD70" s="997"/>
      <c r="AE70" s="997"/>
      <c r="AF70" s="997">
        <v>287</v>
      </c>
      <c r="AG70" s="997"/>
      <c r="AH70" s="997"/>
      <c r="AI70" s="997"/>
      <c r="AJ70" s="997"/>
      <c r="AK70" s="997">
        <v>8</v>
      </c>
      <c r="AL70" s="997"/>
      <c r="AM70" s="997"/>
      <c r="AN70" s="997"/>
      <c r="AO70" s="997"/>
      <c r="AP70" s="997">
        <v>4048</v>
      </c>
      <c r="AQ70" s="997"/>
      <c r="AR70" s="997"/>
      <c r="AS70" s="997"/>
      <c r="AT70" s="997"/>
      <c r="AU70" s="997">
        <v>90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167</v>
      </c>
      <c r="R71" s="997"/>
      <c r="S71" s="997"/>
      <c r="T71" s="997"/>
      <c r="U71" s="997"/>
      <c r="V71" s="997">
        <v>159</v>
      </c>
      <c r="W71" s="997"/>
      <c r="X71" s="997"/>
      <c r="Y71" s="997"/>
      <c r="Z71" s="997"/>
      <c r="AA71" s="997">
        <v>7</v>
      </c>
      <c r="AB71" s="997"/>
      <c r="AC71" s="997"/>
      <c r="AD71" s="997"/>
      <c r="AE71" s="997"/>
      <c r="AF71" s="997">
        <v>7</v>
      </c>
      <c r="AG71" s="997"/>
      <c r="AH71" s="997"/>
      <c r="AI71" s="997"/>
      <c r="AJ71" s="997"/>
      <c r="AK71" s="997">
        <v>17</v>
      </c>
      <c r="AL71" s="997"/>
      <c r="AM71" s="997"/>
      <c r="AN71" s="997"/>
      <c r="AO71" s="997"/>
      <c r="AP71" s="997">
        <v>278</v>
      </c>
      <c r="AQ71" s="997"/>
      <c r="AR71" s="997"/>
      <c r="AS71" s="997"/>
      <c r="AT71" s="997"/>
      <c r="AU71" s="997">
        <v>44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301</v>
      </c>
      <c r="R72" s="997"/>
      <c r="S72" s="997"/>
      <c r="T72" s="997"/>
      <c r="U72" s="997"/>
      <c r="V72" s="997">
        <v>301</v>
      </c>
      <c r="W72" s="997"/>
      <c r="X72" s="997"/>
      <c r="Y72" s="997"/>
      <c r="Z72" s="997"/>
      <c r="AA72" s="997">
        <v>0</v>
      </c>
      <c r="AB72" s="997"/>
      <c r="AC72" s="997"/>
      <c r="AD72" s="997"/>
      <c r="AE72" s="997"/>
      <c r="AF72" s="997">
        <v>0</v>
      </c>
      <c r="AG72" s="997"/>
      <c r="AH72" s="997"/>
      <c r="AI72" s="997"/>
      <c r="AJ72" s="997"/>
      <c r="AK72" s="997">
        <v>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3">
        <v>919</v>
      </c>
      <c r="R73" s="997"/>
      <c r="S73" s="997"/>
      <c r="T73" s="997"/>
      <c r="U73" s="997"/>
      <c r="V73" s="997">
        <v>818</v>
      </c>
      <c r="W73" s="997"/>
      <c r="X73" s="997"/>
      <c r="Y73" s="997"/>
      <c r="Z73" s="997"/>
      <c r="AA73" s="997">
        <v>101</v>
      </c>
      <c r="AB73" s="997"/>
      <c r="AC73" s="997"/>
      <c r="AD73" s="997"/>
      <c r="AE73" s="997"/>
      <c r="AF73" s="997">
        <v>101</v>
      </c>
      <c r="AG73" s="997"/>
      <c r="AH73" s="997"/>
      <c r="AI73" s="997"/>
      <c r="AJ73" s="997"/>
      <c r="AK73" s="997">
        <v>0</v>
      </c>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549</v>
      </c>
      <c r="C74" s="1001"/>
      <c r="D74" s="1001"/>
      <c r="E74" s="1001"/>
      <c r="F74" s="1001"/>
      <c r="G74" s="1001"/>
      <c r="H74" s="1001"/>
      <c r="I74" s="1001"/>
      <c r="J74" s="1001"/>
      <c r="K74" s="1001"/>
      <c r="L74" s="1001"/>
      <c r="M74" s="1001"/>
      <c r="N74" s="1001"/>
      <c r="O74" s="1001"/>
      <c r="P74" s="1002"/>
      <c r="Q74" s="1003">
        <v>332</v>
      </c>
      <c r="R74" s="997"/>
      <c r="S74" s="997"/>
      <c r="T74" s="997"/>
      <c r="U74" s="997"/>
      <c r="V74" s="997">
        <v>311</v>
      </c>
      <c r="W74" s="997"/>
      <c r="X74" s="997"/>
      <c r="Y74" s="997"/>
      <c r="Z74" s="997"/>
      <c r="AA74" s="997">
        <v>21</v>
      </c>
      <c r="AB74" s="997"/>
      <c r="AC74" s="997"/>
      <c r="AD74" s="997"/>
      <c r="AE74" s="997"/>
      <c r="AF74" s="997">
        <v>21</v>
      </c>
      <c r="AG74" s="997"/>
      <c r="AH74" s="997"/>
      <c r="AI74" s="997"/>
      <c r="AJ74" s="997"/>
      <c r="AK74" s="997">
        <v>20</v>
      </c>
      <c r="AL74" s="997"/>
      <c r="AM74" s="997"/>
      <c r="AN74" s="997"/>
      <c r="AO74" s="997"/>
      <c r="AP74" s="997">
        <v>50</v>
      </c>
      <c r="AQ74" s="997"/>
      <c r="AR74" s="997"/>
      <c r="AS74" s="997"/>
      <c r="AT74" s="997"/>
      <c r="AU74" s="997">
        <v>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369</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286</v>
      </c>
      <c r="AG109" s="918"/>
      <c r="AH109" s="918"/>
      <c r="AI109" s="918"/>
      <c r="AJ109" s="919"/>
      <c r="AK109" s="920" t="s">
        <v>285</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286</v>
      </c>
      <c r="BW109" s="918"/>
      <c r="BX109" s="918"/>
      <c r="BY109" s="918"/>
      <c r="BZ109" s="919"/>
      <c r="CA109" s="920" t="s">
        <v>285</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286</v>
      </c>
      <c r="DM109" s="918"/>
      <c r="DN109" s="918"/>
      <c r="DO109" s="918"/>
      <c r="DP109" s="919"/>
      <c r="DQ109" s="920" t="s">
        <v>285</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741274</v>
      </c>
      <c r="AB110" s="903"/>
      <c r="AC110" s="903"/>
      <c r="AD110" s="903"/>
      <c r="AE110" s="904"/>
      <c r="AF110" s="905">
        <v>699556</v>
      </c>
      <c r="AG110" s="903"/>
      <c r="AH110" s="903"/>
      <c r="AI110" s="903"/>
      <c r="AJ110" s="904"/>
      <c r="AK110" s="905">
        <v>550171</v>
      </c>
      <c r="AL110" s="903"/>
      <c r="AM110" s="903"/>
      <c r="AN110" s="903"/>
      <c r="AO110" s="904"/>
      <c r="AP110" s="906">
        <v>13</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5548242</v>
      </c>
      <c r="BR110" s="830"/>
      <c r="BS110" s="830"/>
      <c r="BT110" s="830"/>
      <c r="BU110" s="830"/>
      <c r="BV110" s="830">
        <v>6440989</v>
      </c>
      <c r="BW110" s="830"/>
      <c r="BX110" s="830"/>
      <c r="BY110" s="830"/>
      <c r="BZ110" s="830"/>
      <c r="CA110" s="830">
        <v>6353771</v>
      </c>
      <c r="CB110" s="830"/>
      <c r="CC110" s="830"/>
      <c r="CD110" s="830"/>
      <c r="CE110" s="830"/>
      <c r="CF110" s="891">
        <v>150.4</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110</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2874508</v>
      </c>
      <c r="BR112" s="801"/>
      <c r="BS112" s="801"/>
      <c r="BT112" s="801"/>
      <c r="BU112" s="801"/>
      <c r="BV112" s="801">
        <v>2645839</v>
      </c>
      <c r="BW112" s="801"/>
      <c r="BX112" s="801"/>
      <c r="BY112" s="801"/>
      <c r="BZ112" s="801"/>
      <c r="CA112" s="801">
        <v>2446863</v>
      </c>
      <c r="CB112" s="801"/>
      <c r="CC112" s="801"/>
      <c r="CD112" s="801"/>
      <c r="CE112" s="801"/>
      <c r="CF112" s="878">
        <v>57.9</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154900</v>
      </c>
      <c r="AB113" s="939"/>
      <c r="AC113" s="939"/>
      <c r="AD113" s="939"/>
      <c r="AE113" s="940"/>
      <c r="AF113" s="941">
        <v>145546</v>
      </c>
      <c r="AG113" s="939"/>
      <c r="AH113" s="939"/>
      <c r="AI113" s="939"/>
      <c r="AJ113" s="940"/>
      <c r="AK113" s="941">
        <v>155738</v>
      </c>
      <c r="AL113" s="939"/>
      <c r="AM113" s="939"/>
      <c r="AN113" s="939"/>
      <c r="AO113" s="940"/>
      <c r="AP113" s="942">
        <v>3.7</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94303</v>
      </c>
      <c r="BR113" s="801"/>
      <c r="BS113" s="801"/>
      <c r="BT113" s="801"/>
      <c r="BU113" s="801"/>
      <c r="BV113" s="801">
        <v>105141</v>
      </c>
      <c r="BW113" s="801"/>
      <c r="BX113" s="801"/>
      <c r="BY113" s="801"/>
      <c r="BZ113" s="801"/>
      <c r="CA113" s="801">
        <v>141785</v>
      </c>
      <c r="CB113" s="801"/>
      <c r="CC113" s="801"/>
      <c r="CD113" s="801"/>
      <c r="CE113" s="801"/>
      <c r="CF113" s="878">
        <v>3.4</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19171</v>
      </c>
      <c r="AB114" s="814"/>
      <c r="AC114" s="814"/>
      <c r="AD114" s="814"/>
      <c r="AE114" s="815"/>
      <c r="AF114" s="816">
        <v>10113</v>
      </c>
      <c r="AG114" s="814"/>
      <c r="AH114" s="814"/>
      <c r="AI114" s="814"/>
      <c r="AJ114" s="815"/>
      <c r="AK114" s="816">
        <v>8916</v>
      </c>
      <c r="AL114" s="814"/>
      <c r="AM114" s="814"/>
      <c r="AN114" s="814"/>
      <c r="AO114" s="815"/>
      <c r="AP114" s="784">
        <v>0.2</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1621940</v>
      </c>
      <c r="BR114" s="801"/>
      <c r="BS114" s="801"/>
      <c r="BT114" s="801"/>
      <c r="BU114" s="801"/>
      <c r="BV114" s="801">
        <v>1530873</v>
      </c>
      <c r="BW114" s="801"/>
      <c r="BX114" s="801"/>
      <c r="BY114" s="801"/>
      <c r="BZ114" s="801"/>
      <c r="CA114" s="801">
        <v>1379584</v>
      </c>
      <c r="CB114" s="801"/>
      <c r="CC114" s="801"/>
      <c r="CD114" s="801"/>
      <c r="CE114" s="801"/>
      <c r="CF114" s="878">
        <v>32.700000000000003</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110</v>
      </c>
      <c r="AB115" s="939"/>
      <c r="AC115" s="939"/>
      <c r="AD115" s="939"/>
      <c r="AE115" s="940"/>
      <c r="AF115" s="941" t="s">
        <v>110</v>
      </c>
      <c r="AG115" s="939"/>
      <c r="AH115" s="939"/>
      <c r="AI115" s="939"/>
      <c r="AJ115" s="940"/>
      <c r="AK115" s="941" t="s">
        <v>110</v>
      </c>
      <c r="AL115" s="939"/>
      <c r="AM115" s="939"/>
      <c r="AN115" s="939"/>
      <c r="AO115" s="940"/>
      <c r="AP115" s="942" t="s">
        <v>110</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927833</v>
      </c>
      <c r="BR115" s="801"/>
      <c r="BS115" s="801"/>
      <c r="BT115" s="801"/>
      <c r="BU115" s="801"/>
      <c r="BV115" s="801">
        <v>897833</v>
      </c>
      <c r="BW115" s="801"/>
      <c r="BX115" s="801"/>
      <c r="BY115" s="801"/>
      <c r="BZ115" s="801"/>
      <c r="CA115" s="801">
        <v>1797507</v>
      </c>
      <c r="CB115" s="801"/>
      <c r="CC115" s="801"/>
      <c r="CD115" s="801"/>
      <c r="CE115" s="801"/>
      <c r="CF115" s="878">
        <v>42.6</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v>932</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915345</v>
      </c>
      <c r="AB117" s="925"/>
      <c r="AC117" s="925"/>
      <c r="AD117" s="925"/>
      <c r="AE117" s="926"/>
      <c r="AF117" s="928">
        <v>856147</v>
      </c>
      <c r="AG117" s="925"/>
      <c r="AH117" s="925"/>
      <c r="AI117" s="925"/>
      <c r="AJ117" s="926"/>
      <c r="AK117" s="928">
        <v>714825</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286</v>
      </c>
      <c r="AG118" s="918"/>
      <c r="AH118" s="918"/>
      <c r="AI118" s="918"/>
      <c r="AJ118" s="919"/>
      <c r="AK118" s="920" t="s">
        <v>285</v>
      </c>
      <c r="AL118" s="918"/>
      <c r="AM118" s="918"/>
      <c r="AN118" s="918"/>
      <c r="AO118" s="919"/>
      <c r="AP118" s="921" t="s">
        <v>403</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431</v>
      </c>
      <c r="BP118" s="868"/>
      <c r="BQ118" s="887">
        <v>11066826</v>
      </c>
      <c r="BR118" s="888"/>
      <c r="BS118" s="888"/>
      <c r="BT118" s="888"/>
      <c r="BU118" s="888"/>
      <c r="BV118" s="888">
        <v>11620675</v>
      </c>
      <c r="BW118" s="888"/>
      <c r="BX118" s="888"/>
      <c r="BY118" s="888"/>
      <c r="BZ118" s="888"/>
      <c r="CA118" s="888">
        <v>12119510</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3455488</v>
      </c>
      <c r="BR119" s="830"/>
      <c r="BS119" s="830"/>
      <c r="BT119" s="830"/>
      <c r="BU119" s="830"/>
      <c r="BV119" s="830">
        <v>3471266</v>
      </c>
      <c r="BW119" s="830"/>
      <c r="BX119" s="830"/>
      <c r="BY119" s="830"/>
      <c r="BZ119" s="830"/>
      <c r="CA119" s="830">
        <v>3453547</v>
      </c>
      <c r="CB119" s="830"/>
      <c r="CC119" s="830"/>
      <c r="CD119" s="830"/>
      <c r="CE119" s="830"/>
      <c r="CF119" s="891">
        <v>81.8</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1953303</v>
      </c>
      <c r="BR120" s="801"/>
      <c r="BS120" s="801"/>
      <c r="BT120" s="801"/>
      <c r="BU120" s="801"/>
      <c r="BV120" s="801">
        <v>1770172</v>
      </c>
      <c r="BW120" s="801"/>
      <c r="BX120" s="801"/>
      <c r="BY120" s="801"/>
      <c r="BZ120" s="801"/>
      <c r="CA120" s="801">
        <v>1701621</v>
      </c>
      <c r="CB120" s="801"/>
      <c r="CC120" s="801"/>
      <c r="CD120" s="801"/>
      <c r="CE120" s="801"/>
      <c r="CF120" s="878">
        <v>40.299999999999997</v>
      </c>
      <c r="CG120" s="879"/>
      <c r="CH120" s="879"/>
      <c r="CI120" s="879"/>
      <c r="CJ120" s="879"/>
      <c r="CK120" s="880" t="s">
        <v>437</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2874508</v>
      </c>
      <c r="DH120" s="830"/>
      <c r="DI120" s="830"/>
      <c r="DJ120" s="830"/>
      <c r="DK120" s="830"/>
      <c r="DL120" s="830">
        <v>2645839</v>
      </c>
      <c r="DM120" s="830"/>
      <c r="DN120" s="830"/>
      <c r="DO120" s="830"/>
      <c r="DP120" s="830"/>
      <c r="DQ120" s="830">
        <v>2446863</v>
      </c>
      <c r="DR120" s="830"/>
      <c r="DS120" s="830"/>
      <c r="DT120" s="830"/>
      <c r="DU120" s="830"/>
      <c r="DV120" s="831">
        <v>57.9</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6983555</v>
      </c>
      <c r="BR121" s="888"/>
      <c r="BS121" s="888"/>
      <c r="BT121" s="888"/>
      <c r="BU121" s="888"/>
      <c r="BV121" s="888">
        <v>6886105</v>
      </c>
      <c r="BW121" s="888"/>
      <c r="BX121" s="888"/>
      <c r="BY121" s="888"/>
      <c r="BZ121" s="888"/>
      <c r="CA121" s="888">
        <v>6814961</v>
      </c>
      <c r="CB121" s="888"/>
      <c r="CC121" s="888"/>
      <c r="CD121" s="888"/>
      <c r="CE121" s="888"/>
      <c r="CF121" s="889">
        <v>161.30000000000001</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t="s">
        <v>110</v>
      </c>
      <c r="DH121" s="801"/>
      <c r="DI121" s="801"/>
      <c r="DJ121" s="801"/>
      <c r="DK121" s="801"/>
      <c r="DL121" s="801" t="s">
        <v>110</v>
      </c>
      <c r="DM121" s="801"/>
      <c r="DN121" s="801"/>
      <c r="DO121" s="801"/>
      <c r="DP121" s="801"/>
      <c r="DQ121" s="801" t="s">
        <v>110</v>
      </c>
      <c r="DR121" s="801"/>
      <c r="DS121" s="801"/>
      <c r="DT121" s="801"/>
      <c r="DU121" s="801"/>
      <c r="DV121" s="853" t="s">
        <v>110</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440</v>
      </c>
      <c r="BP122" s="868"/>
      <c r="BQ122" s="869">
        <v>12392346</v>
      </c>
      <c r="BR122" s="870"/>
      <c r="BS122" s="870"/>
      <c r="BT122" s="870"/>
      <c r="BU122" s="870"/>
      <c r="BV122" s="870">
        <v>12127543</v>
      </c>
      <c r="BW122" s="870"/>
      <c r="BX122" s="870"/>
      <c r="BY122" s="870"/>
      <c r="BZ122" s="870"/>
      <c r="CA122" s="870">
        <v>11970129</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110</v>
      </c>
      <c r="BR123" s="862"/>
      <c r="BS123" s="862"/>
      <c r="BT123" s="862"/>
      <c r="BU123" s="862"/>
      <c r="BV123" s="862" t="s">
        <v>110</v>
      </c>
      <c r="BW123" s="862"/>
      <c r="BX123" s="862"/>
      <c r="BY123" s="862"/>
      <c r="BZ123" s="862"/>
      <c r="CA123" s="862">
        <v>3.5</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451</v>
      </c>
      <c r="AY127" s="788"/>
      <c r="AZ127" s="788"/>
      <c r="BA127" s="788"/>
      <c r="BB127" s="788"/>
      <c r="BC127" s="788"/>
      <c r="BD127" s="788"/>
      <c r="BE127" s="789"/>
      <c r="BF127" s="790" t="s">
        <v>110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v>927833</v>
      </c>
      <c r="DH127" s="850"/>
      <c r="DI127" s="850"/>
      <c r="DJ127" s="850"/>
      <c r="DK127" s="850"/>
      <c r="DL127" s="850">
        <v>897833</v>
      </c>
      <c r="DM127" s="850"/>
      <c r="DN127" s="850"/>
      <c r="DO127" s="850"/>
      <c r="DP127" s="850"/>
      <c r="DQ127" s="850">
        <v>1797507</v>
      </c>
      <c r="DR127" s="850"/>
      <c r="DS127" s="850"/>
      <c r="DT127" s="850"/>
      <c r="DU127" s="850"/>
      <c r="DV127" s="851">
        <v>42.6</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185768</v>
      </c>
      <c r="AB128" s="754"/>
      <c r="AC128" s="754"/>
      <c r="AD128" s="754"/>
      <c r="AE128" s="755"/>
      <c r="AF128" s="756">
        <v>205474</v>
      </c>
      <c r="AG128" s="754"/>
      <c r="AH128" s="754"/>
      <c r="AI128" s="754"/>
      <c r="AJ128" s="755"/>
      <c r="AK128" s="756">
        <v>166629</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110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4768197</v>
      </c>
      <c r="AB129" s="814"/>
      <c r="AC129" s="814"/>
      <c r="AD129" s="814"/>
      <c r="AE129" s="815"/>
      <c r="AF129" s="816">
        <v>4754682</v>
      </c>
      <c r="AG129" s="814"/>
      <c r="AH129" s="814"/>
      <c r="AI129" s="814"/>
      <c r="AJ129" s="815"/>
      <c r="AK129" s="816">
        <v>4812137</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0</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666529</v>
      </c>
      <c r="AB130" s="814"/>
      <c r="AC130" s="814"/>
      <c r="AD130" s="814"/>
      <c r="AE130" s="815"/>
      <c r="AF130" s="816">
        <v>667427</v>
      </c>
      <c r="AG130" s="814"/>
      <c r="AH130" s="814"/>
      <c r="AI130" s="814"/>
      <c r="AJ130" s="815"/>
      <c r="AK130" s="816">
        <v>588107</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3.5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4101668</v>
      </c>
      <c r="AB131" s="747"/>
      <c r="AC131" s="747"/>
      <c r="AD131" s="747"/>
      <c r="AE131" s="748"/>
      <c r="AF131" s="749">
        <v>4087255</v>
      </c>
      <c r="AG131" s="747"/>
      <c r="AH131" s="747"/>
      <c r="AI131" s="747"/>
      <c r="AJ131" s="748"/>
      <c r="AK131" s="749">
        <v>4224030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1.537130748</v>
      </c>
      <c r="AB132" s="770"/>
      <c r="AC132" s="770"/>
      <c r="AD132" s="770"/>
      <c r="AE132" s="771"/>
      <c r="AF132" s="772">
        <v>-0.409908361</v>
      </c>
      <c r="AG132" s="770"/>
      <c r="AH132" s="770"/>
      <c r="AI132" s="770"/>
      <c r="AJ132" s="771"/>
      <c r="AK132" s="772">
        <v>-0.94485597899999996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3.4</v>
      </c>
      <c r="AB133" s="779"/>
      <c r="AC133" s="779"/>
      <c r="AD133" s="779"/>
      <c r="AE133" s="780"/>
      <c r="AF133" s="778">
        <v>1.8</v>
      </c>
      <c r="AG133" s="779"/>
      <c r="AH133" s="779"/>
      <c r="AI133" s="779"/>
      <c r="AJ133" s="780"/>
      <c r="AK133" s="778">
        <v>0</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1512554</v>
      </c>
      <c r="L9" s="264">
        <v>65028</v>
      </c>
      <c r="M9" s="265">
        <v>55347</v>
      </c>
      <c r="N9" s="266">
        <v>17.5</v>
      </c>
    </row>
    <row r="10" spans="1:16" x14ac:dyDescent="0.15">
      <c r="A10" s="248"/>
      <c r="B10" s="244"/>
      <c r="C10" s="244"/>
      <c r="D10" s="244"/>
      <c r="E10" s="244"/>
      <c r="F10" s="244"/>
      <c r="G10" s="1163" t="s">
        <v>473</v>
      </c>
      <c r="H10" s="1164"/>
      <c r="I10" s="1164"/>
      <c r="J10" s="1165"/>
      <c r="K10" s="267">
        <v>25296</v>
      </c>
      <c r="L10" s="268">
        <v>1088</v>
      </c>
      <c r="M10" s="269">
        <v>5378</v>
      </c>
      <c r="N10" s="270">
        <v>-79.8</v>
      </c>
    </row>
    <row r="11" spans="1:16" ht="13.5" customHeight="1" x14ac:dyDescent="0.15">
      <c r="A11" s="248"/>
      <c r="B11" s="244"/>
      <c r="C11" s="244"/>
      <c r="D11" s="244"/>
      <c r="E11" s="244"/>
      <c r="F11" s="244"/>
      <c r="G11" s="1163" t="s">
        <v>474</v>
      </c>
      <c r="H11" s="1164"/>
      <c r="I11" s="1164"/>
      <c r="J11" s="1165"/>
      <c r="K11" s="267">
        <v>260967</v>
      </c>
      <c r="L11" s="268">
        <v>11220</v>
      </c>
      <c r="M11" s="269">
        <v>7824</v>
      </c>
      <c r="N11" s="270">
        <v>43.4</v>
      </c>
    </row>
    <row r="12" spans="1:16" ht="13.5" customHeight="1" x14ac:dyDescent="0.15">
      <c r="A12" s="248"/>
      <c r="B12" s="244"/>
      <c r="C12" s="244"/>
      <c r="D12" s="244"/>
      <c r="E12" s="244"/>
      <c r="F12" s="244"/>
      <c r="G12" s="1163" t="s">
        <v>475</v>
      </c>
      <c r="H12" s="1164"/>
      <c r="I12" s="1164"/>
      <c r="J12" s="1165"/>
      <c r="K12" s="267" t="s">
        <v>476</v>
      </c>
      <c r="L12" s="268" t="s">
        <v>476</v>
      </c>
      <c r="M12" s="269">
        <v>137</v>
      </c>
      <c r="N12" s="270" t="s">
        <v>476</v>
      </c>
    </row>
    <row r="13" spans="1:16" ht="13.5" customHeight="1" x14ac:dyDescent="0.15">
      <c r="A13" s="248"/>
      <c r="B13" s="244"/>
      <c r="C13" s="244"/>
      <c r="D13" s="244"/>
      <c r="E13" s="244"/>
      <c r="F13" s="244"/>
      <c r="G13" s="1163" t="s">
        <v>477</v>
      </c>
      <c r="H13" s="1164"/>
      <c r="I13" s="1164"/>
      <c r="J13" s="1165"/>
      <c r="K13" s="267" t="s">
        <v>476</v>
      </c>
      <c r="L13" s="268" t="s">
        <v>476</v>
      </c>
      <c r="M13" s="269">
        <v>6</v>
      </c>
      <c r="N13" s="270" t="s">
        <v>476</v>
      </c>
    </row>
    <row r="14" spans="1:16" ht="13.5" customHeight="1" x14ac:dyDescent="0.15">
      <c r="A14" s="248"/>
      <c r="B14" s="244"/>
      <c r="C14" s="244"/>
      <c r="D14" s="244"/>
      <c r="E14" s="244"/>
      <c r="F14" s="244"/>
      <c r="G14" s="1163" t="s">
        <v>478</v>
      </c>
      <c r="H14" s="1164"/>
      <c r="I14" s="1164"/>
      <c r="J14" s="1165"/>
      <c r="K14" s="267">
        <v>60772</v>
      </c>
      <c r="L14" s="268">
        <v>2613</v>
      </c>
      <c r="M14" s="269">
        <v>2598</v>
      </c>
      <c r="N14" s="270">
        <v>0.6</v>
      </c>
    </row>
    <row r="15" spans="1:16" ht="13.5" customHeight="1" x14ac:dyDescent="0.15">
      <c r="A15" s="248"/>
      <c r="B15" s="244"/>
      <c r="C15" s="244"/>
      <c r="D15" s="244"/>
      <c r="E15" s="244"/>
      <c r="F15" s="244"/>
      <c r="G15" s="1163" t="s">
        <v>479</v>
      </c>
      <c r="H15" s="1164"/>
      <c r="I15" s="1164"/>
      <c r="J15" s="1165"/>
      <c r="K15" s="267" t="s">
        <v>476</v>
      </c>
      <c r="L15" s="268" t="s">
        <v>476</v>
      </c>
      <c r="M15" s="269">
        <v>1203</v>
      </c>
      <c r="N15" s="270" t="s">
        <v>476</v>
      </c>
    </row>
    <row r="16" spans="1:16" x14ac:dyDescent="0.15">
      <c r="A16" s="248"/>
      <c r="B16" s="244"/>
      <c r="C16" s="244"/>
      <c r="D16" s="244"/>
      <c r="E16" s="244"/>
      <c r="F16" s="244"/>
      <c r="G16" s="1166" t="s">
        <v>480</v>
      </c>
      <c r="H16" s="1167"/>
      <c r="I16" s="1167"/>
      <c r="J16" s="1168"/>
      <c r="K16" s="268">
        <v>-143614</v>
      </c>
      <c r="L16" s="268">
        <v>-6174</v>
      </c>
      <c r="M16" s="269">
        <v>-5188</v>
      </c>
      <c r="N16" s="270">
        <v>19</v>
      </c>
    </row>
    <row r="17" spans="1:16" x14ac:dyDescent="0.15">
      <c r="A17" s="248"/>
      <c r="B17" s="244"/>
      <c r="C17" s="244"/>
      <c r="D17" s="244"/>
      <c r="E17" s="244"/>
      <c r="F17" s="244"/>
      <c r="G17" s="1166" t="s">
        <v>169</v>
      </c>
      <c r="H17" s="1167"/>
      <c r="I17" s="1167"/>
      <c r="J17" s="1168"/>
      <c r="K17" s="268">
        <v>1715975</v>
      </c>
      <c r="L17" s="268">
        <v>73774</v>
      </c>
      <c r="M17" s="269">
        <v>67305</v>
      </c>
      <c r="N17" s="270">
        <v>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6.41</v>
      </c>
      <c r="L21" s="281">
        <v>6.27</v>
      </c>
      <c r="M21" s="282">
        <v>0.14000000000000001</v>
      </c>
      <c r="N21" s="249"/>
      <c r="O21" s="283"/>
      <c r="P21" s="279"/>
    </row>
    <row r="22" spans="1:16" s="284" customFormat="1" x14ac:dyDescent="0.15">
      <c r="A22" s="279"/>
      <c r="B22" s="249"/>
      <c r="C22" s="249"/>
      <c r="D22" s="249"/>
      <c r="E22" s="249"/>
      <c r="F22" s="249"/>
      <c r="G22" s="1160" t="s">
        <v>486</v>
      </c>
      <c r="H22" s="1161"/>
      <c r="I22" s="1161"/>
      <c r="J22" s="1162"/>
      <c r="K22" s="285">
        <v>95.9</v>
      </c>
      <c r="L22" s="286">
        <v>97.2</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550171</v>
      </c>
      <c r="L32" s="294">
        <v>23653</v>
      </c>
      <c r="M32" s="295">
        <v>29478</v>
      </c>
      <c r="N32" s="296">
        <v>-19.8</v>
      </c>
    </row>
    <row r="33" spans="1:16" ht="13.5" customHeight="1" x14ac:dyDescent="0.15">
      <c r="A33" s="248"/>
      <c r="B33" s="244"/>
      <c r="C33" s="244"/>
      <c r="D33" s="244"/>
      <c r="E33" s="244"/>
      <c r="F33" s="244"/>
      <c r="G33" s="1151" t="s">
        <v>491</v>
      </c>
      <c r="H33" s="1152"/>
      <c r="I33" s="1152"/>
      <c r="J33" s="1153"/>
      <c r="K33" s="294" t="s">
        <v>476</v>
      </c>
      <c r="L33" s="294" t="s">
        <v>476</v>
      </c>
      <c r="M33" s="295" t="s">
        <v>476</v>
      </c>
      <c r="N33" s="296" t="s">
        <v>476</v>
      </c>
    </row>
    <row r="34" spans="1:16" ht="27" customHeight="1" x14ac:dyDescent="0.15">
      <c r="A34" s="248"/>
      <c r="B34" s="244"/>
      <c r="C34" s="244"/>
      <c r="D34" s="244"/>
      <c r="E34" s="244"/>
      <c r="F34" s="244"/>
      <c r="G34" s="1151" t="s">
        <v>492</v>
      </c>
      <c r="H34" s="1152"/>
      <c r="I34" s="1152"/>
      <c r="J34" s="1153"/>
      <c r="K34" s="294" t="s">
        <v>476</v>
      </c>
      <c r="L34" s="294" t="s">
        <v>476</v>
      </c>
      <c r="M34" s="295" t="s">
        <v>476</v>
      </c>
      <c r="N34" s="296" t="s">
        <v>476</v>
      </c>
    </row>
    <row r="35" spans="1:16" ht="27" customHeight="1" x14ac:dyDescent="0.15">
      <c r="A35" s="248"/>
      <c r="B35" s="244"/>
      <c r="C35" s="244"/>
      <c r="D35" s="244"/>
      <c r="E35" s="244"/>
      <c r="F35" s="244"/>
      <c r="G35" s="1151" t="s">
        <v>493</v>
      </c>
      <c r="H35" s="1152"/>
      <c r="I35" s="1152"/>
      <c r="J35" s="1153"/>
      <c r="K35" s="294">
        <v>155738</v>
      </c>
      <c r="L35" s="294">
        <v>6696</v>
      </c>
      <c r="M35" s="295">
        <v>9466</v>
      </c>
      <c r="N35" s="296">
        <v>-29.3</v>
      </c>
    </row>
    <row r="36" spans="1:16" ht="27" customHeight="1" x14ac:dyDescent="0.15">
      <c r="A36" s="248"/>
      <c r="B36" s="244"/>
      <c r="C36" s="244"/>
      <c r="D36" s="244"/>
      <c r="E36" s="244"/>
      <c r="F36" s="244"/>
      <c r="G36" s="1151" t="s">
        <v>494</v>
      </c>
      <c r="H36" s="1152"/>
      <c r="I36" s="1152"/>
      <c r="J36" s="1153"/>
      <c r="K36" s="294">
        <v>8916</v>
      </c>
      <c r="L36" s="294">
        <v>383</v>
      </c>
      <c r="M36" s="295">
        <v>2568</v>
      </c>
      <c r="N36" s="296">
        <v>-85.1</v>
      </c>
    </row>
    <row r="37" spans="1:16" ht="13.5" customHeight="1" x14ac:dyDescent="0.15">
      <c r="A37" s="248"/>
      <c r="B37" s="244"/>
      <c r="C37" s="244"/>
      <c r="D37" s="244"/>
      <c r="E37" s="244"/>
      <c r="F37" s="244"/>
      <c r="G37" s="1151" t="s">
        <v>495</v>
      </c>
      <c r="H37" s="1152"/>
      <c r="I37" s="1152"/>
      <c r="J37" s="1153"/>
      <c r="K37" s="294" t="s">
        <v>476</v>
      </c>
      <c r="L37" s="294" t="s">
        <v>476</v>
      </c>
      <c r="M37" s="295">
        <v>1267</v>
      </c>
      <c r="N37" s="296" t="s">
        <v>476</v>
      </c>
    </row>
    <row r="38" spans="1:16" ht="27" customHeight="1" x14ac:dyDescent="0.15">
      <c r="A38" s="248"/>
      <c r="B38" s="244"/>
      <c r="C38" s="244"/>
      <c r="D38" s="244"/>
      <c r="E38" s="244"/>
      <c r="F38" s="244"/>
      <c r="G38" s="1154" t="s">
        <v>496</v>
      </c>
      <c r="H38" s="1155"/>
      <c r="I38" s="1155"/>
      <c r="J38" s="1156"/>
      <c r="K38" s="297" t="s">
        <v>476</v>
      </c>
      <c r="L38" s="297" t="s">
        <v>476</v>
      </c>
      <c r="M38" s="298">
        <v>1</v>
      </c>
      <c r="N38" s="299" t="s">
        <v>476</v>
      </c>
      <c r="O38" s="293"/>
    </row>
    <row r="39" spans="1:16" x14ac:dyDescent="0.15">
      <c r="A39" s="248"/>
      <c r="B39" s="244"/>
      <c r="C39" s="244"/>
      <c r="D39" s="244"/>
      <c r="E39" s="244"/>
      <c r="F39" s="244"/>
      <c r="G39" s="1154" t="s">
        <v>497</v>
      </c>
      <c r="H39" s="1155"/>
      <c r="I39" s="1155"/>
      <c r="J39" s="1156"/>
      <c r="K39" s="300">
        <v>-166629</v>
      </c>
      <c r="L39" s="300">
        <v>-7164</v>
      </c>
      <c r="M39" s="301">
        <v>-3176</v>
      </c>
      <c r="N39" s="302">
        <v>125.6</v>
      </c>
      <c r="O39" s="293"/>
    </row>
    <row r="40" spans="1:16" ht="27" customHeight="1" x14ac:dyDescent="0.15">
      <c r="A40" s="248"/>
      <c r="B40" s="244"/>
      <c r="C40" s="244"/>
      <c r="D40" s="244"/>
      <c r="E40" s="244"/>
      <c r="F40" s="244"/>
      <c r="G40" s="1151" t="s">
        <v>498</v>
      </c>
      <c r="H40" s="1152"/>
      <c r="I40" s="1152"/>
      <c r="J40" s="1153"/>
      <c r="K40" s="300">
        <v>-588107</v>
      </c>
      <c r="L40" s="300">
        <v>-25284</v>
      </c>
      <c r="M40" s="301">
        <v>-27766</v>
      </c>
      <c r="N40" s="302">
        <v>-8.9</v>
      </c>
      <c r="O40" s="293"/>
    </row>
    <row r="41" spans="1:16" x14ac:dyDescent="0.15">
      <c r="A41" s="248"/>
      <c r="B41" s="244"/>
      <c r="C41" s="244"/>
      <c r="D41" s="244"/>
      <c r="E41" s="244"/>
      <c r="F41" s="244"/>
      <c r="G41" s="1157" t="s">
        <v>280</v>
      </c>
      <c r="H41" s="1158"/>
      <c r="I41" s="1158"/>
      <c r="J41" s="1159"/>
      <c r="K41" s="294">
        <v>-39911</v>
      </c>
      <c r="L41" s="300">
        <v>-1716</v>
      </c>
      <c r="M41" s="301">
        <v>11838</v>
      </c>
      <c r="N41" s="302">
        <v>-114.5</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167057</v>
      </c>
      <c r="J51" s="320">
        <v>7294</v>
      </c>
      <c r="K51" s="321">
        <v>-85</v>
      </c>
      <c r="L51" s="322">
        <v>42839</v>
      </c>
      <c r="M51" s="323">
        <v>-13.3</v>
      </c>
      <c r="N51" s="324">
        <v>-71.7</v>
      </c>
    </row>
    <row r="52" spans="1:14" x14ac:dyDescent="0.15">
      <c r="A52" s="248"/>
      <c r="B52" s="244"/>
      <c r="C52" s="244"/>
      <c r="D52" s="244"/>
      <c r="E52" s="244"/>
      <c r="F52" s="244"/>
      <c r="G52" s="325"/>
      <c r="H52" s="326" t="s">
        <v>509</v>
      </c>
      <c r="I52" s="327">
        <v>143612</v>
      </c>
      <c r="J52" s="328">
        <v>6271</v>
      </c>
      <c r="K52" s="329">
        <v>-82</v>
      </c>
      <c r="L52" s="330">
        <v>22027</v>
      </c>
      <c r="M52" s="331">
        <v>-17.100000000000001</v>
      </c>
      <c r="N52" s="332">
        <v>-64.900000000000006</v>
      </c>
    </row>
    <row r="53" spans="1:14" x14ac:dyDescent="0.15">
      <c r="A53" s="248"/>
      <c r="B53" s="244"/>
      <c r="C53" s="244"/>
      <c r="D53" s="244"/>
      <c r="E53" s="244"/>
      <c r="F53" s="244"/>
      <c r="G53" s="310" t="s">
        <v>510</v>
      </c>
      <c r="H53" s="311"/>
      <c r="I53" s="319">
        <v>1839713</v>
      </c>
      <c r="J53" s="320">
        <v>79925</v>
      </c>
      <c r="K53" s="321">
        <v>995.8</v>
      </c>
      <c r="L53" s="322">
        <v>46819</v>
      </c>
      <c r="M53" s="323">
        <v>9.3000000000000007</v>
      </c>
      <c r="N53" s="324">
        <v>986.5</v>
      </c>
    </row>
    <row r="54" spans="1:14" x14ac:dyDescent="0.15">
      <c r="A54" s="248"/>
      <c r="B54" s="244"/>
      <c r="C54" s="244"/>
      <c r="D54" s="244"/>
      <c r="E54" s="244"/>
      <c r="F54" s="244"/>
      <c r="G54" s="325"/>
      <c r="H54" s="326" t="s">
        <v>509</v>
      </c>
      <c r="I54" s="327">
        <v>1697963</v>
      </c>
      <c r="J54" s="328">
        <v>73767</v>
      </c>
      <c r="K54" s="329">
        <v>1076.3</v>
      </c>
      <c r="L54" s="330">
        <v>24121</v>
      </c>
      <c r="M54" s="331">
        <v>9.5</v>
      </c>
      <c r="N54" s="332">
        <v>1066.8</v>
      </c>
    </row>
    <row r="55" spans="1:14" x14ac:dyDescent="0.15">
      <c r="A55" s="248"/>
      <c r="B55" s="244"/>
      <c r="C55" s="244"/>
      <c r="D55" s="244"/>
      <c r="E55" s="244"/>
      <c r="F55" s="244"/>
      <c r="G55" s="310" t="s">
        <v>511</v>
      </c>
      <c r="H55" s="311"/>
      <c r="I55" s="319">
        <v>880858</v>
      </c>
      <c r="J55" s="320">
        <v>38039</v>
      </c>
      <c r="K55" s="321">
        <v>-52.4</v>
      </c>
      <c r="L55" s="322">
        <v>53270</v>
      </c>
      <c r="M55" s="323">
        <v>13.8</v>
      </c>
      <c r="N55" s="324">
        <v>-66.2</v>
      </c>
    </row>
    <row r="56" spans="1:14" x14ac:dyDescent="0.15">
      <c r="A56" s="248"/>
      <c r="B56" s="244"/>
      <c r="C56" s="244"/>
      <c r="D56" s="244"/>
      <c r="E56" s="244"/>
      <c r="F56" s="244"/>
      <c r="G56" s="325"/>
      <c r="H56" s="326" t="s">
        <v>509</v>
      </c>
      <c r="I56" s="327">
        <v>197872</v>
      </c>
      <c r="J56" s="328">
        <v>8545</v>
      </c>
      <c r="K56" s="329">
        <v>-88.4</v>
      </c>
      <c r="L56" s="330">
        <v>24316</v>
      </c>
      <c r="M56" s="331">
        <v>0.8</v>
      </c>
      <c r="N56" s="332">
        <v>-89.2</v>
      </c>
    </row>
    <row r="57" spans="1:14" x14ac:dyDescent="0.15">
      <c r="A57" s="248"/>
      <c r="B57" s="244"/>
      <c r="C57" s="244"/>
      <c r="D57" s="244"/>
      <c r="E57" s="244"/>
      <c r="F57" s="244"/>
      <c r="G57" s="310" t="s">
        <v>512</v>
      </c>
      <c r="H57" s="311"/>
      <c r="I57" s="319">
        <v>2285178</v>
      </c>
      <c r="J57" s="320">
        <v>98266</v>
      </c>
      <c r="K57" s="321">
        <v>158.30000000000001</v>
      </c>
      <c r="L57" s="322">
        <v>53292</v>
      </c>
      <c r="M57" s="323">
        <v>0</v>
      </c>
      <c r="N57" s="324">
        <v>158.30000000000001</v>
      </c>
    </row>
    <row r="58" spans="1:14" x14ac:dyDescent="0.15">
      <c r="A58" s="248"/>
      <c r="B58" s="244"/>
      <c r="C58" s="244"/>
      <c r="D58" s="244"/>
      <c r="E58" s="244"/>
      <c r="F58" s="244"/>
      <c r="G58" s="325"/>
      <c r="H58" s="326" t="s">
        <v>509</v>
      </c>
      <c r="I58" s="327">
        <v>584697</v>
      </c>
      <c r="J58" s="328">
        <v>25143</v>
      </c>
      <c r="K58" s="329">
        <v>194.2</v>
      </c>
      <c r="L58" s="330">
        <v>28900</v>
      </c>
      <c r="M58" s="331">
        <v>18.899999999999999</v>
      </c>
      <c r="N58" s="332">
        <v>175.3</v>
      </c>
    </row>
    <row r="59" spans="1:14" x14ac:dyDescent="0.15">
      <c r="A59" s="248"/>
      <c r="B59" s="244"/>
      <c r="C59" s="244"/>
      <c r="D59" s="244"/>
      <c r="E59" s="244"/>
      <c r="F59" s="244"/>
      <c r="G59" s="310" t="s">
        <v>513</v>
      </c>
      <c r="H59" s="311"/>
      <c r="I59" s="319">
        <v>427949</v>
      </c>
      <c r="J59" s="320">
        <v>18398</v>
      </c>
      <c r="K59" s="321">
        <v>-81.3</v>
      </c>
      <c r="L59" s="322">
        <v>49919</v>
      </c>
      <c r="M59" s="323">
        <v>-6.3</v>
      </c>
      <c r="N59" s="324">
        <v>-75</v>
      </c>
    </row>
    <row r="60" spans="1:14" x14ac:dyDescent="0.15">
      <c r="A60" s="248"/>
      <c r="B60" s="244"/>
      <c r="C60" s="244"/>
      <c r="D60" s="244"/>
      <c r="E60" s="244"/>
      <c r="F60" s="244"/>
      <c r="G60" s="325"/>
      <c r="H60" s="326" t="s">
        <v>509</v>
      </c>
      <c r="I60" s="333">
        <v>171448</v>
      </c>
      <c r="J60" s="328">
        <v>7371</v>
      </c>
      <c r="K60" s="329">
        <v>-70.7</v>
      </c>
      <c r="L60" s="330">
        <v>26398</v>
      </c>
      <c r="M60" s="331">
        <v>-8.6999999999999993</v>
      </c>
      <c r="N60" s="332">
        <v>-62</v>
      </c>
    </row>
    <row r="61" spans="1:14" x14ac:dyDescent="0.15">
      <c r="A61" s="248"/>
      <c r="B61" s="244"/>
      <c r="C61" s="244"/>
      <c r="D61" s="244"/>
      <c r="E61" s="244"/>
      <c r="F61" s="244"/>
      <c r="G61" s="310" t="s">
        <v>514</v>
      </c>
      <c r="H61" s="334"/>
      <c r="I61" s="335">
        <v>1120151</v>
      </c>
      <c r="J61" s="336">
        <v>48384</v>
      </c>
      <c r="K61" s="337">
        <v>187.1</v>
      </c>
      <c r="L61" s="338">
        <v>49228</v>
      </c>
      <c r="M61" s="339">
        <v>0.7</v>
      </c>
      <c r="N61" s="324">
        <v>186.4</v>
      </c>
    </row>
    <row r="62" spans="1:14" x14ac:dyDescent="0.15">
      <c r="A62" s="248"/>
      <c r="B62" s="244"/>
      <c r="C62" s="244"/>
      <c r="D62" s="244"/>
      <c r="E62" s="244"/>
      <c r="F62" s="244"/>
      <c r="G62" s="325"/>
      <c r="H62" s="326" t="s">
        <v>509</v>
      </c>
      <c r="I62" s="327">
        <v>559118</v>
      </c>
      <c r="J62" s="328">
        <v>24219</v>
      </c>
      <c r="K62" s="329">
        <v>205.9</v>
      </c>
      <c r="L62" s="330">
        <v>25152</v>
      </c>
      <c r="M62" s="331">
        <v>0.7</v>
      </c>
      <c r="N62" s="332">
        <v>205.2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41.51</v>
      </c>
      <c r="G47" s="12">
        <v>19.59</v>
      </c>
      <c r="H47" s="12">
        <v>24.08</v>
      </c>
      <c r="I47" s="12">
        <v>24.19</v>
      </c>
      <c r="J47" s="13">
        <v>24.98</v>
      </c>
    </row>
    <row r="48" spans="2:10" ht="57.75" customHeight="1" x14ac:dyDescent="0.15">
      <c r="B48" s="14"/>
      <c r="C48" s="1171" t="s">
        <v>4</v>
      </c>
      <c r="D48" s="1171"/>
      <c r="E48" s="1172"/>
      <c r="F48" s="15">
        <v>8.92</v>
      </c>
      <c r="G48" s="16">
        <v>21.27</v>
      </c>
      <c r="H48" s="16">
        <v>9.85</v>
      </c>
      <c r="I48" s="16">
        <v>5.93</v>
      </c>
      <c r="J48" s="17">
        <v>8.68</v>
      </c>
    </row>
    <row r="49" spans="2:10" ht="57.75" customHeight="1" thickBot="1" x14ac:dyDescent="0.2">
      <c r="B49" s="18"/>
      <c r="C49" s="1173" t="s">
        <v>5</v>
      </c>
      <c r="D49" s="1173"/>
      <c r="E49" s="1174"/>
      <c r="F49" s="19">
        <v>5.0599999999999996</v>
      </c>
      <c r="G49" s="20" t="s">
        <v>521</v>
      </c>
      <c r="H49" s="20" t="s">
        <v>522</v>
      </c>
      <c r="I49" s="20" t="s">
        <v>523</v>
      </c>
      <c r="J49" s="21">
        <v>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2017-04-20T08:11:50Z</cp:lastPrinted>
  <dcterms:created xsi:type="dcterms:W3CDTF">2017-01-25T03:42:03Z</dcterms:created>
  <dcterms:modified xsi:type="dcterms:W3CDTF">2017-05-19T07:10:52Z</dcterms:modified>
</cp:coreProperties>
</file>