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BE34" i="9" s="1"/>
  <c r="BW34" i="9" l="1"/>
  <c r="BW35" i="9" l="1"/>
  <c r="BW36" i="9" s="1"/>
  <c r="BW37" i="9" s="1"/>
  <c r="BW38" i="9" s="1"/>
  <c r="BW39" i="9" s="1"/>
  <c r="BW40" i="9" s="1"/>
  <c r="CO34" i="9" l="1"/>
</calcChain>
</file>

<file path=xl/sharedStrings.xml><?xml version="1.0" encoding="utf-8"?>
<sst xmlns="http://schemas.openxmlformats.org/spreadsheetml/2006/main" count="1005" uniqueCount="551">
  <si>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</si>
  <si>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</si>
  <si>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</si>
  <si>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</si>
  <si>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</si>
  <si>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</si>
  <si>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</si>
  <si>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</si>
  <si>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</si>
  <si>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</si>
  <si>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</si>
  <si>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</si>
  <si>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</si>
  <si>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</si>
  <si>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</si>
  <si>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</si>
  <si>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</si>
  <si>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</si>
  <si>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</si>
  <si>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</si>
  <si>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</si>
  <si>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</si>
  <si>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</si>
  <si>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</si>
  <si>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</si>
  <si>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</si>
  <si>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</si>
  <si>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</si>
  <si>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</si>
  <si>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</si>
  <si>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</si>
  <si>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</si>
  <si>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</si>
  <si>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</si>
  <si>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</si>
  <si>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</si>
  <si>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</si>
  <si>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</si>
  <si>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</si>
  <si>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</si>
  <si>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</si>
  <si>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</si>
  <si>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</si>
  <si>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</si>
  <si>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</si>
  <si>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</si>
  <si>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</si>
  <si>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</si>
  <si>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</si>
  <si>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</si>
  <si>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</si>
  <si>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</si>
  <si>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</si>
  <si>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</si>
  <si>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</si>
  <si>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</si>
  <si>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</si>
  <si>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</si>
  <si>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</si>
  <si>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</si>
  <si>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</si>
  <si>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</si>
  <si>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</si>
  <si>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</si>
  <si>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</si>
  <si>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</si>
  <si>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</si>
  <si>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</si>
  <si>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</si>
  <si>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</si>
  <si>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</si>
  <si>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</si>
  <si>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</si>
  <si>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</si>
  <si>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</si>
  <si>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</si>
  <si>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</si>
  <si>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</si>
  <si>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</si>
  <si>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</si>
  <si>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</si>
  <si>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</si>
  <si>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高取町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</si>
  <si>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</si>
  <si>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</si>
  <si>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</si>
  <si>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</si>
  <si>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</si>
  <si>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</si>
  <si>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</si>
  <si>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</si>
  <si>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</si>
  <si>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</si>
  <si>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</si>
  <si>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</si>
  <si>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</si>
  <si>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</si>
  <si>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</si>
  <si>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</si>
  <si>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</si>
  <si>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</si>
  <si>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</si>
  <si>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</si>
  <si>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</si>
  <si>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</si>
  <si>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</si>
  <si>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</si>
  <si>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</si>
  <si>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</si>
  <si>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</si>
  <si>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</si>
  <si>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</si>
  <si>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</si>
  <si>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</si>
  <si>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</si>
  <si>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</si>
  <si>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</si>
  <si>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</si>
  <si>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</si>
  <si>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</si>
  <si>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</si>
  <si>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</si>
  <si>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</si>
  <si>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</si>
  <si>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</si>
  <si>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</si>
  <si>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</si>
  <si>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</si>
  <si>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</si>
  <si>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</si>
  <si>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</si>
  <si>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</si>
  <si>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</si>
  <si>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</si>
  <si>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</si>
  <si>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</si>
  <si>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</si>
  <si>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</si>
  <si>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</si>
  <si>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</si>
  <si>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</si>
  <si>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</si>
  <si>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</si>
  <si>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</si>
  <si>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</si>
  <si>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</si>
  <si>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</si>
  <si>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</si>
  <si>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</si>
  <si>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</si>
  <si>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</si>
  <si>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</si>
  <si>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</si>
  <si>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</si>
  <si>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</si>
  <si>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</si>
  <si>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</si>
  <si>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</si>
  <si>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</si>
  <si>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</si>
  <si>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</si>
  <si>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</si>
  <si>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</si>
  <si>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</si>
  <si>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</si>
  <si>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</si>
  <si>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</si>
  <si>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</si>
  <si>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</si>
  <si>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</si>
  <si>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</si>
  <si>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</si>
  <si>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</si>
  <si>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</si>
  <si>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</si>
  <si>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</si>
  <si>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</si>
  <si>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</si>
  <si>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</si>
  <si>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</si>
  <si>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</si>
  <si>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</si>
  <si>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</si>
  <si>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</si>
  <si>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</si>
  <si>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</si>
  <si>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</si>
  <si>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</si>
  <si>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</si>
  <si>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</si>
  <si>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</si>
  <si>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</si>
  <si>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</si>
  <si>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</si>
  <si>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奈良県高取町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</si>
  <si>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</si>
  <si>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</si>
  <si>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</si>
  <si>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</si>
  <si>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</si>
  <si>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</si>
  <si>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</si>
  <si>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</si>
  <si>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</si>
  <si>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</si>
  <si>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</si>
  <si>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</si>
  <si>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</si>
  <si>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</si>
  <si>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</si>
  <si>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</si>
  <si>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</si>
  <si>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</si>
  <si>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</si>
  <si>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</si>
  <si>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</si>
  <si>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</si>
  <si>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</si>
  <si>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</si>
  <si>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</si>
  <si>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</si>
  <si>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</si>
  <si>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</si>
  <si>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</si>
  <si>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</si>
  <si>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</si>
  <si>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</si>
  <si>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</si>
  <si>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</si>
  <si>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</si>
  <si>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</si>
  <si>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</si>
  <si>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</si>
  <si>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</si>
  <si>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</si>
  <si>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</si>
  <si>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</si>
  <si>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</si>
  <si>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</si>
  <si>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</si>
  <si>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</si>
  <si>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</si>
  <si>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</si>
  <si>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</si>
  <si>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</si>
  <si>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</si>
  <si>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</si>
  <si>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</si>
  <si>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</si>
  <si>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</si>
  <si>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</si>
  <si>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</si>
  <si>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</si>
  <si>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</si>
  <si>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</si>
  <si>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</si>
  <si>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</si>
  <si>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</si>
  <si>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</si>
  <si>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</si>
  <si>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</si>
  <si>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</si>
  <si>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</si>
  <si>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</si>
  <si>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</si>
  <si>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</si>
  <si>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</si>
  <si>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</si>
  <si>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</si>
  <si>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</si>
  <si>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</si>
  <si>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</si>
  <si>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</si>
  <si>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</si>
  <si>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</si>
  <si>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</si>
  <si>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</si>
  <si>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</si>
  <si>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</si>
  <si>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</si>
  <si>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</si>
  <si>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</si>
  <si>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</si>
  <si>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</si>
  <si>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</si>
  <si>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</si>
  <si>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</si>
  <si>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</si>
  <si>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</si>
  <si>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</si>
  <si>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</si>
  <si>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</si>
  <si>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</si>
  <si>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</si>
  <si>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</si>
  <si>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</si>
  <si>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</si>
  <si>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</si>
  <si>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</si>
  <si>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</si>
  <si>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</si>
  <si>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</si>
  <si>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</si>
  <si>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</si>
  <si>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</si>
  <si>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</si>
  <si>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</si>
  <si>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</si>
  <si>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</si>
  <si>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</si>
  <si>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</si>
  <si>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</si>
  <si>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</si>
  <si>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</si>
  <si>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</si>
  <si>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</si>
  <si>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</si>
  <si>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</si>
  <si>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</si>
  <si>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</si>
  <si>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</si>
  <si>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</si>
  <si>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</si>
  <si>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</si>
  <si>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</si>
  <si>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</si>
  <si>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</si>
  <si>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</si>
  <si>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</si>
  <si>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</si>
  <si>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</si>
  <si>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</si>
  <si>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</si>
  <si>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</si>
  <si>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</si>
  <si>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</si>
  <si>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</si>
  <si>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</si>
  <si>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</si>
  <si>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</si>
  <si>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</si>
  <si>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</si>
  <si>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奈良県高取町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</si>
  <si>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</si>
  <si>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</si>
  <si>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</si>
  <si>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</si>
  <si>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</si>
  <si>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</si>
  <si>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</si>
  <si>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</si>
  <si>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</si>
  <si>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</si>
  <si>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</si>
  <si>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</si>
  <si>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</si>
  <si>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</si>
  <si>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</si>
  <si>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</si>
  <si>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</si>
  <si>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</si>
  <si>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</si>
  <si>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</si>
  <si>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</si>
  <si>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</si>
  <si>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</si>
  <si>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</si>
  <si>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</si>
  <si>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</si>
  <si>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</si>
  <si>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</si>
  <si>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</si>
  <si>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</si>
  <si>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</si>
  <si>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</si>
  <si>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</si>
  <si>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</si>
  <si>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</si>
  <si>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</si>
  <si>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</si>
  <si>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</si>
  <si>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</si>
  <si>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</si>
  <si>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</si>
  <si>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</si>
  <si>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</si>
  <si>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</si>
  <si>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</si>
  <si>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</si>
  <si>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</si>
  <si>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</si>
  <si>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</si>
  <si>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</si>
  <si>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</si>
  <si>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</si>
  <si>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</si>
  <si>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</si>
  <si>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</si>
  <si>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</si>
  <si>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</si>
  <si>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</si>
  <si>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</si>
  <si>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</si>
  <si>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</si>
  <si>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</si>
  <si>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</si>
  <si>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</si>
  <si>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</si>
  <si>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</si>
  <si>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</si>
  <si>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</si>
  <si>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</si>
  <si>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</si>
  <si>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</si>
  <si>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</si>
  <si>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</si>
  <si>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</si>
  <si>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</si>
  <si>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</si>
  <si>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</si>
  <si>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</si>
  <si>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</si>
  <si>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</si>
  <si>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</si>
  <si>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</si>
  <si>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</si>
  <si>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</si>
  <si>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</si>
  <si>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</si>
  <si>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</si>
  <si>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</si>
  <si>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</si>
  <si>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</si>
  <si>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</si>
  <si>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</si>
  <si>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</si>
  <si>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</si>
  <si>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</si>
  <si>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</si>
  <si>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</si>
  <si>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</si>
  <si>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</si>
  <si>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</si>
  <si>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</si>
  <si>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</si>
  <si>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</si>
  <si>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</si>
  <si>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</si>
  <si>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</si>
  <si>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</si>
  <si>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</si>
  <si>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</si>
  <si>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</si>
  <si>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</si>
  <si>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</si>
  <si>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</si>
  <si>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</si>
  <si>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</si>
  <si>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</si>
  <si>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</si>
  <si>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</si>
  <si>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</si>
  <si>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</si>
  <si>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</si>
  <si>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</si>
  <si>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</si>
  <si>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</si>
  <si>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</si>
  <si>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</si>
  <si>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</si>
  <si>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</si>
  <si>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</si>
  <si>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</si>
  <si>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</si>
  <si>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</si>
  <si>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</si>
  <si>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</si>
  <si>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</si>
  <si>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</si>
  <si>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</si>
  <si>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</si>
  <si>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</si>
  <si>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</si>
  <si>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</si>
  <si>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</si>
  <si>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</si>
  <si>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</si>
  <si>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</si>
  <si>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</si>
  <si>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</si>
  <si>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</si>
  <si>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</si>
  <si>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</si>
  <si>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</si>
  <si>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</si>
  <si>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</si>
  <si>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</si>
  <si>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</si>
  <si>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</si>
  <si>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</si>
  <si>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</si>
  <si>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</si>
  <si>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</si>
  <si>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</si>
  <si>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</si>
  <si>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</si>
  <si>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</si>
  <si>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</si>
  <si>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</si>
  <si>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</si>
  <si>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</si>
  <si>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</si>
  <si>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</si>
  <si>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</si>
  <si>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</si>
  <si>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</si>
  <si>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国民健康保険特別会計</t>
  </si>
  <si>
    <t>介護保険特別会計</t>
  </si>
  <si>
    <t>学校給食特別会計</t>
  </si>
  <si>
    <t>後期高齢者医療特別会計</t>
  </si>
  <si>
    <t>下水道事業特別会計</t>
  </si>
  <si>
    <t>その他会計（赤字）</t>
  </si>
  <si>
    <t>その他会計（黒字）</t>
  </si>
  <si>
    <t>-</t>
    <phoneticPr fontId="2"/>
  </si>
  <si>
    <t>高取町土地開発公社</t>
    <rPh sb="0" eb="3">
      <t>タ</t>
    </rPh>
    <rPh sb="3" eb="5">
      <t>トチ</t>
    </rPh>
    <rPh sb="5" eb="7">
      <t>カイハツ</t>
    </rPh>
    <rPh sb="7" eb="9">
      <t>コウシャ</t>
    </rPh>
    <phoneticPr fontId="2"/>
  </si>
  <si>
    <t>奈良県市町村総合事務組合</t>
    <rPh sb="3" eb="6">
      <t>シチョウソン</t>
    </rPh>
    <rPh sb="6" eb="8">
      <t>ソウゴウ</t>
    </rPh>
    <rPh sb="8" eb="10">
      <t>ジム</t>
    </rPh>
    <rPh sb="10" eb="12">
      <t>クミアイ</t>
    </rPh>
    <phoneticPr fontId="2"/>
  </si>
  <si>
    <t>南和広域衛生組合</t>
    <rPh sb="0" eb="1">
      <t>ミナミ</t>
    </rPh>
    <rPh sb="1" eb="2">
      <t>ワ</t>
    </rPh>
    <rPh sb="2" eb="4">
      <t>コウイキ</t>
    </rPh>
    <rPh sb="4" eb="6">
      <t>エイセイ</t>
    </rPh>
    <rPh sb="6" eb="8">
      <t>クミアイ</t>
    </rPh>
    <phoneticPr fontId="2"/>
  </si>
  <si>
    <t>奈良県広域水質検査センター組合</t>
    <rPh sb="0" eb="3">
      <t>ナラケン</t>
    </rPh>
    <rPh sb="3" eb="5">
      <t>コウイキ</t>
    </rPh>
    <rPh sb="5" eb="7">
      <t>スイシツ</t>
    </rPh>
    <rPh sb="7" eb="9">
      <t>ケンサ</t>
    </rPh>
    <rPh sb="13" eb="15">
      <t>クミアイ</t>
    </rPh>
    <phoneticPr fontId="2"/>
  </si>
  <si>
    <t>飛鳥広域行政事務組合</t>
    <rPh sb="0" eb="2">
      <t>アスカ</t>
    </rPh>
    <rPh sb="2" eb="4">
      <t>コウイキ</t>
    </rPh>
    <rPh sb="4" eb="6">
      <t>ギョウセイ</t>
    </rPh>
    <rPh sb="6" eb="8">
      <t>ジム</t>
    </rPh>
    <rPh sb="8" eb="10">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</si>
  <si>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</si>
  <si>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</si>
  <si>
    <t>奈良県広域消防組合</t>
    <rPh sb="0" eb="3">
      <t>ナラケン</t>
    </rPh>
    <rPh sb="3" eb="5">
      <t>コウイキ</t>
    </rPh>
    <rPh sb="5" eb="7">
      <t>ショウボウ</t>
    </rPh>
    <rPh sb="7" eb="9">
      <t>クミアイ</t>
    </rPh>
    <phoneticPr fontId="2"/>
  </si>
  <si>
    <t>高取町学校給食特別会計</t>
    <rPh sb="0" eb="3">
      <t>タ</t>
    </rPh>
    <phoneticPr fontId="5"/>
  </si>
  <si>
    <t>高取町国民健康保険特別会計</t>
    <rPh sb="0" eb="3">
      <t>タ</t>
    </rPh>
    <phoneticPr fontId="5"/>
  </si>
  <si>
    <t>高取町介護保険特別会計</t>
    <rPh sb="0" eb="3">
      <t>タ</t>
    </rPh>
    <phoneticPr fontId="5"/>
  </si>
  <si>
    <t>高取町後期高齢者医療特別会計</t>
    <rPh sb="0" eb="3">
      <t>タ</t>
    </rPh>
    <phoneticPr fontId="5"/>
  </si>
  <si>
    <t>高取町下水道事業特別会計</t>
    <rPh sb="0" eb="3">
      <t>タ</t>
    </rPh>
    <phoneticPr fontId="5"/>
  </si>
  <si>
    <t>高取町水道事業会計</t>
    <rPh sb="0" eb="3">
      <t>タ</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</si>
  <si>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</si>
  <si>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</si>
  <si>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</si>
  <si>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</si>
  <si>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</si>
  <si>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</si>
  <si>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</si>
  <si>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</si>
  <si>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</si>
  <si>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</si>
  <si>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</si>
  <si>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</si>
  <si>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と実質公債費比率は年々改善している。将来負担比率については、将来負担額に含まれる一般会計等に係る地方債の現在高が、新規事業の抑制に伴う新発債の減少や借換債の発行に伴い減少している事が改善に寄与している。また、充当可能財源等を増加させるため、減債基金への基金積立等を努める。実質公債費比率については、元利償還金等に含まれる債務負担行為に基づく支出額において、土地開発公社における債務負担が大きく占めている。　また、過去に行なった過剰な大規模事業の既発債の償還が徐々に終了しているものの、未だ元利償還金は高い状況である。しかし、新規事業の抑制により新発債の発行が減少したことにより年々比率が改善しており、今後も引き続き、借換債の発行や民間資金の繰上償還や新規事業の総点検により公債費の抑制を図る。
</t>
    <rPh sb="5" eb="7">
      <t>ヒリツ</t>
    </rPh>
    <rPh sb="8" eb="10">
      <t>ジッシツ</t>
    </rPh>
    <rPh sb="10" eb="13">
      <t>コウサイヒ</t>
    </rPh>
    <rPh sb="13" eb="15">
      <t>ヒリツ</t>
    </rPh>
    <rPh sb="18" eb="20">
      <t>カイゼン</t>
    </rPh>
    <rPh sb="25" eb="27">
      <t>ショウライ</t>
    </rPh>
    <rPh sb="27" eb="29">
      <t>フタン</t>
    </rPh>
    <rPh sb="29" eb="31">
      <t>ヒリツ</t>
    </rPh>
    <rPh sb="41" eb="42">
      <t>ガク</t>
    </rPh>
    <rPh sb="98" eb="100">
      <t>カイゼン</t>
    </rPh>
    <rPh sb="101" eb="103">
      <t>キヨ</t>
    </rPh>
    <rPh sb="143" eb="145">
      <t>ジッシツ</t>
    </rPh>
    <rPh sb="145" eb="148">
      <t>コウサイヒ</t>
    </rPh>
    <rPh sb="148" eb="150">
      <t>ヒリツ</t>
    </rPh>
    <rPh sb="300" eb="302">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</si>
</sst>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27246</c:v>
                </c:pt>
                <c:pt idx="1">
                  <c:v>16747</c:v>
                </c:pt>
                <c:pt idx="2">
                  <c:v>52381</c:v>
                </c:pt>
                <c:pt idx="3">
                  <c:v>27664</c:v>
                </c:pt>
                <c:pt idx="4">
                  <c:v>60319</c:v>
                </c:pt>
              </c:numCache>
            </c:numRef>
          </c:val>
          <c:smooth val="0"/>
        </c:ser>
        <c:dLbls>
          <c:showLegendKey val="0"/>
          <c:showVal val="0"/>
          <c:showCatName val="0"/>
          <c:showSerName val="0"/>
          <c:showPercent val="0"/>
          <c:showBubbleSize val="0"/>
        </c:dLbls>
        <c:marker val="1"/>
        <c:smooth val="0"/>
        <c:axId val="97542528"/>
        <c:axId val="97544448"/>
      </c:lineChart>
      <c:catAx>
        <c:axId val="97542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544448"/>
        <c:crosses val="autoZero"/>
        <c:auto val="1"/>
        <c:lblAlgn val="ctr"/>
        <c:lblOffset val="100"/>
        <c:tickLblSkip val="1"/>
        <c:tickMarkSkip val="1"/>
        <c:noMultiLvlLbl val="0"/>
      </c:catAx>
      <c:valAx>
        <c:axId val="97544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542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5.5</c:v>
                </c:pt>
                <c:pt idx="1">
                  <c:v>7.12</c:v>
                </c:pt>
                <c:pt idx="2">
                  <c:v>9.58</c:v>
                </c:pt>
                <c:pt idx="3">
                  <c:v>13.76</c:v>
                </c:pt>
                <c:pt idx="4">
                  <c:v>14.29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10.67</c:v>
                </c:pt>
                <c:pt idx="1">
                  <c:v>14.31</c:v>
                </c:pt>
                <c:pt idx="2">
                  <c:v>12.82</c:v>
                </c:pt>
                <c:pt idx="3">
                  <c:v>11.28</c:v>
                </c:pt>
                <c:pt idx="4">
                  <c:v>17.16</c:v>
                </c:pt>
              </c:numCache>
            </c:numRef>
          </c:val>
        </c:ser>
        <c:dLbls>
          <c:showLegendKey val="0"/>
          <c:showVal val="0"/>
          <c:showCatName val="0"/>
          <c:showSerName val="0"/>
          <c:showPercent val="0"/>
          <c:showBubbleSize val="0"/>
        </c:dLbls>
        <c:gapWidth val="250"/>
        <c:overlap val="100"/>
        <c:axId val="108369024"/>
        <c:axId val="108370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2.44</c:v>
                </c:pt>
                <c:pt idx="1">
                  <c:v>5.26</c:v>
                </c:pt>
                <c:pt idx="2">
                  <c:v>2.5499999999999998</c:v>
                </c:pt>
                <c:pt idx="3">
                  <c:v>2.9</c:v>
                </c:pt>
                <c:pt idx="4">
                  <c:v>7.59</c:v>
                </c:pt>
              </c:numCache>
            </c:numRef>
          </c:val>
          <c:smooth val="0"/>
        </c:ser>
        <c:dLbls>
          <c:showLegendKey val="0"/>
          <c:showVal val="0"/>
          <c:showCatName val="0"/>
          <c:showSerName val="0"/>
          <c:showPercent val="0"/>
          <c:showBubbleSize val="0"/>
        </c:dLbls>
        <c:marker val="1"/>
        <c:smooth val="0"/>
        <c:axId val="108369024"/>
        <c:axId val="108370944"/>
      </c:lineChart>
      <c:catAx>
        <c:axId val="10836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370944"/>
        <c:crosses val="autoZero"/>
        <c:auto val="1"/>
        <c:lblAlgn val="ctr"/>
        <c:lblOffset val="100"/>
        <c:tickLblSkip val="1"/>
        <c:tickMarkSkip val="1"/>
        <c:noMultiLvlLbl val="0"/>
      </c:catAx>
      <c:valAx>
        <c:axId val="10837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6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学校給食特別会計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0.02</c:v>
                </c:pt>
                <c:pt idx="8">
                  <c:v>#N/A</c:v>
                </c:pt>
                <c:pt idx="9">
                  <c:v>0.02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1.07</c:v>
                </c:pt>
                <c:pt idx="2">
                  <c:v>#N/A</c:v>
                </c:pt>
                <c:pt idx="3">
                  <c:v>0.65</c:v>
                </c:pt>
                <c:pt idx="4">
                  <c:v>#N/A</c:v>
                </c:pt>
                <c:pt idx="5">
                  <c:v>0.33</c:v>
                </c:pt>
                <c:pt idx="6">
                  <c:v>#N/A</c:v>
                </c:pt>
                <c:pt idx="7">
                  <c:v>0.28999999999999998</c:v>
                </c:pt>
                <c:pt idx="8">
                  <c:v>#N/A</c:v>
                </c:pt>
                <c:pt idx="9">
                  <c:v>0.21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0.76</c:v>
                </c:pt>
                <c:pt idx="2">
                  <c:v>#N/A</c:v>
                </c:pt>
                <c:pt idx="3">
                  <c:v>0.38</c:v>
                </c:pt>
                <c:pt idx="4">
                  <c:v>#N/A</c:v>
                </c:pt>
                <c:pt idx="5">
                  <c:v>1.62</c:v>
                </c:pt>
                <c:pt idx="6">
                  <c:v>#N/A</c:v>
                </c:pt>
                <c:pt idx="7">
                  <c:v>3.45</c:v>
                </c:pt>
                <c:pt idx="8">
                  <c:v>#N/A</c:v>
                </c:pt>
                <c:pt idx="9">
                  <c:v>2.69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10.57</c:v>
                </c:pt>
                <c:pt idx="2">
                  <c:v>#N/A</c:v>
                </c:pt>
                <c:pt idx="3">
                  <c:v>12.2</c:v>
                </c:pt>
                <c:pt idx="4">
                  <c:v>#N/A</c:v>
                </c:pt>
                <c:pt idx="5">
                  <c:v>13.59</c:v>
                </c:pt>
                <c:pt idx="6">
                  <c:v>#N/A</c:v>
                </c:pt>
                <c:pt idx="7">
                  <c:v>14.35</c:v>
                </c:pt>
                <c:pt idx="8">
                  <c:v>#N/A</c:v>
                </c:pt>
                <c:pt idx="9">
                  <c:v>13.48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5.48</c:v>
                </c:pt>
                <c:pt idx="2">
                  <c:v>#N/A</c:v>
                </c:pt>
                <c:pt idx="3">
                  <c:v>7.11</c:v>
                </c:pt>
                <c:pt idx="4">
                  <c:v>#N/A</c:v>
                </c:pt>
                <c:pt idx="5">
                  <c:v>9.5500000000000007</c:v>
                </c:pt>
                <c:pt idx="6">
                  <c:v>#N/A</c:v>
                </c:pt>
                <c:pt idx="7">
                  <c:v>13.73</c:v>
                </c:pt>
                <c:pt idx="8">
                  <c:v>#N/A</c:v>
                </c:pt>
                <c:pt idx="9">
                  <c:v>14.26</c:v>
                </c:pt>
              </c:numCache>
            </c:numRef>
          </c:val>
        </c:ser>
        <c:dLbls>
          <c:showLegendKey val="0"/>
          <c:showVal val="0"/>
          <c:showCatName val="0"/>
          <c:showSerName val="0"/>
          <c:showPercent val="0"/>
          <c:showBubbleSize val="0"/>
        </c:dLbls>
        <c:gapWidth val="150"/>
        <c:overlap val="100"/>
        <c:axId val="108759680"/>
        <c:axId val="108769664"/>
      </c:barChart>
      <c:catAx>
        <c:axId val="10875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769664"/>
        <c:crosses val="autoZero"/>
        <c:auto val="1"/>
        <c:lblAlgn val="ctr"/>
        <c:lblOffset val="100"/>
        <c:tickLblSkip val="1"/>
        <c:tickMarkSkip val="1"/>
        <c:noMultiLvlLbl val="0"/>
      </c:catAx>
      <c:valAx>
        <c:axId val="10876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59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331</c:v>
                </c:pt>
                <c:pt idx="5">
                  <c:v>336</c:v>
                </c:pt>
                <c:pt idx="8">
                  <c:v>344</c:v>
                </c:pt>
                <c:pt idx="11">
                  <c:v>349</c:v>
                </c:pt>
                <c:pt idx="14">
                  <c:v>355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c:v>
                </c:pt>
                <c:pt idx="3">
                  <c:v>17</c:v>
                </c:pt>
                <c:pt idx="6">
                  <c:v>16</c:v>
                </c:pt>
                <c:pt idx="9">
                  <c:v>15</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31</c:v>
                </c:pt>
                <c:pt idx="3">
                  <c:v>20</c:v>
                </c:pt>
                <c:pt idx="6">
                  <c:v>28</c:v>
                </c:pt>
                <c:pt idx="9">
                  <c:v>25</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75</c:v>
                </c:pt>
                <c:pt idx="3">
                  <c:v>72</c:v>
                </c:pt>
                <c:pt idx="6">
                  <c:v>59</c:v>
                </c:pt>
                <c:pt idx="9">
                  <c:v>71</c:v>
                </c:pt>
                <c:pt idx="12">
                  <c:v>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496</c:v>
                </c:pt>
                <c:pt idx="3">
                  <c:v>497</c:v>
                </c:pt>
                <c:pt idx="6">
                  <c:v>473</c:v>
                </c:pt>
                <c:pt idx="9">
                  <c:v>457</c:v>
                </c:pt>
                <c:pt idx="12">
                  <c:v>417</c:v>
                </c:pt>
              </c:numCache>
            </c:numRef>
          </c:val>
        </c:ser>
        <c:dLbls>
          <c:showLegendKey val="0"/>
          <c:showVal val="0"/>
          <c:showCatName val="0"/>
          <c:showSerName val="0"/>
          <c:showPercent val="0"/>
          <c:showBubbleSize val="0"/>
        </c:dLbls>
        <c:gapWidth val="100"/>
        <c:overlap val="100"/>
        <c:axId val="105596800"/>
        <c:axId val="105603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289</c:v>
                </c:pt>
                <c:pt idx="2">
                  <c:v>#N/A</c:v>
                </c:pt>
                <c:pt idx="3">
                  <c:v>#N/A</c:v>
                </c:pt>
                <c:pt idx="4">
                  <c:v>270</c:v>
                </c:pt>
                <c:pt idx="5">
                  <c:v>#N/A</c:v>
                </c:pt>
                <c:pt idx="6">
                  <c:v>#N/A</c:v>
                </c:pt>
                <c:pt idx="7">
                  <c:v>232</c:v>
                </c:pt>
                <c:pt idx="8">
                  <c:v>#N/A</c:v>
                </c:pt>
                <c:pt idx="9">
                  <c:v>#N/A</c:v>
                </c:pt>
                <c:pt idx="10">
                  <c:v>219</c:v>
                </c:pt>
                <c:pt idx="11">
                  <c:v>#N/A</c:v>
                </c:pt>
                <c:pt idx="12">
                  <c:v>#N/A</c:v>
                </c:pt>
                <c:pt idx="13">
                  <c:v>163</c:v>
                </c:pt>
                <c:pt idx="14">
                  <c:v>#N/A</c:v>
                </c:pt>
              </c:numCache>
            </c:numRef>
          </c:val>
          <c:smooth val="0"/>
        </c:ser>
        <c:dLbls>
          <c:showLegendKey val="0"/>
          <c:showVal val="0"/>
          <c:showCatName val="0"/>
          <c:showSerName val="0"/>
          <c:showPercent val="0"/>
          <c:showBubbleSize val="0"/>
        </c:dLbls>
        <c:marker val="1"/>
        <c:smooth val="0"/>
        <c:axId val="105596800"/>
        <c:axId val="105603072"/>
      </c:lineChart>
      <c:catAx>
        <c:axId val="10559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603072"/>
        <c:crosses val="autoZero"/>
        <c:auto val="1"/>
        <c:lblAlgn val="ctr"/>
        <c:lblOffset val="100"/>
        <c:tickLblSkip val="1"/>
        <c:tickMarkSkip val="1"/>
        <c:noMultiLvlLbl val="0"/>
      </c:catAx>
      <c:valAx>
        <c:axId val="105603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9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3627</c:v>
                </c:pt>
                <c:pt idx="5">
                  <c:v>3549</c:v>
                </c:pt>
                <c:pt idx="8">
                  <c:v>3542</c:v>
                </c:pt>
                <c:pt idx="11">
                  <c:v>3434</c:v>
                </c:pt>
                <c:pt idx="14">
                  <c:v>3448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98</c:v>
                </c:pt>
                <c:pt idx="5">
                  <c:v>78</c:v>
                </c:pt>
                <c:pt idx="8">
                  <c:v>63</c:v>
                </c:pt>
                <c:pt idx="11">
                  <c:v>43</c:v>
                </c:pt>
                <c:pt idx="14">
                  <c:v>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507</c:v>
                </c:pt>
                <c:pt idx="5">
                  <c:v>594</c:v>
                </c:pt>
                <c:pt idx="8">
                  <c:v>531</c:v>
                </c:pt>
                <c:pt idx="11">
                  <c:v>486</c:v>
                </c:pt>
                <c:pt idx="14">
                  <c:v>641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497</c:v>
                </c:pt>
                <c:pt idx="3">
                  <c:v>430</c:v>
                </c:pt>
                <c:pt idx="6">
                  <c:v>358</c:v>
                </c:pt>
                <c:pt idx="9">
                  <c:v>441</c:v>
                </c:pt>
                <c:pt idx="12">
                  <c:v>410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985</c:v>
                </c:pt>
                <c:pt idx="3">
                  <c:v>966</c:v>
                </c:pt>
                <c:pt idx="6">
                  <c:v>944</c:v>
                </c:pt>
                <c:pt idx="9">
                  <c:v>879</c:v>
                </c:pt>
                <c:pt idx="12">
                  <c:v>850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311</c:v>
                </c:pt>
                <c:pt idx="3">
                  <c:v>154</c:v>
                </c:pt>
                <c:pt idx="6">
                  <c:v>130</c:v>
                </c:pt>
                <c:pt idx="9">
                  <c:v>125</c:v>
                </c:pt>
                <c:pt idx="12">
                  <c:v>129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905</c:v>
                </c:pt>
                <c:pt idx="3">
                  <c:v>1026</c:v>
                </c:pt>
                <c:pt idx="6">
                  <c:v>936</c:v>
                </c:pt>
                <c:pt idx="9">
                  <c:v>925</c:v>
                </c:pt>
                <c:pt idx="12">
                  <c:v>872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68</c:v>
                </c:pt>
                <c:pt idx="6">
                  <c:v>13</c:v>
                </c:pt>
                <c:pt idx="9">
                  <c:v>85</c:v>
                </c:pt>
                <c:pt idx="12">
                  <c:v>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4742</c:v>
                </c:pt>
                <c:pt idx="3">
                  <c:v>4489</c:v>
                </c:pt>
                <c:pt idx="6">
                  <c:v>4333</c:v>
                </c:pt>
                <c:pt idx="9">
                  <c:v>4119</c:v>
                </c:pt>
                <c:pt idx="12">
                  <c:v>4111</c:v>
                </c:pt>
              </c:numCache>
            </c:numRef>
          </c:val>
        </c:ser>
        <c:dLbls>
          <c:showLegendKey val="0"/>
          <c:showVal val="0"/>
          <c:showCatName val="0"/>
          <c:showSerName val="0"/>
          <c:showPercent val="0"/>
          <c:showBubbleSize val="0"/>
        </c:dLbls>
        <c:gapWidth val="100"/>
        <c:overlap val="100"/>
        <c:axId val="108692992"/>
        <c:axId val="108694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3209</c:v>
                </c:pt>
                <c:pt idx="2">
                  <c:v>#N/A</c:v>
                </c:pt>
                <c:pt idx="3">
                  <c:v>#N/A</c:v>
                </c:pt>
                <c:pt idx="4">
                  <c:v>2910</c:v>
                </c:pt>
                <c:pt idx="5">
                  <c:v>#N/A</c:v>
                </c:pt>
                <c:pt idx="6">
                  <c:v>#N/A</c:v>
                </c:pt>
                <c:pt idx="7">
                  <c:v>2579</c:v>
                </c:pt>
                <c:pt idx="8">
                  <c:v>#N/A</c:v>
                </c:pt>
                <c:pt idx="9">
                  <c:v>#N/A</c:v>
                </c:pt>
                <c:pt idx="10">
                  <c:v>2612</c:v>
                </c:pt>
                <c:pt idx="11">
                  <c:v>#N/A</c:v>
                </c:pt>
                <c:pt idx="12">
                  <c:v>#N/A</c:v>
                </c:pt>
                <c:pt idx="13">
                  <c:v>2334</c:v>
                </c:pt>
                <c:pt idx="14">
                  <c:v>#N/A</c:v>
                </c:pt>
              </c:numCache>
            </c:numRef>
          </c:val>
          <c:smooth val="0"/>
        </c:ser>
        <c:dLbls>
          <c:showLegendKey val="0"/>
          <c:showVal val="0"/>
          <c:showCatName val="0"/>
          <c:showSerName val="0"/>
          <c:showPercent val="0"/>
          <c:showBubbleSize val="0"/>
        </c:dLbls>
        <c:marker val="1"/>
        <c:smooth val="0"/>
        <c:axId val="108692992"/>
        <c:axId val="108694912"/>
      </c:lineChart>
      <c:catAx>
        <c:axId val="10869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694912"/>
        <c:crosses val="autoZero"/>
        <c:auto val="1"/>
        <c:lblAlgn val="ctr"/>
        <c:lblOffset val="100"/>
        <c:tickLblSkip val="1"/>
        <c:tickMarkSkip val="1"/>
        <c:noMultiLvlLbl val="0"/>
      </c:catAx>
      <c:valAx>
        <c:axId val="108694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9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{95BCF60C-889F-4C9A-883A-71AFDCFAA442}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{9480BEE5-19DC-4461-A3AB-D781BD05E9A0}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{5F575FD2-D9CB-41D6-989D-A4C5EF8B0E99}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{30EE9774-782B-4432-B7EC-30A06296E259}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{201AB4A8-E91C-4E24-9339-EB3BAF0D1CD8}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{89BD05FE-D564-4595-8EF8-1F8DEA2E1409}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{D56CD7A2-5B68-4FE0-A8AC-B5493E92F465}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{DC3CB132-F57F-45D6-8BCB-1DEB0FEAFE00}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{FB046EB7-5B3E-4194-A9FE-269CD2B3CF48}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{86306DFB-4A6E-45C1-A743-A0576FF6E034}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9184512"/>
        <c:axId val="109186432"/>
      </c:scatterChart>
      <c:valAx>
        <c:axId val="1091845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186432"/>
        <c:crosses val="autoZero"/>
        <c:crossBetween val="midCat"/>
      </c:valAx>
      <c:valAx>
        <c:axId val="1091864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184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{C398B747-B92E-439E-959D-59481A1EB652}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{5B8FF61D-608A-43D1-9E50-BD8C6FB0CB23}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{7046E918-7894-47A2-9D26-0879A5105106}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{61752F41-061D-432A-9136-34AF8A153DBE}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{279F77F7-B93B-4C81-994E-91B60880BCFC}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14.6</c:v>
                </c:pt>
                <c:pt idx="1">
                  <c:v>14.2</c:v>
                </c:pt>
                <c:pt idx="2">
                  <c:v>13.8</c:v>
                </c:pt>
                <c:pt idx="3">
                  <c:v>12.6</c:v>
                </c:pt>
                <c:pt idx="4">
                  <c:v>10.6</c:v>
                </c:pt>
              </c:numCache>
            </c:numRef>
          </c:xVal>
          <c:yVal>
            <c:numRef>
              <c:f>公会計指標分析・財政指標組合せ分析表!$K$73:$O$73</c:f>
              <c:numCache>
                <c:formatCode>#,##0.0;"▲ "#,##0.0</c:formatCode>
                <c:ptCount val="5"/>
                <c:pt idx="0">
                  <c:v>168.8</c:v>
                </c:pt>
                <c:pt idx="1">
                  <c:v>153.80000000000001</c:v>
                </c:pt>
                <c:pt idx="2">
                  <c:v>135</c:v>
                </c:pt>
                <c:pt idx="3">
                  <c:v>137.69999999999999</c:v>
                </c:pt>
                <c:pt idx="4">
                  <c:v>116.4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{5C6AC09D-167B-4F60-932E-B5A78AE2A610}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{04F22929-1FE7-459C-B936-9FD9C4D66CDF}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{1990B2F1-0019-49F4-B907-0F2565297E65}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{4B38F5D2-660C-4A29-AC15-1CA7E5F6DDDF}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{AD05F80D-9928-41BC-B577-BA21D8CD0B82}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109241088"/>
        <c:axId val="109243008"/>
      </c:scatterChart>
      <c:valAx>
        <c:axId val="109241088"/>
        <c:scaling>
          <c:orientation val="minMax"/>
          <c:max val="15.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243008"/>
        <c:crosses val="autoZero"/>
        <c:crossBetween val="midCat"/>
      </c:valAx>
      <c:valAx>
        <c:axId val="109243008"/>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2410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元利償還金等に含まれる債務負担行為に基づく支出額において、土地開発公社における債務負担が大きく占めている。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また、過去に行なった過剰な大規模事業の既発債の償還が徐々に終了しているものの、未だ元利償還金は高い状況である。しかし、新規事業の抑制により新発債の発行が減少したことにより年々比率が減少しており、今後も引き続き、借換債の発行や民間資金の繰上償還や新規事業の総点検により公債費の抑制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将来負担額は年々減少に至っている、将来負担額に含まれる一般会計等に係る地方債の現在高が、新規事業の抑制に伴う新発債の減少や借換債の発行に伴い減少している事が大きく占める。</a:t>
          </a:r>
          <a:endParaRPr lang="ja-JP" altLang="ja-JP" sz="1400">
            <a:effectLst/>
          </a:endParaRPr>
        </a:p>
        <a:p>
          <a:pPr rtl="0"/>
          <a:r>
            <a:rPr lang="ja-JP" altLang="ja-JP" sz="1400" b="0" i="0" baseline="0">
              <a:solidFill>
                <a:schemeClr val="dk1"/>
              </a:solidFill>
              <a:effectLst/>
              <a:latin typeface="+mn-lt"/>
              <a:ea typeface="+mn-ea"/>
              <a:cs typeface="+mn-cs"/>
            </a:rPr>
            <a:t>　しかし、過去に行なった過剰な大規模事業の既発債の償還が徐々に終了しているものの、未だ地方債の残高は高い状況である。</a:t>
          </a:r>
          <a:endParaRPr lang="ja-JP" altLang="ja-JP" sz="1400">
            <a:effectLst/>
          </a:endParaRPr>
        </a:p>
        <a:p>
          <a:pPr rtl="0"/>
          <a:r>
            <a:rPr lang="ja-JP" altLang="ja-JP" sz="1400" b="0" i="0" baseline="0">
              <a:solidFill>
                <a:schemeClr val="dk1"/>
              </a:solidFill>
              <a:effectLst/>
              <a:latin typeface="+mn-lt"/>
              <a:ea typeface="+mn-ea"/>
              <a:cs typeface="+mn-cs"/>
            </a:rPr>
            <a:t>　今後も引き続き、借換債の発行や民間資金の繰上償還や新規事業の総点検により新発債の抑制を図る。</a:t>
          </a:r>
          <a:endParaRPr lang="ja-JP" altLang="ja-JP" sz="1400">
            <a:effectLst/>
          </a:endParaRPr>
        </a:p>
        <a:p>
          <a:pPr rtl="0"/>
          <a:r>
            <a:rPr lang="ja-JP" altLang="ja-JP" sz="1400" b="0" i="0" baseline="0">
              <a:solidFill>
                <a:schemeClr val="dk1"/>
              </a:solidFill>
              <a:effectLst/>
              <a:latin typeface="+mn-lt"/>
              <a:ea typeface="+mn-ea"/>
              <a:cs typeface="+mn-cs"/>
            </a:rPr>
            <a:t>　また、充当可能財源等を増加させるため、減債基金への基金積立等を努める。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奈良県高取町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7,145
7,134
25.79
3,903,986
3,564,856
334,450
2,340,927
4,111,339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116.4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奈良県高取町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7,145
7,134
25.79
3,903,986
3,564,856
334,450
2,340,927
4,111,339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116.4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奈良県高取町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7,145
7,134
25.79
3,903,986
3,564,856
334,450
2,340,927
4,111,339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116.4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奈良県高取町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7,145
7,134
25.79
3,903,986
3,564,856
334,450
2,340,927
4,111,339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116.4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類似団体に比べて面積が小さいため固定資産税収入額が低く、また、法人等も少ないために法人住民税収入も低いという、税収基盤の弱さがある。</a:t>
          </a:r>
          <a:endParaRPr lang="ja-JP" altLang="ja-JP" sz="1300">
            <a:effectLst/>
          </a:endParaRPr>
        </a:p>
        <a:p>
          <a:r>
            <a:rPr kumimoji="1" lang="ja-JP" altLang="ja-JP" sz="1300">
              <a:solidFill>
                <a:schemeClr val="dk1"/>
              </a:solidFill>
              <a:effectLst/>
              <a:latin typeface="+mn-lt"/>
              <a:ea typeface="+mn-ea"/>
              <a:cs typeface="+mn-cs"/>
            </a:rPr>
            <a:t>　個人住民税に関しても、国の経済状況の上向きに対して、個人所得への波及も遅く、さらに人口減少も追い打ちとなり年々減少している。</a:t>
          </a:r>
          <a:endParaRPr lang="ja-JP" altLang="ja-JP" sz="1300">
            <a:effectLst/>
          </a:endParaRPr>
        </a:p>
        <a:p>
          <a:r>
            <a:rPr kumimoji="1" lang="ja-JP" altLang="ja-JP" sz="1300">
              <a:solidFill>
                <a:schemeClr val="dk1"/>
              </a:solidFill>
              <a:effectLst/>
              <a:latin typeface="+mn-lt"/>
              <a:ea typeface="+mn-ea"/>
              <a:cs typeface="+mn-cs"/>
            </a:rPr>
            <a:t>　このような状況により類似団体と比べて財政力指数が低い数値となっている。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106741</xdr:rowOff>
    </xdr:from>
    <xdr:to>
      <xdr:col>7</xdr:col>
      <xdr:colOff>152400</xdr:colOff>
      <xdr:row>43</xdr:row>
      <xdr:rowOff>106741</xdr:rowOff>
    </xdr:to>
    <xdr:cxnSp macro="">
      <xdr:nvCxnSpPr>
        <xdr:cNvPr id="69" name="直線コネクタ 68"/>
        <xdr:cNvCxnSpPr/>
      </xdr:nvCxnSpPr>
      <xdr:spPr>
        <a:xfrm>
          <a:off x="4114800" y="74790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106741</xdr:rowOff>
    </xdr:to>
    <xdr:cxnSp macro="">
      <xdr:nvCxnSpPr>
        <xdr:cNvPr id="72" name="直線コネクタ 71"/>
        <xdr:cNvCxnSpPr/>
      </xdr:nvCxnSpPr>
      <xdr:spPr>
        <a:xfrm>
          <a:off x="3225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83759</xdr:rowOff>
    </xdr:from>
    <xdr:to>
      <xdr:col>4</xdr:col>
      <xdr:colOff>482600</xdr:colOff>
      <xdr:row>43</xdr:row>
      <xdr:rowOff>95250</xdr:rowOff>
    </xdr:to>
    <xdr:cxnSp macro="">
      <xdr:nvCxnSpPr>
        <xdr:cNvPr id="75" name="直線コネクタ 74"/>
        <xdr:cNvCxnSpPr/>
      </xdr:nvCxnSpPr>
      <xdr:spPr>
        <a:xfrm>
          <a:off x="2336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72269</xdr:rowOff>
    </xdr:from>
    <xdr:to>
      <xdr:col>3</xdr:col>
      <xdr:colOff>279400</xdr:colOff>
      <xdr:row>43</xdr:row>
      <xdr:rowOff>83759</xdr:rowOff>
    </xdr:to>
    <xdr:cxnSp macro="">
      <xdr:nvCxnSpPr>
        <xdr:cNvPr id="78" name="直線コネクタ 77"/>
        <xdr:cNvCxnSpPr/>
      </xdr:nvCxnSpPr>
      <xdr:spPr>
        <a:xfrm>
          <a:off x="1447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88" name="円/楕円 87"/>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28018</xdr:rowOff>
    </xdr:from>
    <xdr:ext cx="762000" cy="259045"/>
    <xdr:sp macro="" textlink="">
      <xdr:nvSpPr>
        <xdr:cNvPr id="89"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55941</xdr:rowOff>
    </xdr:from>
    <xdr:to>
      <xdr:col>6</xdr:col>
      <xdr:colOff>50800</xdr:colOff>
      <xdr:row>43</xdr:row>
      <xdr:rowOff>157541</xdr:rowOff>
    </xdr:to>
    <xdr:sp macro="" textlink="">
      <xdr:nvSpPr>
        <xdr:cNvPr id="90" name="円/楕円 89"/>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91" name="テキスト ボックス 90"/>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32959</xdr:rowOff>
    </xdr:from>
    <xdr:to>
      <xdr:col>3</xdr:col>
      <xdr:colOff>330200</xdr:colOff>
      <xdr:row>43</xdr:row>
      <xdr:rowOff>134559</xdr:rowOff>
    </xdr:to>
    <xdr:sp macro="" textlink="">
      <xdr:nvSpPr>
        <xdr:cNvPr id="94" name="円/楕円 93"/>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95" name="テキスト ボックス 94"/>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96" name="円/楕円 95"/>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97" name="テキスト ボックス 96"/>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18</a:t>
          </a:r>
          <a:r>
            <a:rPr kumimoji="1" lang="ja-JP" altLang="ja-JP" sz="1300">
              <a:solidFill>
                <a:schemeClr val="dk1"/>
              </a:solidFill>
              <a:effectLst/>
              <a:latin typeface="+mn-ea"/>
              <a:ea typeface="+mn-ea"/>
              <a:cs typeface="+mn-cs"/>
            </a:rPr>
            <a:t>年度、平成</a:t>
          </a:r>
          <a:r>
            <a:rPr kumimoji="1" lang="en-US" altLang="ja-JP" sz="1300">
              <a:solidFill>
                <a:schemeClr val="dk1"/>
              </a:solidFill>
              <a:effectLst/>
              <a:latin typeface="+mn-ea"/>
              <a:ea typeface="+mn-ea"/>
              <a:cs typeface="+mn-cs"/>
            </a:rPr>
            <a:t>19</a:t>
          </a:r>
          <a:r>
            <a:rPr kumimoji="1" lang="ja-JP" altLang="ja-JP" sz="1300">
              <a:solidFill>
                <a:schemeClr val="dk1"/>
              </a:solidFill>
              <a:effectLst/>
              <a:latin typeface="+mn-ea"/>
              <a:ea typeface="+mn-ea"/>
              <a:cs typeface="+mn-cs"/>
            </a:rPr>
            <a:t>年度と一時</a:t>
          </a:r>
          <a:r>
            <a:rPr kumimoji="1" lang="en-US" altLang="ja-JP" sz="1300">
              <a:solidFill>
                <a:schemeClr val="dk1"/>
              </a:solidFill>
              <a:effectLst/>
              <a:latin typeface="+mn-ea"/>
              <a:ea typeface="+mn-ea"/>
              <a:cs typeface="+mn-cs"/>
            </a:rPr>
            <a:t>100</a:t>
          </a:r>
          <a:r>
            <a:rPr kumimoji="1" lang="ja-JP" altLang="ja-JP" sz="1300">
              <a:solidFill>
                <a:schemeClr val="dk1"/>
              </a:solidFill>
              <a:effectLst/>
              <a:latin typeface="+mn-ea"/>
              <a:ea typeface="+mn-ea"/>
              <a:cs typeface="+mn-cs"/>
            </a:rPr>
            <a:t>％を超えた経常収支比率は、人件費削減など行財政改革への取組みを通じ経常的経費の削減に努めたことにより改善はされたが、平成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年度からの給与復元と高取町定員適正化計画に基づく新規採用職員採用により、類似団体との差が開いた。</a:t>
          </a:r>
          <a:endParaRPr lang="ja-JP" altLang="ja-JP" sz="1300">
            <a:effectLst/>
            <a:latin typeface="+mn-ea"/>
            <a:ea typeface="+mn-ea"/>
          </a:endParaRPr>
        </a:p>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年度においては経常的収入の増により大幅に数値を改善したが、未だ類似団体に比べて低い数値である。</a:t>
          </a:r>
          <a:endParaRPr lang="ja-JP" altLang="ja-JP" sz="1300">
            <a:effectLst/>
            <a:latin typeface="+mn-ea"/>
            <a:ea typeface="+mn-ea"/>
          </a:endParaRPr>
        </a:p>
        <a:p>
          <a:r>
            <a:rPr kumimoji="1" lang="ja-JP" altLang="ja-JP" sz="1300">
              <a:solidFill>
                <a:schemeClr val="dk1"/>
              </a:solidFill>
              <a:effectLst/>
              <a:latin typeface="+mn-ea"/>
              <a:ea typeface="+mn-ea"/>
              <a:cs typeface="+mn-cs"/>
            </a:rPr>
            <a:t>今後、公共施設等の老朽化に伴う維持補修経費の増加が見込まれるため、事業の優先度を厳しく点検し、経常的経費の削減を目指す。</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101981</xdr:rowOff>
    </xdr:from>
    <xdr:to>
      <xdr:col>7</xdr:col>
      <xdr:colOff>152400</xdr:colOff>
      <xdr:row>66</xdr:row>
      <xdr:rowOff>46355</xdr:rowOff>
    </xdr:to>
    <xdr:cxnSp macro="">
      <xdr:nvCxnSpPr>
        <xdr:cNvPr id="130" name="直線コネクタ 129"/>
        <xdr:cNvCxnSpPr/>
      </xdr:nvCxnSpPr>
      <xdr:spPr>
        <a:xfrm flipV="1">
          <a:off x="4114800" y="11246231"/>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27051</xdr:rowOff>
    </xdr:from>
    <xdr:to>
      <xdr:col>6</xdr:col>
      <xdr:colOff>0</xdr:colOff>
      <xdr:row>66</xdr:row>
      <xdr:rowOff>46355</xdr:rowOff>
    </xdr:to>
    <xdr:cxnSp macro="">
      <xdr:nvCxnSpPr>
        <xdr:cNvPr id="133" name="直線コネクタ 132"/>
        <xdr:cNvCxnSpPr/>
      </xdr:nvCxnSpPr>
      <xdr:spPr>
        <a:xfrm>
          <a:off x="3225800" y="1134275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12573</xdr:rowOff>
    </xdr:from>
    <xdr:to>
      <xdr:col>4</xdr:col>
      <xdr:colOff>482600</xdr:colOff>
      <xdr:row>66</xdr:row>
      <xdr:rowOff>27051</xdr:rowOff>
    </xdr:to>
    <xdr:cxnSp macro="">
      <xdr:nvCxnSpPr>
        <xdr:cNvPr id="136" name="直線コネクタ 135"/>
        <xdr:cNvCxnSpPr/>
      </xdr:nvCxnSpPr>
      <xdr:spPr>
        <a:xfrm>
          <a:off x="2336800" y="1132827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123698</xdr:rowOff>
    </xdr:from>
    <xdr:to>
      <xdr:col>3</xdr:col>
      <xdr:colOff>279400</xdr:colOff>
      <xdr:row>66</xdr:row>
      <xdr:rowOff>12573</xdr:rowOff>
    </xdr:to>
    <xdr:cxnSp macro="">
      <xdr:nvCxnSpPr>
        <xdr:cNvPr id="139" name="直線コネクタ 138"/>
        <xdr:cNvCxnSpPr/>
      </xdr:nvCxnSpPr>
      <xdr:spPr>
        <a:xfrm>
          <a:off x="1447800" y="1126794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51181</xdr:rowOff>
    </xdr:from>
    <xdr:to>
      <xdr:col>7</xdr:col>
      <xdr:colOff>203200</xdr:colOff>
      <xdr:row>65</xdr:row>
      <xdr:rowOff>152781</xdr:rowOff>
    </xdr:to>
    <xdr:sp macro="" textlink="">
      <xdr:nvSpPr>
        <xdr:cNvPr id="149" name="円/楕円 148"/>
        <xdr:cNvSpPr/>
      </xdr:nvSpPr>
      <xdr:spPr>
        <a:xfrm>
          <a:off x="4902200" y="111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23258</xdr:rowOff>
    </xdr:from>
    <xdr:ext cx="762000" cy="259045"/>
    <xdr:sp macro="" textlink="">
      <xdr:nvSpPr>
        <xdr:cNvPr id="150" name="財政構造の弾力性該当値テキスト"/>
        <xdr:cNvSpPr txBox="1"/>
      </xdr:nvSpPr>
      <xdr:spPr>
        <a:xfrm>
          <a:off x="5041900" y="111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167005</xdr:rowOff>
    </xdr:from>
    <xdr:to>
      <xdr:col>6</xdr:col>
      <xdr:colOff>50800</xdr:colOff>
      <xdr:row>66</xdr:row>
      <xdr:rowOff>97155</xdr:rowOff>
    </xdr:to>
    <xdr:sp macro="" textlink="">
      <xdr:nvSpPr>
        <xdr:cNvPr id="151" name="円/楕円 150"/>
        <xdr:cNvSpPr/>
      </xdr:nvSpPr>
      <xdr:spPr>
        <a:xfrm>
          <a:off x="4064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81932</xdr:rowOff>
    </xdr:from>
    <xdr:ext cx="736600" cy="259045"/>
    <xdr:sp macro="" textlink="">
      <xdr:nvSpPr>
        <xdr:cNvPr id="152" name="テキスト ボックス 151"/>
        <xdr:cNvSpPr txBox="1"/>
      </xdr:nvSpPr>
      <xdr:spPr>
        <a:xfrm>
          <a:off x="3733800" y="1139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147701</xdr:rowOff>
    </xdr:from>
    <xdr:to>
      <xdr:col>4</xdr:col>
      <xdr:colOff>533400</xdr:colOff>
      <xdr:row>66</xdr:row>
      <xdr:rowOff>77851</xdr:rowOff>
    </xdr:to>
    <xdr:sp macro="" textlink="">
      <xdr:nvSpPr>
        <xdr:cNvPr id="153" name="円/楕円 152"/>
        <xdr:cNvSpPr/>
      </xdr:nvSpPr>
      <xdr:spPr>
        <a:xfrm>
          <a:off x="3175000" y="1129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62628</xdr:rowOff>
    </xdr:from>
    <xdr:ext cx="762000" cy="259045"/>
    <xdr:sp macro="" textlink="">
      <xdr:nvSpPr>
        <xdr:cNvPr id="154" name="テキスト ボックス 153"/>
        <xdr:cNvSpPr txBox="1"/>
      </xdr:nvSpPr>
      <xdr:spPr>
        <a:xfrm>
          <a:off x="2844800" y="1137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133223</xdr:rowOff>
    </xdr:from>
    <xdr:to>
      <xdr:col>3</xdr:col>
      <xdr:colOff>330200</xdr:colOff>
      <xdr:row>66</xdr:row>
      <xdr:rowOff>63373</xdr:rowOff>
    </xdr:to>
    <xdr:sp macro="" textlink="">
      <xdr:nvSpPr>
        <xdr:cNvPr id="155" name="円/楕円 154"/>
        <xdr:cNvSpPr/>
      </xdr:nvSpPr>
      <xdr:spPr>
        <a:xfrm>
          <a:off x="2286000" y="112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48150</xdr:rowOff>
    </xdr:from>
    <xdr:ext cx="762000" cy="259045"/>
    <xdr:sp macro="" textlink="">
      <xdr:nvSpPr>
        <xdr:cNvPr id="156" name="テキスト ボックス 155"/>
        <xdr:cNvSpPr txBox="1"/>
      </xdr:nvSpPr>
      <xdr:spPr>
        <a:xfrm>
          <a:off x="1955800" y="1136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72898</xdr:rowOff>
    </xdr:from>
    <xdr:to>
      <xdr:col>2</xdr:col>
      <xdr:colOff>127000</xdr:colOff>
      <xdr:row>66</xdr:row>
      <xdr:rowOff>3048</xdr:rowOff>
    </xdr:to>
    <xdr:sp macro="" textlink="">
      <xdr:nvSpPr>
        <xdr:cNvPr id="157" name="円/楕円 156"/>
        <xdr:cNvSpPr/>
      </xdr:nvSpPr>
      <xdr:spPr>
        <a:xfrm>
          <a:off x="1397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159275</xdr:rowOff>
    </xdr:from>
    <xdr:ext cx="762000" cy="259045"/>
    <xdr:sp macro="" textlink="">
      <xdr:nvSpPr>
        <xdr:cNvPr id="158" name="テキスト ボックス 157"/>
        <xdr:cNvSpPr txBox="1"/>
      </xdr:nvSpPr>
      <xdr:spPr>
        <a:xfrm>
          <a:off x="1066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[168,108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人件費・物件費等の合計額の人口 </a:t>
          </a:r>
          <a:r>
            <a:rPr kumimoji="1" lang="en-US" altLang="ja-JP" sz="1300">
              <a:solidFill>
                <a:schemeClr val="dk1"/>
              </a:solidFill>
              <a:effectLst/>
              <a:latin typeface="+mn-ea"/>
              <a:ea typeface="+mn-ea"/>
              <a:cs typeface="+mn-cs"/>
            </a:rPr>
            <a:t>1 </a:t>
          </a:r>
          <a:r>
            <a:rPr kumimoji="1" lang="ja-JP" altLang="ja-JP" sz="1300">
              <a:solidFill>
                <a:schemeClr val="dk1"/>
              </a:solidFill>
              <a:effectLst/>
              <a:latin typeface="+mn-ea"/>
              <a:ea typeface="+mn-ea"/>
              <a:cs typeface="+mn-cs"/>
            </a:rPr>
            <a:t>人当たりの金額が類似団体平均を上回っているのは、新規採用の抑制や、各種委託費などの削減に努めていたためである。しかし、ゴミ処理や常備消防を一部事務組合で行なっていることから、一部事務組合での人件費・物件費等に充てる負担金等を合計した場合、人口１人当たりの金額は大幅に増加することにな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今後も、人件費・物件費等の抑制に努める。</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105127</xdr:rowOff>
    </xdr:from>
    <xdr:to>
      <xdr:col>7</xdr:col>
      <xdr:colOff>152400</xdr:colOff>
      <xdr:row>82</xdr:row>
      <xdr:rowOff>15675</xdr:rowOff>
    </xdr:to>
    <xdr:cxnSp macro="">
      <xdr:nvCxnSpPr>
        <xdr:cNvPr id="193" name="直線コネクタ 192"/>
        <xdr:cNvCxnSpPr/>
      </xdr:nvCxnSpPr>
      <xdr:spPr>
        <a:xfrm>
          <a:off x="4114800" y="13992577"/>
          <a:ext cx="838200" cy="8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105127</xdr:rowOff>
    </xdr:from>
    <xdr:to>
      <xdr:col>6</xdr:col>
      <xdr:colOff>0</xdr:colOff>
      <xdr:row>81</xdr:row>
      <xdr:rowOff>121538</xdr:rowOff>
    </xdr:to>
    <xdr:cxnSp macro="">
      <xdr:nvCxnSpPr>
        <xdr:cNvPr id="196" name="直線コネクタ 195"/>
        <xdr:cNvCxnSpPr/>
      </xdr:nvCxnSpPr>
      <xdr:spPr>
        <a:xfrm flipV="1">
          <a:off x="3225800" y="13992577"/>
          <a:ext cx="889000" cy="1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102130</xdr:rowOff>
    </xdr:from>
    <xdr:to>
      <xdr:col>4</xdr:col>
      <xdr:colOff>482600</xdr:colOff>
      <xdr:row>81</xdr:row>
      <xdr:rowOff>121538</xdr:rowOff>
    </xdr:to>
    <xdr:cxnSp macro="">
      <xdr:nvCxnSpPr>
        <xdr:cNvPr id="199" name="直線コネクタ 198"/>
        <xdr:cNvCxnSpPr/>
      </xdr:nvCxnSpPr>
      <xdr:spPr>
        <a:xfrm>
          <a:off x="2336800" y="13989580"/>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63602</xdr:rowOff>
    </xdr:from>
    <xdr:to>
      <xdr:col>3</xdr:col>
      <xdr:colOff>279400</xdr:colOff>
      <xdr:row>81</xdr:row>
      <xdr:rowOff>102130</xdr:rowOff>
    </xdr:to>
    <xdr:cxnSp macro="">
      <xdr:nvCxnSpPr>
        <xdr:cNvPr id="202" name="直線コネクタ 201"/>
        <xdr:cNvCxnSpPr/>
      </xdr:nvCxnSpPr>
      <xdr:spPr>
        <a:xfrm>
          <a:off x="1447800" y="13951052"/>
          <a:ext cx="889000" cy="3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136325</xdr:rowOff>
    </xdr:from>
    <xdr:to>
      <xdr:col>7</xdr:col>
      <xdr:colOff>203200</xdr:colOff>
      <xdr:row>82</xdr:row>
      <xdr:rowOff>66475</xdr:rowOff>
    </xdr:to>
    <xdr:sp macro="" textlink="">
      <xdr:nvSpPr>
        <xdr:cNvPr id="212" name="円/楕円 211"/>
        <xdr:cNvSpPr/>
      </xdr:nvSpPr>
      <xdr:spPr>
        <a:xfrm>
          <a:off x="4902200" y="1402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152852</xdr:rowOff>
    </xdr:from>
    <xdr:ext cx="762000" cy="259045"/>
    <xdr:sp macro="" textlink="">
      <xdr:nvSpPr>
        <xdr:cNvPr id="213" name="人件費・物件費等の状況該当値テキスト"/>
        <xdr:cNvSpPr txBox="1"/>
      </xdr:nvSpPr>
      <xdr:spPr>
        <a:xfrm>
          <a:off x="5041900" y="1386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168,108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54327</xdr:rowOff>
    </xdr:from>
    <xdr:to>
      <xdr:col>6</xdr:col>
      <xdr:colOff>50800</xdr:colOff>
      <xdr:row>81</xdr:row>
      <xdr:rowOff>155927</xdr:rowOff>
    </xdr:to>
    <xdr:sp macro="" textlink="">
      <xdr:nvSpPr>
        <xdr:cNvPr id="214" name="円/楕円 213"/>
        <xdr:cNvSpPr/>
      </xdr:nvSpPr>
      <xdr:spPr>
        <a:xfrm>
          <a:off x="4064000" y="139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166104</xdr:rowOff>
    </xdr:from>
    <xdr:ext cx="736600" cy="259045"/>
    <xdr:sp macro="" textlink="">
      <xdr:nvSpPr>
        <xdr:cNvPr id="215" name="テキスト ボックス 214"/>
        <xdr:cNvSpPr txBox="1"/>
      </xdr:nvSpPr>
      <xdr:spPr>
        <a:xfrm>
          <a:off x="3733800" y="1371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70738</xdr:rowOff>
    </xdr:from>
    <xdr:to>
      <xdr:col>4</xdr:col>
      <xdr:colOff>533400</xdr:colOff>
      <xdr:row>82</xdr:row>
      <xdr:rowOff>888</xdr:rowOff>
    </xdr:to>
    <xdr:sp macro="" textlink="">
      <xdr:nvSpPr>
        <xdr:cNvPr id="216" name="円/楕円 215"/>
        <xdr:cNvSpPr/>
      </xdr:nvSpPr>
      <xdr:spPr>
        <a:xfrm>
          <a:off x="3175000" y="1395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11065</xdr:rowOff>
    </xdr:from>
    <xdr:ext cx="762000" cy="259045"/>
    <xdr:sp macro="" textlink="">
      <xdr:nvSpPr>
        <xdr:cNvPr id="217" name="テキスト ボックス 216"/>
        <xdr:cNvSpPr txBox="1"/>
      </xdr:nvSpPr>
      <xdr:spPr>
        <a:xfrm>
          <a:off x="2844800" y="1372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151,800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51330</xdr:rowOff>
    </xdr:from>
    <xdr:to>
      <xdr:col>3</xdr:col>
      <xdr:colOff>330200</xdr:colOff>
      <xdr:row>81</xdr:row>
      <xdr:rowOff>152930</xdr:rowOff>
    </xdr:to>
    <xdr:sp macro="" textlink="">
      <xdr:nvSpPr>
        <xdr:cNvPr id="218" name="円/楕円 217"/>
        <xdr:cNvSpPr/>
      </xdr:nvSpPr>
      <xdr:spPr>
        <a:xfrm>
          <a:off x="2286000" y="139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163107</xdr:rowOff>
    </xdr:from>
    <xdr:ext cx="762000" cy="259045"/>
    <xdr:sp macro="" textlink="">
      <xdr:nvSpPr>
        <xdr:cNvPr id="219" name="テキスト ボックス 218"/>
        <xdr:cNvSpPr txBox="1"/>
      </xdr:nvSpPr>
      <xdr:spPr>
        <a:xfrm>
          <a:off x="1955800" y="13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146,974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12802</xdr:rowOff>
    </xdr:from>
    <xdr:to>
      <xdr:col>2</xdr:col>
      <xdr:colOff>127000</xdr:colOff>
      <xdr:row>81</xdr:row>
      <xdr:rowOff>114402</xdr:rowOff>
    </xdr:to>
    <xdr:sp macro="" textlink="">
      <xdr:nvSpPr>
        <xdr:cNvPr id="220" name="円/楕円 219"/>
        <xdr:cNvSpPr/>
      </xdr:nvSpPr>
      <xdr:spPr>
        <a:xfrm>
          <a:off x="1397000" y="139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124579</xdr:rowOff>
    </xdr:from>
    <xdr:ext cx="762000" cy="259045"/>
    <xdr:sp macro="" textlink="">
      <xdr:nvSpPr>
        <xdr:cNvPr id="221" name="テキスト ボックス 220"/>
        <xdr:cNvSpPr txBox="1"/>
      </xdr:nvSpPr>
      <xdr:spPr>
        <a:xfrm>
          <a:off x="1066800" y="1366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平成２７年度、類似団体に比べ２．３ポイントの開きがあるが、ラスパイレス指数については、類似団体とほぼ同水準で推移している。</a:t>
          </a:r>
          <a:endParaRPr lang="ja-JP" altLang="ja-JP" sz="1300">
            <a:effectLst/>
          </a:endParaRPr>
        </a:p>
        <a:p>
          <a:r>
            <a:rPr kumimoji="1" lang="ja-JP" altLang="ja-JP" sz="1300">
              <a:solidFill>
                <a:schemeClr val="dk1"/>
              </a:solidFill>
              <a:effectLst/>
              <a:latin typeface="+mn-lt"/>
              <a:ea typeface="+mn-ea"/>
              <a:cs typeface="+mn-cs"/>
            </a:rPr>
            <a:t>　今後も、地域の民間企業の平均給与の状況や、各種手当の総点検を行なうなど、より一層の給与の適正化に努める。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86</xdr:row>
      <xdr:rowOff>45296</xdr:rowOff>
    </xdr:to>
    <xdr:cxnSp macro="">
      <xdr:nvCxnSpPr>
        <xdr:cNvPr id="255" name="直線コネクタ 254"/>
        <xdr:cNvCxnSpPr/>
      </xdr:nvCxnSpPr>
      <xdr:spPr>
        <a:xfrm>
          <a:off x="16179800" y="14605000"/>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144357</xdr:rowOff>
    </xdr:to>
    <xdr:cxnSp macro="">
      <xdr:nvCxnSpPr>
        <xdr:cNvPr id="258" name="直線コネクタ 257"/>
        <xdr:cNvCxnSpPr/>
      </xdr:nvCxnSpPr>
      <xdr:spPr>
        <a:xfrm flipV="1">
          <a:off x="15290800" y="1460500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144357</xdr:rowOff>
    </xdr:from>
    <xdr:to>
      <xdr:col>22</xdr:col>
      <xdr:colOff>203200</xdr:colOff>
      <xdr:row>89</xdr:row>
      <xdr:rowOff>13546</xdr:rowOff>
    </xdr:to>
    <xdr:cxnSp macro="">
      <xdr:nvCxnSpPr>
        <xdr:cNvPr id="261" name="直線コネクタ 260"/>
        <xdr:cNvCxnSpPr/>
      </xdr:nvCxnSpPr>
      <xdr:spPr>
        <a:xfrm flipV="1">
          <a:off x="14401800" y="14717607"/>
          <a:ext cx="889000" cy="55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3" name="テキスト ボックス 262"/>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13546</xdr:rowOff>
    </xdr:to>
    <xdr:cxnSp macro="">
      <xdr:nvCxnSpPr>
        <xdr:cNvPr id="264" name="直線コネクタ 263"/>
        <xdr:cNvCxnSpPr/>
      </xdr:nvCxnSpPr>
      <xdr:spPr>
        <a:xfrm>
          <a:off x="13512800" y="152484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6" name="テキスト ボックス 265"/>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8" name="テキスト ボックス 267"/>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4" name="円/楕円 273"/>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138023</xdr:rowOff>
    </xdr:from>
    <xdr:ext cx="762000" cy="259045"/>
    <xdr:sp macro="" textlink="">
      <xdr:nvSpPr>
        <xdr:cNvPr id="275" name="給与水準   （国との比較）該当値テキスト"/>
        <xdr:cNvSpPr txBox="1"/>
      </xdr:nvSpPr>
      <xdr:spPr>
        <a:xfrm>
          <a:off x="171069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6" name="円/楕円 275"/>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77" name="テキスト ボックス 276"/>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93557</xdr:rowOff>
    </xdr:from>
    <xdr:to>
      <xdr:col>22</xdr:col>
      <xdr:colOff>254000</xdr:colOff>
      <xdr:row>86</xdr:row>
      <xdr:rowOff>23707</xdr:rowOff>
    </xdr:to>
    <xdr:sp macro="" textlink="">
      <xdr:nvSpPr>
        <xdr:cNvPr id="278" name="円/楕円 277"/>
        <xdr:cNvSpPr/>
      </xdr:nvSpPr>
      <xdr:spPr>
        <a:xfrm>
          <a:off x="15240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8484</xdr:rowOff>
    </xdr:from>
    <xdr:ext cx="762000" cy="259045"/>
    <xdr:sp macro="" textlink="">
      <xdr:nvSpPr>
        <xdr:cNvPr id="279" name="テキスト ボックス 278"/>
        <xdr:cNvSpPr txBox="1"/>
      </xdr:nvSpPr>
      <xdr:spPr>
        <a:xfrm>
          <a:off x="14909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134196</xdr:rowOff>
    </xdr:from>
    <xdr:to>
      <xdr:col>21</xdr:col>
      <xdr:colOff>50800</xdr:colOff>
      <xdr:row>89</xdr:row>
      <xdr:rowOff>64346</xdr:rowOff>
    </xdr:to>
    <xdr:sp macro="" textlink="">
      <xdr:nvSpPr>
        <xdr:cNvPr id="280" name="円/楕円 279"/>
        <xdr:cNvSpPr/>
      </xdr:nvSpPr>
      <xdr:spPr>
        <a:xfrm>
          <a:off x="14351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81" name="テキスト ボックス 280"/>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2" name="円/楕円 281"/>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3" name="テキスト ボックス 282"/>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過去からの新規採用抑制により類似団体平均を上回っている。ここ数年は退職不補充が限界であったため、新規採用を実施している。今後は、職員補充は必要最低限に抑制するとともに、様々な行政サービスの提供体制を工夫し、最適な組織規模で効率的な行政運営を行なうことができるよう定員適正化計画に基づき、職員数８４人～８８人（平成２８年度～平成３３年度）体制の維持を目指す。</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144442</xdr:rowOff>
    </xdr:from>
    <xdr:to>
      <xdr:col>24</xdr:col>
      <xdr:colOff>558800</xdr:colOff>
      <xdr:row>60</xdr:row>
      <xdr:rowOff>146050</xdr:rowOff>
    </xdr:to>
    <xdr:cxnSp macro="">
      <xdr:nvCxnSpPr>
        <xdr:cNvPr id="318" name="直線コネクタ 317"/>
        <xdr:cNvCxnSpPr/>
      </xdr:nvCxnSpPr>
      <xdr:spPr>
        <a:xfrm>
          <a:off x="16179800" y="10431442"/>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129159</xdr:rowOff>
    </xdr:from>
    <xdr:to>
      <xdr:col>23</xdr:col>
      <xdr:colOff>406400</xdr:colOff>
      <xdr:row>60</xdr:row>
      <xdr:rowOff>144442</xdr:rowOff>
    </xdr:to>
    <xdr:cxnSp macro="">
      <xdr:nvCxnSpPr>
        <xdr:cNvPr id="321" name="直線コネクタ 320"/>
        <xdr:cNvCxnSpPr/>
      </xdr:nvCxnSpPr>
      <xdr:spPr>
        <a:xfrm>
          <a:off x="15290800" y="10416159"/>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3" name="テキスト ボックス 322"/>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100203</xdr:rowOff>
    </xdr:from>
    <xdr:to>
      <xdr:col>22</xdr:col>
      <xdr:colOff>203200</xdr:colOff>
      <xdr:row>60</xdr:row>
      <xdr:rowOff>129159</xdr:rowOff>
    </xdr:to>
    <xdr:cxnSp macro="">
      <xdr:nvCxnSpPr>
        <xdr:cNvPr id="324" name="直線コネクタ 323"/>
        <xdr:cNvCxnSpPr/>
      </xdr:nvCxnSpPr>
      <xdr:spPr>
        <a:xfrm>
          <a:off x="14401800" y="1038720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6" name="テキスト ボックス 325"/>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91356</xdr:rowOff>
    </xdr:from>
    <xdr:to>
      <xdr:col>21</xdr:col>
      <xdr:colOff>0</xdr:colOff>
      <xdr:row>60</xdr:row>
      <xdr:rowOff>100203</xdr:rowOff>
    </xdr:to>
    <xdr:cxnSp macro="">
      <xdr:nvCxnSpPr>
        <xdr:cNvPr id="327" name="直線コネクタ 326"/>
        <xdr:cNvCxnSpPr/>
      </xdr:nvCxnSpPr>
      <xdr:spPr>
        <a:xfrm>
          <a:off x="13512800" y="10378356"/>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9" name="テキスト ボックス 328"/>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1" name="テキスト ボックス 330"/>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95250</xdr:rowOff>
    </xdr:from>
    <xdr:to>
      <xdr:col>24</xdr:col>
      <xdr:colOff>609600</xdr:colOff>
      <xdr:row>61</xdr:row>
      <xdr:rowOff>25400</xdr:rowOff>
    </xdr:to>
    <xdr:sp macro="" textlink="">
      <xdr:nvSpPr>
        <xdr:cNvPr id="337" name="円/楕円 336"/>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111777</xdr:rowOff>
    </xdr:from>
    <xdr:ext cx="762000" cy="259045"/>
    <xdr:sp macro="" textlink="">
      <xdr:nvSpPr>
        <xdr:cNvPr id="338" name="定員管理の状況該当値テキスト"/>
        <xdr:cNvSpPr txBox="1"/>
      </xdr:nvSpPr>
      <xdr:spPr>
        <a:xfrm>
          <a:off x="17106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93642</xdr:rowOff>
    </xdr:from>
    <xdr:to>
      <xdr:col>23</xdr:col>
      <xdr:colOff>457200</xdr:colOff>
      <xdr:row>61</xdr:row>
      <xdr:rowOff>23792</xdr:rowOff>
    </xdr:to>
    <xdr:sp macro="" textlink="">
      <xdr:nvSpPr>
        <xdr:cNvPr id="339" name="円/楕円 338"/>
        <xdr:cNvSpPr/>
      </xdr:nvSpPr>
      <xdr:spPr>
        <a:xfrm>
          <a:off x="16129000" y="103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33969</xdr:rowOff>
    </xdr:from>
    <xdr:ext cx="736600" cy="259045"/>
    <xdr:sp macro="" textlink="">
      <xdr:nvSpPr>
        <xdr:cNvPr id="340" name="テキスト ボックス 339"/>
        <xdr:cNvSpPr txBox="1"/>
      </xdr:nvSpPr>
      <xdr:spPr>
        <a:xfrm>
          <a:off x="15798800" y="10149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78359</xdr:rowOff>
    </xdr:from>
    <xdr:to>
      <xdr:col>22</xdr:col>
      <xdr:colOff>254000</xdr:colOff>
      <xdr:row>61</xdr:row>
      <xdr:rowOff>8509</xdr:rowOff>
    </xdr:to>
    <xdr:sp macro="" textlink="">
      <xdr:nvSpPr>
        <xdr:cNvPr id="341" name="円/楕円 340"/>
        <xdr:cNvSpPr/>
      </xdr:nvSpPr>
      <xdr:spPr>
        <a:xfrm>
          <a:off x="152400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18686</xdr:rowOff>
    </xdr:from>
    <xdr:ext cx="762000" cy="259045"/>
    <xdr:sp macro="" textlink="">
      <xdr:nvSpPr>
        <xdr:cNvPr id="342" name="テキスト ボックス 341"/>
        <xdr:cNvSpPr txBox="1"/>
      </xdr:nvSpPr>
      <xdr:spPr>
        <a:xfrm>
          <a:off x="14909800" y="1013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49403</xdr:rowOff>
    </xdr:from>
    <xdr:to>
      <xdr:col>21</xdr:col>
      <xdr:colOff>50800</xdr:colOff>
      <xdr:row>60</xdr:row>
      <xdr:rowOff>151003</xdr:rowOff>
    </xdr:to>
    <xdr:sp macro="" textlink="">
      <xdr:nvSpPr>
        <xdr:cNvPr id="343" name="円/楕円 342"/>
        <xdr:cNvSpPr/>
      </xdr:nvSpPr>
      <xdr:spPr>
        <a:xfrm>
          <a:off x="14351000" y="103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161180</xdr:rowOff>
    </xdr:from>
    <xdr:ext cx="762000" cy="259045"/>
    <xdr:sp macro="" textlink="">
      <xdr:nvSpPr>
        <xdr:cNvPr id="344" name="テキスト ボックス 343"/>
        <xdr:cNvSpPr txBox="1"/>
      </xdr:nvSpPr>
      <xdr:spPr>
        <a:xfrm>
          <a:off x="14020800" y="1010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40556</xdr:rowOff>
    </xdr:from>
    <xdr:to>
      <xdr:col>19</xdr:col>
      <xdr:colOff>533400</xdr:colOff>
      <xdr:row>60</xdr:row>
      <xdr:rowOff>142156</xdr:rowOff>
    </xdr:to>
    <xdr:sp macro="" textlink="">
      <xdr:nvSpPr>
        <xdr:cNvPr id="345" name="円/楕円 344"/>
        <xdr:cNvSpPr/>
      </xdr:nvSpPr>
      <xdr:spPr>
        <a:xfrm>
          <a:off x="13462000" y="1032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152333</xdr:rowOff>
    </xdr:from>
    <xdr:ext cx="762000" cy="259045"/>
    <xdr:sp macro="" textlink="">
      <xdr:nvSpPr>
        <xdr:cNvPr id="346" name="テキスト ボックス 345"/>
        <xdr:cNvSpPr txBox="1"/>
      </xdr:nvSpPr>
      <xdr:spPr>
        <a:xfrm>
          <a:off x="13131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実質公債費比率については、類似団体平均を１．９ポイント下回っている。しかし、過去に行った普通建設事業費に係る起債の償還終了や、赤字後新規事業を抑制したため、年々数値は改善している。</a:t>
          </a:r>
          <a:endParaRPr lang="ja-JP" altLang="ja-JP" sz="1300">
            <a:effectLst/>
          </a:endParaRPr>
        </a:p>
        <a:p>
          <a:r>
            <a:rPr kumimoji="1" lang="ja-JP" altLang="ja-JP" sz="1300">
              <a:solidFill>
                <a:schemeClr val="dk1"/>
              </a:solidFill>
              <a:effectLst/>
              <a:latin typeface="+mn-lt"/>
              <a:ea typeface="+mn-ea"/>
              <a:cs typeface="+mn-cs"/>
            </a:rPr>
            <a:t>　しかし、新給食センター建設事業に係る起債の償還等が今後控えているため、引き続き新規事業の実施等について総点検を行い、財政の健全化を図る。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83312</xdr:rowOff>
    </xdr:from>
    <xdr:to>
      <xdr:col>24</xdr:col>
      <xdr:colOff>558800</xdr:colOff>
      <xdr:row>43</xdr:row>
      <xdr:rowOff>104902</xdr:rowOff>
    </xdr:to>
    <xdr:cxnSp macro="">
      <xdr:nvCxnSpPr>
        <xdr:cNvPr id="378" name="直線コネクタ 377"/>
        <xdr:cNvCxnSpPr/>
      </xdr:nvCxnSpPr>
      <xdr:spPr>
        <a:xfrm flipV="1">
          <a:off x="16179800" y="7284212"/>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9"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104902</xdr:rowOff>
    </xdr:from>
    <xdr:to>
      <xdr:col>23</xdr:col>
      <xdr:colOff>406400</xdr:colOff>
      <xdr:row>44</xdr:row>
      <xdr:rowOff>49276</xdr:rowOff>
    </xdr:to>
    <xdr:cxnSp macro="">
      <xdr:nvCxnSpPr>
        <xdr:cNvPr id="381" name="直線コネクタ 380"/>
        <xdr:cNvCxnSpPr/>
      </xdr:nvCxnSpPr>
      <xdr:spPr>
        <a:xfrm flipV="1">
          <a:off x="15290800" y="747725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3" name="テキスト ボックス 382"/>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49276</xdr:rowOff>
    </xdr:from>
    <xdr:to>
      <xdr:col>22</xdr:col>
      <xdr:colOff>203200</xdr:colOff>
      <xdr:row>44</xdr:row>
      <xdr:rowOff>87884</xdr:rowOff>
    </xdr:to>
    <xdr:cxnSp macro="">
      <xdr:nvCxnSpPr>
        <xdr:cNvPr id="384" name="直線コネクタ 383"/>
        <xdr:cNvCxnSpPr/>
      </xdr:nvCxnSpPr>
      <xdr:spPr>
        <a:xfrm flipV="1">
          <a:off x="14401800" y="75930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134637</xdr:rowOff>
    </xdr:from>
    <xdr:ext cx="762000" cy="259045"/>
    <xdr:sp macro="" textlink="">
      <xdr:nvSpPr>
        <xdr:cNvPr id="386" name="テキスト ボックス 385"/>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87884</xdr:rowOff>
    </xdr:from>
    <xdr:to>
      <xdr:col>21</xdr:col>
      <xdr:colOff>0</xdr:colOff>
      <xdr:row>44</xdr:row>
      <xdr:rowOff>126492</xdr:rowOff>
    </xdr:to>
    <xdr:cxnSp macro="">
      <xdr:nvCxnSpPr>
        <xdr:cNvPr id="387" name="直線コネクタ 386"/>
        <xdr:cNvCxnSpPr/>
      </xdr:nvCxnSpPr>
      <xdr:spPr>
        <a:xfrm flipV="1">
          <a:off x="13512800" y="76316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389" name="テキスト ボックス 388"/>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165879</xdr:rowOff>
    </xdr:from>
    <xdr:ext cx="762000" cy="259045"/>
    <xdr:sp macro="" textlink="">
      <xdr:nvSpPr>
        <xdr:cNvPr id="391" name="テキスト ボックス 390"/>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32512</xdr:rowOff>
    </xdr:from>
    <xdr:to>
      <xdr:col>24</xdr:col>
      <xdr:colOff>609600</xdr:colOff>
      <xdr:row>42</xdr:row>
      <xdr:rowOff>134112</xdr:rowOff>
    </xdr:to>
    <xdr:sp macro="" textlink="">
      <xdr:nvSpPr>
        <xdr:cNvPr id="397" name="円/楕円 396"/>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4589</xdr:rowOff>
    </xdr:from>
    <xdr:ext cx="762000" cy="259045"/>
    <xdr:sp macro="" textlink="">
      <xdr:nvSpPr>
        <xdr:cNvPr id="398"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54102</xdr:rowOff>
    </xdr:from>
    <xdr:to>
      <xdr:col>23</xdr:col>
      <xdr:colOff>457200</xdr:colOff>
      <xdr:row>43</xdr:row>
      <xdr:rowOff>155702</xdr:rowOff>
    </xdr:to>
    <xdr:sp macro="" textlink="">
      <xdr:nvSpPr>
        <xdr:cNvPr id="399" name="円/楕円 398"/>
        <xdr:cNvSpPr/>
      </xdr:nvSpPr>
      <xdr:spPr>
        <a:xfrm>
          <a:off x="16129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140479</xdr:rowOff>
    </xdr:from>
    <xdr:ext cx="736600" cy="259045"/>
    <xdr:sp macro="" textlink="">
      <xdr:nvSpPr>
        <xdr:cNvPr id="400" name="テキスト ボックス 399"/>
        <xdr:cNvSpPr txBox="1"/>
      </xdr:nvSpPr>
      <xdr:spPr>
        <a:xfrm>
          <a:off x="15798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169926</xdr:rowOff>
    </xdr:from>
    <xdr:to>
      <xdr:col>22</xdr:col>
      <xdr:colOff>254000</xdr:colOff>
      <xdr:row>44</xdr:row>
      <xdr:rowOff>100076</xdr:rowOff>
    </xdr:to>
    <xdr:sp macro="" textlink="">
      <xdr:nvSpPr>
        <xdr:cNvPr id="401" name="円/楕円 400"/>
        <xdr:cNvSpPr/>
      </xdr:nvSpPr>
      <xdr:spPr>
        <a:xfrm>
          <a:off x="15240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84853</xdr:rowOff>
    </xdr:from>
    <xdr:ext cx="762000" cy="259045"/>
    <xdr:sp macro="" textlink="">
      <xdr:nvSpPr>
        <xdr:cNvPr id="402" name="テキスト ボックス 401"/>
        <xdr:cNvSpPr txBox="1"/>
      </xdr:nvSpPr>
      <xdr:spPr>
        <a:xfrm>
          <a:off x="14909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37084</xdr:rowOff>
    </xdr:from>
    <xdr:to>
      <xdr:col>21</xdr:col>
      <xdr:colOff>50800</xdr:colOff>
      <xdr:row>44</xdr:row>
      <xdr:rowOff>138684</xdr:rowOff>
    </xdr:to>
    <xdr:sp macro="" textlink="">
      <xdr:nvSpPr>
        <xdr:cNvPr id="403" name="円/楕円 402"/>
        <xdr:cNvSpPr/>
      </xdr:nvSpPr>
      <xdr:spPr>
        <a:xfrm>
          <a:off x="14351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123461</xdr:rowOff>
    </xdr:from>
    <xdr:ext cx="762000" cy="259045"/>
    <xdr:sp macro="" textlink="">
      <xdr:nvSpPr>
        <xdr:cNvPr id="404" name="テキスト ボックス 403"/>
        <xdr:cNvSpPr txBox="1"/>
      </xdr:nvSpPr>
      <xdr:spPr>
        <a:xfrm>
          <a:off x="14020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75692</xdr:rowOff>
    </xdr:from>
    <xdr:to>
      <xdr:col>19</xdr:col>
      <xdr:colOff>533400</xdr:colOff>
      <xdr:row>45</xdr:row>
      <xdr:rowOff>5842</xdr:rowOff>
    </xdr:to>
    <xdr:sp macro="" textlink="">
      <xdr:nvSpPr>
        <xdr:cNvPr id="405" name="円/楕円 404"/>
        <xdr:cNvSpPr/>
      </xdr:nvSpPr>
      <xdr:spPr>
        <a:xfrm>
          <a:off x="13462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162069</xdr:rowOff>
    </xdr:from>
    <xdr:ext cx="762000" cy="259045"/>
    <xdr:sp macro="" textlink="">
      <xdr:nvSpPr>
        <xdr:cNvPr id="406" name="テキスト ボックス 405"/>
        <xdr:cNvSpPr txBox="1"/>
      </xdr:nvSpPr>
      <xdr:spPr>
        <a:xfrm>
          <a:off x="13131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類似団体に比べて将来負担比率が高い数値となっているのは、土地開発公社にかかる債務保証が大きな負担となっているからである。</a:t>
          </a:r>
          <a:endParaRPr lang="ja-JP" altLang="ja-JP" sz="1300">
            <a:effectLst/>
          </a:endParaRPr>
        </a:p>
        <a:p>
          <a:r>
            <a:rPr kumimoji="1" lang="ja-JP" altLang="ja-JP" sz="1300">
              <a:solidFill>
                <a:schemeClr val="dk1"/>
              </a:solidFill>
              <a:effectLst/>
              <a:latin typeface="+mn-lt"/>
              <a:ea typeface="+mn-ea"/>
              <a:cs typeface="+mn-cs"/>
            </a:rPr>
            <a:t>　また、類似団体に比べ、充当可能基金が少ないことも要因である。</a:t>
          </a:r>
          <a:endParaRPr lang="ja-JP" altLang="ja-JP" sz="1300">
            <a:effectLst/>
          </a:endParaRPr>
        </a:p>
        <a:p>
          <a:r>
            <a:rPr kumimoji="1" lang="ja-JP" altLang="ja-JP" sz="1300">
              <a:solidFill>
                <a:schemeClr val="dk1"/>
              </a:solidFill>
              <a:effectLst/>
              <a:latin typeface="+mn-lt"/>
              <a:ea typeface="+mn-ea"/>
              <a:cs typeface="+mn-cs"/>
            </a:rPr>
            <a:t>　今後も後世への負担を少しでも軽減するため、新規事業の実施等について総点検を図り、充当可能基金の積立を着実に行い、財政の健全化を図る。</a:t>
          </a:r>
          <a:endParaRPr lang="ja-JP" altLang="ja-JP" sz="1300">
            <a:effectLst/>
          </a:endParaRPr>
        </a:p>
        <a:p>
          <a:r>
            <a:rPr kumimoji="1" lang="ja-JP" altLang="ja-JP" sz="1300">
              <a:solidFill>
                <a:schemeClr val="dk1"/>
              </a:solidFill>
              <a:effectLst/>
              <a:latin typeface="+mn-lt"/>
              <a:ea typeface="+mn-ea"/>
              <a:cs typeface="+mn-cs"/>
            </a:rPr>
            <a:t>　</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20</xdr:row>
      <xdr:rowOff>136906</xdr:rowOff>
    </xdr:to>
    <xdr:cxnSp macro="">
      <xdr:nvCxnSpPr>
        <xdr:cNvPr id="435" name="直線コネクタ 434"/>
        <xdr:cNvCxnSpPr/>
      </xdr:nvCxnSpPr>
      <xdr:spPr>
        <a:xfrm flipV="1">
          <a:off x="17018000" y="2370667"/>
          <a:ext cx="0" cy="1195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108983</xdr:rowOff>
    </xdr:from>
    <xdr:ext cx="762000" cy="259045"/>
    <xdr:sp macro="" textlink="">
      <xdr:nvSpPr>
        <xdr:cNvPr id="436" name="将来負担の状況最小値テキスト"/>
        <xdr:cNvSpPr txBox="1"/>
      </xdr:nvSpPr>
      <xdr:spPr>
        <a:xfrm>
          <a:off x="17106900" y="353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20</xdr:row>
      <xdr:rowOff>136906</xdr:rowOff>
    </xdr:from>
    <xdr:to>
      <xdr:col>24</xdr:col>
      <xdr:colOff>647700</xdr:colOff>
      <xdr:row>20</xdr:row>
      <xdr:rowOff>136906</xdr:rowOff>
    </xdr:to>
    <xdr:cxnSp macro="">
      <xdr:nvCxnSpPr>
        <xdr:cNvPr id="437" name="直線コネクタ 436"/>
        <xdr:cNvCxnSpPr/>
      </xdr:nvCxnSpPr>
      <xdr:spPr>
        <a:xfrm>
          <a:off x="16929100" y="356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49361</xdr:rowOff>
    </xdr:from>
    <xdr:to>
      <xdr:col>24</xdr:col>
      <xdr:colOff>558800</xdr:colOff>
      <xdr:row>20</xdr:row>
      <xdr:rowOff>49234</xdr:rowOff>
    </xdr:to>
    <xdr:cxnSp macro="">
      <xdr:nvCxnSpPr>
        <xdr:cNvPr id="440" name="直線コネクタ 439"/>
        <xdr:cNvCxnSpPr/>
      </xdr:nvCxnSpPr>
      <xdr:spPr>
        <a:xfrm flipV="1">
          <a:off x="16179800" y="3306911"/>
          <a:ext cx="8382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153264</xdr:rowOff>
    </xdr:from>
    <xdr:ext cx="762000" cy="259045"/>
    <xdr:sp macro="" textlink="">
      <xdr:nvSpPr>
        <xdr:cNvPr id="441" name="将来負担の状況平均値テキスト"/>
        <xdr:cNvSpPr txBox="1"/>
      </xdr:nvSpPr>
      <xdr:spPr>
        <a:xfrm>
          <a:off x="17106900" y="2382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136737</xdr:rowOff>
    </xdr:from>
    <xdr:to>
      <xdr:col>24</xdr:col>
      <xdr:colOff>609600</xdr:colOff>
      <xdr:row>15</xdr:row>
      <xdr:rowOff>66887</xdr:rowOff>
    </xdr:to>
    <xdr:sp macro="" textlink="">
      <xdr:nvSpPr>
        <xdr:cNvPr id="442" name="フローチャート : 判断 441"/>
        <xdr:cNvSpPr/>
      </xdr:nvSpPr>
      <xdr:spPr>
        <a:xfrm>
          <a:off x="16967200" y="253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27517</xdr:rowOff>
    </xdr:from>
    <xdr:to>
      <xdr:col>23</xdr:col>
      <xdr:colOff>406400</xdr:colOff>
      <xdr:row>20</xdr:row>
      <xdr:rowOff>49234</xdr:rowOff>
    </xdr:to>
    <xdr:cxnSp macro="">
      <xdr:nvCxnSpPr>
        <xdr:cNvPr id="443" name="直線コネクタ 442"/>
        <xdr:cNvCxnSpPr/>
      </xdr:nvCxnSpPr>
      <xdr:spPr>
        <a:xfrm>
          <a:off x="15290800" y="345651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63542</xdr:rowOff>
    </xdr:from>
    <xdr:to>
      <xdr:col>23</xdr:col>
      <xdr:colOff>457200</xdr:colOff>
      <xdr:row>14</xdr:row>
      <xdr:rowOff>165142</xdr:rowOff>
    </xdr:to>
    <xdr:sp macro="" textlink="">
      <xdr:nvSpPr>
        <xdr:cNvPr id="444" name="フローチャート : 判断 443"/>
        <xdr:cNvSpPr/>
      </xdr:nvSpPr>
      <xdr:spPr>
        <a:xfrm>
          <a:off x="16129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3869</xdr:rowOff>
    </xdr:from>
    <xdr:ext cx="736600" cy="259045"/>
    <xdr:sp macro="" textlink="">
      <xdr:nvSpPr>
        <xdr:cNvPr id="445" name="テキスト ボックス 444"/>
        <xdr:cNvSpPr txBox="1"/>
      </xdr:nvSpPr>
      <xdr:spPr>
        <a:xfrm>
          <a:off x="15798800" y="2232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27517</xdr:rowOff>
    </xdr:from>
    <xdr:to>
      <xdr:col>22</xdr:col>
      <xdr:colOff>203200</xdr:colOff>
      <xdr:row>21</xdr:row>
      <xdr:rowOff>7281</xdr:rowOff>
    </xdr:to>
    <xdr:cxnSp macro="">
      <xdr:nvCxnSpPr>
        <xdr:cNvPr id="446" name="直線コネクタ 445"/>
        <xdr:cNvCxnSpPr/>
      </xdr:nvCxnSpPr>
      <xdr:spPr>
        <a:xfrm flipV="1">
          <a:off x="14401800" y="3456517"/>
          <a:ext cx="889000" cy="15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84455</xdr:rowOff>
    </xdr:from>
    <xdr:to>
      <xdr:col>22</xdr:col>
      <xdr:colOff>254000</xdr:colOff>
      <xdr:row>15</xdr:row>
      <xdr:rowOff>14605</xdr:rowOff>
    </xdr:to>
    <xdr:sp macro="" textlink="">
      <xdr:nvSpPr>
        <xdr:cNvPr id="447" name="フローチャート : 判断 446"/>
        <xdr:cNvSpPr/>
      </xdr:nvSpPr>
      <xdr:spPr>
        <a:xfrm>
          <a:off x="15240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24782</xdr:rowOff>
    </xdr:from>
    <xdr:ext cx="762000" cy="259045"/>
    <xdr:sp macro="" textlink="">
      <xdr:nvSpPr>
        <xdr:cNvPr id="448" name="テキスト ボックス 447"/>
        <xdr:cNvSpPr txBox="1"/>
      </xdr:nvSpPr>
      <xdr:spPr>
        <a:xfrm>
          <a:off x="14909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7281</xdr:rowOff>
    </xdr:from>
    <xdr:to>
      <xdr:col>21</xdr:col>
      <xdr:colOff>0</xdr:colOff>
      <xdr:row>21</xdr:row>
      <xdr:rowOff>127931</xdr:rowOff>
    </xdr:to>
    <xdr:cxnSp macro="">
      <xdr:nvCxnSpPr>
        <xdr:cNvPr id="449" name="直線コネクタ 448"/>
        <xdr:cNvCxnSpPr/>
      </xdr:nvCxnSpPr>
      <xdr:spPr>
        <a:xfrm flipV="1">
          <a:off x="13512800" y="360773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147997</xdr:rowOff>
    </xdr:from>
    <xdr:to>
      <xdr:col>21</xdr:col>
      <xdr:colOff>50800</xdr:colOff>
      <xdr:row>15</xdr:row>
      <xdr:rowOff>78147</xdr:rowOff>
    </xdr:to>
    <xdr:sp macro="" textlink="">
      <xdr:nvSpPr>
        <xdr:cNvPr id="450" name="フローチャート : 判断 449"/>
        <xdr:cNvSpPr/>
      </xdr:nvSpPr>
      <xdr:spPr>
        <a:xfrm>
          <a:off x="14351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88324</xdr:rowOff>
    </xdr:from>
    <xdr:ext cx="762000" cy="259045"/>
    <xdr:sp macro="" textlink="">
      <xdr:nvSpPr>
        <xdr:cNvPr id="451" name="テキスト ボックス 450"/>
        <xdr:cNvSpPr txBox="1"/>
      </xdr:nvSpPr>
      <xdr:spPr>
        <a:xfrm>
          <a:off x="14020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58589</xdr:rowOff>
    </xdr:from>
    <xdr:to>
      <xdr:col>19</xdr:col>
      <xdr:colOff>533400</xdr:colOff>
      <xdr:row>15</xdr:row>
      <xdr:rowOff>160189</xdr:rowOff>
    </xdr:to>
    <xdr:sp macro="" textlink="">
      <xdr:nvSpPr>
        <xdr:cNvPr id="452" name="フローチャート : 判断 451"/>
        <xdr:cNvSpPr/>
      </xdr:nvSpPr>
      <xdr:spPr>
        <a:xfrm>
          <a:off x="13462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170366</xdr:rowOff>
    </xdr:from>
    <xdr:ext cx="762000" cy="259045"/>
    <xdr:sp macro="" textlink="">
      <xdr:nvSpPr>
        <xdr:cNvPr id="453" name="テキスト ボックス 452"/>
        <xdr:cNvSpPr txBox="1"/>
      </xdr:nvSpPr>
      <xdr:spPr>
        <a:xfrm>
          <a:off x="13131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170011</xdr:rowOff>
    </xdr:from>
    <xdr:to>
      <xdr:col>24</xdr:col>
      <xdr:colOff>609600</xdr:colOff>
      <xdr:row>19</xdr:row>
      <xdr:rowOff>100161</xdr:rowOff>
    </xdr:to>
    <xdr:sp macro="" textlink="">
      <xdr:nvSpPr>
        <xdr:cNvPr id="459" name="円/楕円 458"/>
        <xdr:cNvSpPr/>
      </xdr:nvSpPr>
      <xdr:spPr>
        <a:xfrm>
          <a:off x="16967200" y="325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142088</xdr:rowOff>
    </xdr:from>
    <xdr:ext cx="762000" cy="259045"/>
    <xdr:sp macro="" textlink="">
      <xdr:nvSpPr>
        <xdr:cNvPr id="460" name="将来負担の状況該当値テキスト"/>
        <xdr:cNvSpPr txBox="1"/>
      </xdr:nvSpPr>
      <xdr:spPr>
        <a:xfrm>
          <a:off x="17106900" y="322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169884</xdr:rowOff>
    </xdr:from>
    <xdr:to>
      <xdr:col>23</xdr:col>
      <xdr:colOff>457200</xdr:colOff>
      <xdr:row>20</xdr:row>
      <xdr:rowOff>100034</xdr:rowOff>
    </xdr:to>
    <xdr:sp macro="" textlink="">
      <xdr:nvSpPr>
        <xdr:cNvPr id="461" name="円/楕円 460"/>
        <xdr:cNvSpPr/>
      </xdr:nvSpPr>
      <xdr:spPr>
        <a:xfrm>
          <a:off x="16129000" y="342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84811</xdr:rowOff>
    </xdr:from>
    <xdr:ext cx="736600" cy="259045"/>
    <xdr:sp macro="" textlink="">
      <xdr:nvSpPr>
        <xdr:cNvPr id="462" name="テキスト ボックス 461"/>
        <xdr:cNvSpPr txBox="1"/>
      </xdr:nvSpPr>
      <xdr:spPr>
        <a:xfrm>
          <a:off x="15798800" y="351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148167</xdr:rowOff>
    </xdr:from>
    <xdr:to>
      <xdr:col>22</xdr:col>
      <xdr:colOff>254000</xdr:colOff>
      <xdr:row>20</xdr:row>
      <xdr:rowOff>78317</xdr:rowOff>
    </xdr:to>
    <xdr:sp macro="" textlink="">
      <xdr:nvSpPr>
        <xdr:cNvPr id="463" name="円/楕円 462"/>
        <xdr:cNvSpPr/>
      </xdr:nvSpPr>
      <xdr:spPr>
        <a:xfrm>
          <a:off x="15240000" y="340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63094</xdr:rowOff>
    </xdr:from>
    <xdr:ext cx="762000" cy="259045"/>
    <xdr:sp macro="" textlink="">
      <xdr:nvSpPr>
        <xdr:cNvPr id="464" name="テキスト ボックス 463"/>
        <xdr:cNvSpPr txBox="1"/>
      </xdr:nvSpPr>
      <xdr:spPr>
        <a:xfrm>
          <a:off x="14909800" y="34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127931</xdr:rowOff>
    </xdr:from>
    <xdr:to>
      <xdr:col>21</xdr:col>
      <xdr:colOff>50800</xdr:colOff>
      <xdr:row>21</xdr:row>
      <xdr:rowOff>58081</xdr:rowOff>
    </xdr:to>
    <xdr:sp macro="" textlink="">
      <xdr:nvSpPr>
        <xdr:cNvPr id="465" name="円/楕円 464"/>
        <xdr:cNvSpPr/>
      </xdr:nvSpPr>
      <xdr:spPr>
        <a:xfrm>
          <a:off x="14351000" y="3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42858</xdr:rowOff>
    </xdr:from>
    <xdr:ext cx="762000" cy="259045"/>
    <xdr:sp macro="" textlink="">
      <xdr:nvSpPr>
        <xdr:cNvPr id="466" name="テキスト ボックス 465"/>
        <xdr:cNvSpPr txBox="1"/>
      </xdr:nvSpPr>
      <xdr:spPr>
        <a:xfrm>
          <a:off x="14020800" y="364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77131</xdr:rowOff>
    </xdr:from>
    <xdr:to>
      <xdr:col>19</xdr:col>
      <xdr:colOff>533400</xdr:colOff>
      <xdr:row>22</xdr:row>
      <xdr:rowOff>7281</xdr:rowOff>
    </xdr:to>
    <xdr:sp macro="" textlink="">
      <xdr:nvSpPr>
        <xdr:cNvPr id="467" name="円/楕円 466"/>
        <xdr:cNvSpPr/>
      </xdr:nvSpPr>
      <xdr:spPr>
        <a:xfrm>
          <a:off x="13462000" y="367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163508</xdr:rowOff>
    </xdr:from>
    <xdr:ext cx="762000" cy="259045"/>
    <xdr:sp macro="" textlink="">
      <xdr:nvSpPr>
        <xdr:cNvPr id="468" name="テキスト ボックス 467"/>
        <xdr:cNvSpPr txBox="1"/>
      </xdr:nvSpPr>
      <xdr:spPr>
        <a:xfrm>
          <a:off x="13131800" y="376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奈良県高取町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7,145
7,134
25.79
3,903,986
3,564,856
334,450
2,340,927
4,111,339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116.4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経常収支比率における人件費の割合について類似団体とほぼ同水準で推移しているが、平成２７年度は２．３ポイント高くなっている。</a:t>
          </a:r>
          <a:endParaRPr lang="ja-JP" altLang="ja-JP" sz="1300">
            <a:effectLst/>
          </a:endParaRPr>
        </a:p>
        <a:p>
          <a:r>
            <a:rPr kumimoji="1" lang="ja-JP" altLang="ja-JP" sz="1300">
              <a:solidFill>
                <a:schemeClr val="dk1"/>
              </a:solidFill>
              <a:effectLst/>
              <a:latin typeface="+mn-lt"/>
              <a:ea typeface="+mn-ea"/>
              <a:cs typeface="+mn-cs"/>
            </a:rPr>
            <a:t>　今後も同水準を維持するため、定員適正化計画に基づき定員管理に努め、人件費の抑制に努める。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40132</xdr:rowOff>
    </xdr:to>
    <xdr:cxnSp macro="">
      <xdr:nvCxnSpPr>
        <xdr:cNvPr id="64" name="直線コネクタ 63"/>
        <xdr:cNvCxnSpPr/>
      </xdr:nvCxnSpPr>
      <xdr:spPr>
        <a:xfrm flipV="1">
          <a:off x="3987800" y="65278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xdr:rowOff>
    </xdr:from>
    <xdr:to>
      <xdr:col>5</xdr:col>
      <xdr:colOff>549275</xdr:colOff>
      <xdr:row>38</xdr:row>
      <xdr:rowOff>40132</xdr:rowOff>
    </xdr:to>
    <xdr:cxnSp macro="">
      <xdr:nvCxnSpPr>
        <xdr:cNvPr id="67" name="直線コネクタ 66"/>
        <xdr:cNvCxnSpPr/>
      </xdr:nvCxnSpPr>
      <xdr:spPr>
        <a:xfrm>
          <a:off x="3098800" y="65186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xdr:rowOff>
    </xdr:from>
    <xdr:to>
      <xdr:col>4</xdr:col>
      <xdr:colOff>346075</xdr:colOff>
      <xdr:row>38</xdr:row>
      <xdr:rowOff>8128</xdr:rowOff>
    </xdr:to>
    <xdr:cxnSp macro="">
      <xdr:nvCxnSpPr>
        <xdr:cNvPr id="70" name="直線コネクタ 69"/>
        <xdr:cNvCxnSpPr/>
      </xdr:nvCxnSpPr>
      <xdr:spPr>
        <a:xfrm flipV="1">
          <a:off x="2209800" y="6518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120142</xdr:rowOff>
    </xdr:from>
    <xdr:to>
      <xdr:col>3</xdr:col>
      <xdr:colOff>142875</xdr:colOff>
      <xdr:row>38</xdr:row>
      <xdr:rowOff>8128</xdr:rowOff>
    </xdr:to>
    <xdr:cxnSp macro="">
      <xdr:nvCxnSpPr>
        <xdr:cNvPr id="73" name="直線コネクタ 72"/>
        <xdr:cNvCxnSpPr/>
      </xdr:nvCxnSpPr>
      <xdr:spPr>
        <a:xfrm>
          <a:off x="1320800" y="64637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3" name="円/楕円 82"/>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4"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160782</xdr:rowOff>
    </xdr:from>
    <xdr:to>
      <xdr:col>5</xdr:col>
      <xdr:colOff>600075</xdr:colOff>
      <xdr:row>38</xdr:row>
      <xdr:rowOff>90932</xdr:rowOff>
    </xdr:to>
    <xdr:sp macro="" textlink="">
      <xdr:nvSpPr>
        <xdr:cNvPr id="85" name="円/楕円 84"/>
        <xdr:cNvSpPr/>
      </xdr:nvSpPr>
      <xdr:spPr>
        <a:xfrm>
          <a:off x="3937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75709</xdr:rowOff>
    </xdr:from>
    <xdr:ext cx="736600" cy="259045"/>
    <xdr:sp macro="" textlink="">
      <xdr:nvSpPr>
        <xdr:cNvPr id="86" name="テキスト ボックス 85"/>
        <xdr:cNvSpPr txBox="1"/>
      </xdr:nvSpPr>
      <xdr:spPr>
        <a:xfrm>
          <a:off x="3606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124206</xdr:rowOff>
    </xdr:from>
    <xdr:to>
      <xdr:col>4</xdr:col>
      <xdr:colOff>396875</xdr:colOff>
      <xdr:row>38</xdr:row>
      <xdr:rowOff>54356</xdr:rowOff>
    </xdr:to>
    <xdr:sp macro="" textlink="">
      <xdr:nvSpPr>
        <xdr:cNvPr id="87" name="円/楕円 86"/>
        <xdr:cNvSpPr/>
      </xdr:nvSpPr>
      <xdr:spPr>
        <a:xfrm>
          <a:off x="3048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39133</xdr:rowOff>
    </xdr:from>
    <xdr:ext cx="762000" cy="259045"/>
    <xdr:sp macro="" textlink="">
      <xdr:nvSpPr>
        <xdr:cNvPr id="88" name="テキスト ボックス 87"/>
        <xdr:cNvSpPr txBox="1"/>
      </xdr:nvSpPr>
      <xdr:spPr>
        <a:xfrm>
          <a:off x="2717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128778</xdr:rowOff>
    </xdr:from>
    <xdr:to>
      <xdr:col>3</xdr:col>
      <xdr:colOff>193675</xdr:colOff>
      <xdr:row>38</xdr:row>
      <xdr:rowOff>58928</xdr:rowOff>
    </xdr:to>
    <xdr:sp macro="" textlink="">
      <xdr:nvSpPr>
        <xdr:cNvPr id="89" name="円/楕円 88"/>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43705</xdr:rowOff>
    </xdr:from>
    <xdr:ext cx="762000" cy="259045"/>
    <xdr:sp macro="" textlink="">
      <xdr:nvSpPr>
        <xdr:cNvPr id="90" name="テキスト ボックス 89"/>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69342</xdr:rowOff>
    </xdr:from>
    <xdr:to>
      <xdr:col>1</xdr:col>
      <xdr:colOff>676275</xdr:colOff>
      <xdr:row>37</xdr:row>
      <xdr:rowOff>170942</xdr:rowOff>
    </xdr:to>
    <xdr:sp macro="" textlink="">
      <xdr:nvSpPr>
        <xdr:cNvPr id="91" name="円/楕円 90"/>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155719</xdr:rowOff>
    </xdr:from>
    <xdr:ext cx="762000" cy="259045"/>
    <xdr:sp macro="" textlink="">
      <xdr:nvSpPr>
        <xdr:cNvPr id="92" name="テキスト ボックス 91"/>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経常収支比率における物件費の比率は類似団体とほぼ同水準で推移している。しかしながら、以前数値は高く今後も需用費・委託料等の削減に努め更なる抑制を図る。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46990</xdr:rowOff>
    </xdr:to>
    <xdr:cxnSp macro="">
      <xdr:nvCxnSpPr>
        <xdr:cNvPr id="125" name="直線コネクタ 124"/>
        <xdr:cNvCxnSpPr/>
      </xdr:nvCxnSpPr>
      <xdr:spPr>
        <a:xfrm flipV="1">
          <a:off x="15671800" y="2946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46990</xdr:rowOff>
    </xdr:from>
    <xdr:to>
      <xdr:col>22</xdr:col>
      <xdr:colOff>565150</xdr:colOff>
      <xdr:row>17</xdr:row>
      <xdr:rowOff>62230</xdr:rowOff>
    </xdr:to>
    <xdr:cxnSp macro="">
      <xdr:nvCxnSpPr>
        <xdr:cNvPr id="128" name="直線コネクタ 127"/>
        <xdr:cNvCxnSpPr/>
      </xdr:nvCxnSpPr>
      <xdr:spPr>
        <a:xfrm flipV="1">
          <a:off x="14782800" y="296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0" name="テキスト ボックス 129"/>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16510</xdr:rowOff>
    </xdr:from>
    <xdr:to>
      <xdr:col>21</xdr:col>
      <xdr:colOff>361950</xdr:colOff>
      <xdr:row>17</xdr:row>
      <xdr:rowOff>62230</xdr:rowOff>
    </xdr:to>
    <xdr:cxnSp macro="">
      <xdr:nvCxnSpPr>
        <xdr:cNvPr id="131" name="直線コネクタ 130"/>
        <xdr:cNvCxnSpPr/>
      </xdr:nvCxnSpPr>
      <xdr:spPr>
        <a:xfrm>
          <a:off x="13893800" y="2931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17</xdr:row>
      <xdr:rowOff>16510</xdr:rowOff>
    </xdr:to>
    <xdr:cxnSp macro="">
      <xdr:nvCxnSpPr>
        <xdr:cNvPr id="134" name="直線コネクタ 133"/>
        <xdr:cNvCxnSpPr/>
      </xdr:nvCxnSpPr>
      <xdr:spPr>
        <a:xfrm>
          <a:off x="13004800" y="2847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6" name="テキスト ボックス 135"/>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4" name="円/楕円 143"/>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124477</xdr:rowOff>
    </xdr:from>
    <xdr:ext cx="762000" cy="259045"/>
    <xdr:sp macro="" textlink="">
      <xdr:nvSpPr>
        <xdr:cNvPr id="145"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167640</xdr:rowOff>
    </xdr:from>
    <xdr:to>
      <xdr:col>22</xdr:col>
      <xdr:colOff>615950</xdr:colOff>
      <xdr:row>17</xdr:row>
      <xdr:rowOff>97790</xdr:rowOff>
    </xdr:to>
    <xdr:sp macro="" textlink="">
      <xdr:nvSpPr>
        <xdr:cNvPr id="146" name="円/楕円 145"/>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82567</xdr:rowOff>
    </xdr:from>
    <xdr:ext cx="736600" cy="259045"/>
    <xdr:sp macro="" textlink="">
      <xdr:nvSpPr>
        <xdr:cNvPr id="147" name="テキスト ボックス 146"/>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11430</xdr:rowOff>
    </xdr:from>
    <xdr:to>
      <xdr:col>21</xdr:col>
      <xdr:colOff>412750</xdr:colOff>
      <xdr:row>17</xdr:row>
      <xdr:rowOff>113030</xdr:rowOff>
    </xdr:to>
    <xdr:sp macro="" textlink="">
      <xdr:nvSpPr>
        <xdr:cNvPr id="148" name="円/楕円 147"/>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49" name="テキスト ボックス 14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137160</xdr:rowOff>
    </xdr:from>
    <xdr:to>
      <xdr:col>20</xdr:col>
      <xdr:colOff>209550</xdr:colOff>
      <xdr:row>17</xdr:row>
      <xdr:rowOff>67310</xdr:rowOff>
    </xdr:to>
    <xdr:sp macro="" textlink="">
      <xdr:nvSpPr>
        <xdr:cNvPr id="150" name="円/楕円 149"/>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52087</xdr:rowOff>
    </xdr:from>
    <xdr:ext cx="762000" cy="259045"/>
    <xdr:sp macro="" textlink="">
      <xdr:nvSpPr>
        <xdr:cNvPr id="151" name="テキスト ボックス 150"/>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2" name="円/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3" name="テキスト ボックス 152"/>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経常収支比率における扶助費の割合について類似団体とほぼ同水準で推移しており、今後もサービスの給付適正化に努め、現行の水準の維持を図る。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146050</xdr:rowOff>
    </xdr:to>
    <xdr:cxnSp macro="">
      <xdr:nvCxnSpPr>
        <xdr:cNvPr id="186" name="直線コネクタ 185"/>
        <xdr:cNvCxnSpPr/>
      </xdr:nvCxnSpPr>
      <xdr:spPr>
        <a:xfrm flipV="1">
          <a:off x="3987800" y="9480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55</xdr:row>
      <xdr:rowOff>146050</xdr:rowOff>
    </xdr:to>
    <xdr:cxnSp macro="">
      <xdr:nvCxnSpPr>
        <xdr:cNvPr id="189" name="直線コネクタ 188"/>
        <xdr:cNvCxnSpPr/>
      </xdr:nvCxnSpPr>
      <xdr:spPr>
        <a:xfrm>
          <a:off x="3098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55</xdr:row>
      <xdr:rowOff>146050</xdr:rowOff>
    </xdr:to>
    <xdr:cxnSp macro="">
      <xdr:nvCxnSpPr>
        <xdr:cNvPr id="192" name="直線コネクタ 191"/>
        <xdr:cNvCxnSpPr/>
      </xdr:nvCxnSpPr>
      <xdr:spPr>
        <a:xfrm flipV="1">
          <a:off x="2209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4" name="テキスト ボックス 19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146050</xdr:rowOff>
    </xdr:to>
    <xdr:cxnSp macro="">
      <xdr:nvCxnSpPr>
        <xdr:cNvPr id="195" name="直線コネクタ 194"/>
        <xdr:cNvCxnSpPr/>
      </xdr:nvCxnSpPr>
      <xdr:spPr>
        <a:xfrm>
          <a:off x="1320800" y="9423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7" name="テキスト ボックス 196"/>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5" name="円/楕円 204"/>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16527</xdr:rowOff>
    </xdr:from>
    <xdr:ext cx="762000" cy="259045"/>
    <xdr:sp macro="" textlink="">
      <xdr:nvSpPr>
        <xdr:cNvPr id="206"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7" name="円/楕円 206"/>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208" name="テキスト ボックス 207"/>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09" name="円/楕円 208"/>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210" name="テキスト ボックス 209"/>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1" name="円/楕円 210"/>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12" name="テキスト ボックス 211"/>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3" name="円/楕円 212"/>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14" name="テキスト ボックス 213"/>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収支比率におけるその他の比率については類似団体とほぼ同水準で推移している。しかし、介護保険特別会計や後期高齢者医療事業特別会計への繰出金は増加の傾向にあるため、給付の適正化など繰出金の抑制を図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39370</xdr:rowOff>
    </xdr:to>
    <xdr:cxnSp macro="">
      <xdr:nvCxnSpPr>
        <xdr:cNvPr id="247" name="直線コネクタ 246"/>
        <xdr:cNvCxnSpPr/>
      </xdr:nvCxnSpPr>
      <xdr:spPr>
        <a:xfrm flipV="1">
          <a:off x="15671800" y="9773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39370</xdr:rowOff>
    </xdr:to>
    <xdr:cxnSp macro="">
      <xdr:nvCxnSpPr>
        <xdr:cNvPr id="250" name="直線コネクタ 249"/>
        <xdr:cNvCxnSpPr/>
      </xdr:nvCxnSpPr>
      <xdr:spPr>
        <a:xfrm>
          <a:off x="14782800" y="978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2" name="テキスト ボックス 251"/>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24130</xdr:rowOff>
    </xdr:to>
    <xdr:cxnSp macro="">
      <xdr:nvCxnSpPr>
        <xdr:cNvPr id="253" name="直線コネクタ 252"/>
        <xdr:cNvCxnSpPr/>
      </xdr:nvCxnSpPr>
      <xdr:spPr>
        <a:xfrm flipV="1">
          <a:off x="13893800" y="978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5" name="テキスト ボックス 25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57</xdr:row>
      <xdr:rowOff>24130</xdr:rowOff>
    </xdr:to>
    <xdr:cxnSp macro="">
      <xdr:nvCxnSpPr>
        <xdr:cNvPr id="256" name="直線コネクタ 255"/>
        <xdr:cNvCxnSpPr/>
      </xdr:nvCxnSpPr>
      <xdr:spPr>
        <a:xfrm>
          <a:off x="13004800" y="9712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58" name="テキスト ボックス 257"/>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60" name="テキスト ボックス 259"/>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6" name="円/楕円 265"/>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93997</xdr:rowOff>
    </xdr:from>
    <xdr:ext cx="762000" cy="259045"/>
    <xdr:sp macro="" textlink="">
      <xdr:nvSpPr>
        <xdr:cNvPr id="267"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160020</xdr:rowOff>
    </xdr:from>
    <xdr:to>
      <xdr:col>22</xdr:col>
      <xdr:colOff>615950</xdr:colOff>
      <xdr:row>57</xdr:row>
      <xdr:rowOff>90170</xdr:rowOff>
    </xdr:to>
    <xdr:sp macro="" textlink="">
      <xdr:nvSpPr>
        <xdr:cNvPr id="268" name="円/楕円 267"/>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74947</xdr:rowOff>
    </xdr:from>
    <xdr:ext cx="736600" cy="259045"/>
    <xdr:sp macro="" textlink="">
      <xdr:nvSpPr>
        <xdr:cNvPr id="269" name="テキスト ボックス 268"/>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0" name="円/楕円 269"/>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71" name="テキスト ボックス 27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2" name="円/楕円 271"/>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3" name="テキスト ボックス 272"/>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4" name="円/楕円 273"/>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75" name="テキスト ボックス 274"/>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収支比率における補助費等の比率は類似団体にくらべ適正な数値となっている。これは赤字財政に伴い補助金を全面カットしたことによる。今後も現行の水準を維持すべく補助金等の必要性を精査の上、適正化を図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85852</xdr:rowOff>
    </xdr:to>
    <xdr:cxnSp macro="">
      <xdr:nvCxnSpPr>
        <xdr:cNvPr id="305" name="直線コネクタ 304"/>
        <xdr:cNvCxnSpPr/>
      </xdr:nvCxnSpPr>
      <xdr:spPr>
        <a:xfrm flipV="1">
          <a:off x="15671800" y="62397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62992</xdr:rowOff>
    </xdr:from>
    <xdr:to>
      <xdr:col>22</xdr:col>
      <xdr:colOff>565150</xdr:colOff>
      <xdr:row>36</xdr:row>
      <xdr:rowOff>85852</xdr:rowOff>
    </xdr:to>
    <xdr:cxnSp macro="">
      <xdr:nvCxnSpPr>
        <xdr:cNvPr id="308" name="直線コネクタ 307"/>
        <xdr:cNvCxnSpPr/>
      </xdr:nvCxnSpPr>
      <xdr:spPr>
        <a:xfrm>
          <a:off x="14782800" y="6235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36</xdr:row>
      <xdr:rowOff>62992</xdr:rowOff>
    </xdr:to>
    <xdr:cxnSp macro="">
      <xdr:nvCxnSpPr>
        <xdr:cNvPr id="311" name="直線コネクタ 310"/>
        <xdr:cNvCxnSpPr/>
      </xdr:nvCxnSpPr>
      <xdr:spPr>
        <a:xfrm>
          <a:off x="13893800" y="61391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36</xdr:row>
      <xdr:rowOff>94996</xdr:rowOff>
    </xdr:to>
    <xdr:cxnSp macro="">
      <xdr:nvCxnSpPr>
        <xdr:cNvPr id="314" name="直線コネクタ 313"/>
        <xdr:cNvCxnSpPr/>
      </xdr:nvCxnSpPr>
      <xdr:spPr>
        <a:xfrm flipV="1">
          <a:off x="13004800" y="61391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8" name="テキスト ボックス 31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4" name="円/楕円 323"/>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5"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35052</xdr:rowOff>
    </xdr:from>
    <xdr:to>
      <xdr:col>22</xdr:col>
      <xdr:colOff>615950</xdr:colOff>
      <xdr:row>36</xdr:row>
      <xdr:rowOff>136652</xdr:rowOff>
    </xdr:to>
    <xdr:sp macro="" textlink="">
      <xdr:nvSpPr>
        <xdr:cNvPr id="326" name="円/楕円 325"/>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146829</xdr:rowOff>
    </xdr:from>
    <xdr:ext cx="736600" cy="259045"/>
    <xdr:sp macro="" textlink="">
      <xdr:nvSpPr>
        <xdr:cNvPr id="327" name="テキスト ボックス 326"/>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xdr:rowOff>
    </xdr:from>
    <xdr:to>
      <xdr:col>21</xdr:col>
      <xdr:colOff>412750</xdr:colOff>
      <xdr:row>36</xdr:row>
      <xdr:rowOff>113792</xdr:rowOff>
    </xdr:to>
    <xdr:sp macro="" textlink="">
      <xdr:nvSpPr>
        <xdr:cNvPr id="328" name="円/楕円 327"/>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123969</xdr:rowOff>
    </xdr:from>
    <xdr:ext cx="762000" cy="259045"/>
    <xdr:sp macro="" textlink="">
      <xdr:nvSpPr>
        <xdr:cNvPr id="329" name="テキスト ボックス 328"/>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30" name="円/楕円 329"/>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31" name="テキスト ボックス 330"/>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32" name="円/楕円 331"/>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33" name="テキスト ボックス 332"/>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経常収支比率における公債費の割合は類似団体とほぼ同水準で推移している。また、過去に行なった過剰な大規模事業の既発債の償還が徐々に終了していることと新規事業の抑制により新発債の発行が減少したことにより年々比率が減少している。今後も引き続き、借換債の発行や民間資金の繰上償還や新規事業の総点検により公債費の抑制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138430</xdr:rowOff>
    </xdr:from>
    <xdr:to>
      <xdr:col>7</xdr:col>
      <xdr:colOff>15875</xdr:colOff>
      <xdr:row>77</xdr:row>
      <xdr:rowOff>66039</xdr:rowOff>
    </xdr:to>
    <xdr:cxnSp macro="">
      <xdr:nvCxnSpPr>
        <xdr:cNvPr id="365" name="直線コネクタ 364"/>
        <xdr:cNvCxnSpPr/>
      </xdr:nvCxnSpPr>
      <xdr:spPr>
        <a:xfrm flipV="1">
          <a:off x="3987800" y="1316863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66039</xdr:rowOff>
    </xdr:from>
    <xdr:to>
      <xdr:col>5</xdr:col>
      <xdr:colOff>549275</xdr:colOff>
      <xdr:row>77</xdr:row>
      <xdr:rowOff>100330</xdr:rowOff>
    </xdr:to>
    <xdr:cxnSp macro="">
      <xdr:nvCxnSpPr>
        <xdr:cNvPr id="368" name="直線コネクタ 367"/>
        <xdr:cNvCxnSpPr/>
      </xdr:nvCxnSpPr>
      <xdr:spPr>
        <a:xfrm flipV="1">
          <a:off x="3098800" y="132676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12717</xdr:rowOff>
    </xdr:from>
    <xdr:ext cx="736600" cy="259045"/>
    <xdr:sp macro="" textlink="">
      <xdr:nvSpPr>
        <xdr:cNvPr id="370" name="テキスト ボックス 369"/>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100330</xdr:rowOff>
    </xdr:from>
    <xdr:to>
      <xdr:col>4</xdr:col>
      <xdr:colOff>346075</xdr:colOff>
      <xdr:row>77</xdr:row>
      <xdr:rowOff>161289</xdr:rowOff>
    </xdr:to>
    <xdr:cxnSp macro="">
      <xdr:nvCxnSpPr>
        <xdr:cNvPr id="371" name="直線コネクタ 370"/>
        <xdr:cNvCxnSpPr/>
      </xdr:nvCxnSpPr>
      <xdr:spPr>
        <a:xfrm flipV="1">
          <a:off x="2209800" y="133019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73" name="テキスト ボックス 372"/>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123189</xdr:rowOff>
    </xdr:from>
    <xdr:to>
      <xdr:col>3</xdr:col>
      <xdr:colOff>142875</xdr:colOff>
      <xdr:row>77</xdr:row>
      <xdr:rowOff>161289</xdr:rowOff>
    </xdr:to>
    <xdr:cxnSp macro="">
      <xdr:nvCxnSpPr>
        <xdr:cNvPr id="374" name="直線コネクタ 373"/>
        <xdr:cNvCxnSpPr/>
      </xdr:nvCxnSpPr>
      <xdr:spPr>
        <a:xfrm>
          <a:off x="1320800" y="13324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6" name="テキスト ボックス 37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66057</xdr:rowOff>
    </xdr:from>
    <xdr:ext cx="762000" cy="259045"/>
    <xdr:sp macro="" textlink="">
      <xdr:nvSpPr>
        <xdr:cNvPr id="378" name="テキスト ボックス 377"/>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84" name="円/楕円 383"/>
        <xdr:cNvSpPr/>
      </xdr:nvSpPr>
      <xdr:spPr>
        <a:xfrm>
          <a:off x="4775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59707</xdr:rowOff>
    </xdr:from>
    <xdr:ext cx="762000" cy="259045"/>
    <xdr:sp macro="" textlink="">
      <xdr:nvSpPr>
        <xdr:cNvPr id="385" name="公債費該当値テキスト"/>
        <xdr:cNvSpPr txBox="1"/>
      </xdr:nvSpPr>
      <xdr:spPr>
        <a:xfrm>
          <a:off x="49149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15239</xdr:rowOff>
    </xdr:from>
    <xdr:to>
      <xdr:col>5</xdr:col>
      <xdr:colOff>600075</xdr:colOff>
      <xdr:row>77</xdr:row>
      <xdr:rowOff>116839</xdr:rowOff>
    </xdr:to>
    <xdr:sp macro="" textlink="">
      <xdr:nvSpPr>
        <xdr:cNvPr id="386" name="円/楕円 385"/>
        <xdr:cNvSpPr/>
      </xdr:nvSpPr>
      <xdr:spPr>
        <a:xfrm>
          <a:off x="3937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101616</xdr:rowOff>
    </xdr:from>
    <xdr:ext cx="736600" cy="259045"/>
    <xdr:sp macro="" textlink="">
      <xdr:nvSpPr>
        <xdr:cNvPr id="387" name="テキスト ボックス 386"/>
        <xdr:cNvSpPr txBox="1"/>
      </xdr:nvSpPr>
      <xdr:spPr>
        <a:xfrm>
          <a:off x="3606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49530</xdr:rowOff>
    </xdr:from>
    <xdr:to>
      <xdr:col>4</xdr:col>
      <xdr:colOff>396875</xdr:colOff>
      <xdr:row>77</xdr:row>
      <xdr:rowOff>151130</xdr:rowOff>
    </xdr:to>
    <xdr:sp macro="" textlink="">
      <xdr:nvSpPr>
        <xdr:cNvPr id="388" name="円/楕円 387"/>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135907</xdr:rowOff>
    </xdr:from>
    <xdr:ext cx="762000" cy="259045"/>
    <xdr:sp macro="" textlink="">
      <xdr:nvSpPr>
        <xdr:cNvPr id="389" name="テキスト ボックス 388"/>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110489</xdr:rowOff>
    </xdr:from>
    <xdr:to>
      <xdr:col>3</xdr:col>
      <xdr:colOff>193675</xdr:colOff>
      <xdr:row>78</xdr:row>
      <xdr:rowOff>40639</xdr:rowOff>
    </xdr:to>
    <xdr:sp macro="" textlink="">
      <xdr:nvSpPr>
        <xdr:cNvPr id="390" name="円/楕円 389"/>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91" name="テキスト ボックス 390"/>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92" name="円/楕円 391"/>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158766</xdr:rowOff>
    </xdr:from>
    <xdr:ext cx="762000" cy="259045"/>
    <xdr:sp macro="" textlink="">
      <xdr:nvSpPr>
        <xdr:cNvPr id="393" name="テキスト ボックス 392"/>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公債費以外の個々の比率については類似団体とほぼ同水準で推移しているものの、全体的な数値で見ると若干高くなっている。</a:t>
          </a:r>
          <a:endParaRPr lang="ja-JP" altLang="ja-JP" sz="1300">
            <a:effectLst/>
          </a:endParaRPr>
        </a:p>
        <a:p>
          <a:r>
            <a:rPr kumimoji="1" lang="ja-JP" altLang="ja-JP" sz="1300">
              <a:solidFill>
                <a:schemeClr val="dk1"/>
              </a:solidFill>
              <a:effectLst/>
              <a:latin typeface="+mn-lt"/>
              <a:ea typeface="+mn-ea"/>
              <a:cs typeface="+mn-cs"/>
            </a:rPr>
            <a:t>　類似団体内順位は３３位／６３団体と中位に位置しているが、年々人口が減少し、歳入も減少してるため、今後も行財政改革の取組を通じて個々の経常的経費について抑制に努める。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107406</xdr:rowOff>
    </xdr:from>
    <xdr:to>
      <xdr:col>24</xdr:col>
      <xdr:colOff>31750</xdr:colOff>
      <xdr:row>79</xdr:row>
      <xdr:rowOff>7801</xdr:rowOff>
    </xdr:to>
    <xdr:cxnSp macro="">
      <xdr:nvCxnSpPr>
        <xdr:cNvPr id="428" name="直線コネクタ 427"/>
        <xdr:cNvCxnSpPr/>
      </xdr:nvCxnSpPr>
      <xdr:spPr>
        <a:xfrm flipV="1">
          <a:off x="15671800" y="1348050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123734</xdr:rowOff>
    </xdr:from>
    <xdr:to>
      <xdr:col>22</xdr:col>
      <xdr:colOff>565150</xdr:colOff>
      <xdr:row>79</xdr:row>
      <xdr:rowOff>7801</xdr:rowOff>
    </xdr:to>
    <xdr:cxnSp macro="">
      <xdr:nvCxnSpPr>
        <xdr:cNvPr id="431" name="直線コネクタ 430"/>
        <xdr:cNvCxnSpPr/>
      </xdr:nvCxnSpPr>
      <xdr:spPr>
        <a:xfrm>
          <a:off x="14782800" y="1349683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51888</xdr:rowOff>
    </xdr:from>
    <xdr:to>
      <xdr:col>21</xdr:col>
      <xdr:colOff>361950</xdr:colOff>
      <xdr:row>78</xdr:row>
      <xdr:rowOff>123734</xdr:rowOff>
    </xdr:to>
    <xdr:cxnSp macro="">
      <xdr:nvCxnSpPr>
        <xdr:cNvPr id="434" name="直線コネクタ 433"/>
        <xdr:cNvCxnSpPr/>
      </xdr:nvCxnSpPr>
      <xdr:spPr>
        <a:xfrm>
          <a:off x="13893800" y="1342498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2902</xdr:rowOff>
    </xdr:from>
    <xdr:to>
      <xdr:col>20</xdr:col>
      <xdr:colOff>158750</xdr:colOff>
      <xdr:row>78</xdr:row>
      <xdr:rowOff>51888</xdr:rowOff>
    </xdr:to>
    <xdr:cxnSp macro="">
      <xdr:nvCxnSpPr>
        <xdr:cNvPr id="437" name="直線コネクタ 436"/>
        <xdr:cNvCxnSpPr/>
      </xdr:nvCxnSpPr>
      <xdr:spPr>
        <a:xfrm>
          <a:off x="13004800" y="1337600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39" name="テキスト ボックス 438"/>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56606</xdr:rowOff>
    </xdr:from>
    <xdr:to>
      <xdr:col>24</xdr:col>
      <xdr:colOff>82550</xdr:colOff>
      <xdr:row>78</xdr:row>
      <xdr:rowOff>158206</xdr:rowOff>
    </xdr:to>
    <xdr:sp macro="" textlink="">
      <xdr:nvSpPr>
        <xdr:cNvPr id="447" name="円/楕円 446"/>
        <xdr:cNvSpPr/>
      </xdr:nvSpPr>
      <xdr:spPr>
        <a:xfrm>
          <a:off x="164592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28683</xdr:rowOff>
    </xdr:from>
    <xdr:ext cx="762000" cy="259045"/>
    <xdr:sp macro="" textlink="">
      <xdr:nvSpPr>
        <xdr:cNvPr id="448" name="公債費以外該当値テキスト"/>
        <xdr:cNvSpPr txBox="1"/>
      </xdr:nvSpPr>
      <xdr:spPr>
        <a:xfrm>
          <a:off x="165989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128451</xdr:rowOff>
    </xdr:from>
    <xdr:to>
      <xdr:col>22</xdr:col>
      <xdr:colOff>615950</xdr:colOff>
      <xdr:row>79</xdr:row>
      <xdr:rowOff>58601</xdr:rowOff>
    </xdr:to>
    <xdr:sp macro="" textlink="">
      <xdr:nvSpPr>
        <xdr:cNvPr id="449" name="円/楕円 448"/>
        <xdr:cNvSpPr/>
      </xdr:nvSpPr>
      <xdr:spPr>
        <a:xfrm>
          <a:off x="156210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43378</xdr:rowOff>
    </xdr:from>
    <xdr:ext cx="736600" cy="259045"/>
    <xdr:sp macro="" textlink="">
      <xdr:nvSpPr>
        <xdr:cNvPr id="450" name="テキスト ボックス 449"/>
        <xdr:cNvSpPr txBox="1"/>
      </xdr:nvSpPr>
      <xdr:spPr>
        <a:xfrm>
          <a:off x="15290800" y="1358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72934</xdr:rowOff>
    </xdr:from>
    <xdr:to>
      <xdr:col>21</xdr:col>
      <xdr:colOff>412750</xdr:colOff>
      <xdr:row>79</xdr:row>
      <xdr:rowOff>3084</xdr:rowOff>
    </xdr:to>
    <xdr:sp macro="" textlink="">
      <xdr:nvSpPr>
        <xdr:cNvPr id="451" name="円/楕円 450"/>
        <xdr:cNvSpPr/>
      </xdr:nvSpPr>
      <xdr:spPr>
        <a:xfrm>
          <a:off x="14732000" y="134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159311</xdr:rowOff>
    </xdr:from>
    <xdr:ext cx="762000" cy="259045"/>
    <xdr:sp macro="" textlink="">
      <xdr:nvSpPr>
        <xdr:cNvPr id="452" name="テキスト ボックス 451"/>
        <xdr:cNvSpPr txBox="1"/>
      </xdr:nvSpPr>
      <xdr:spPr>
        <a:xfrm>
          <a:off x="14401800" y="1353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1088</xdr:rowOff>
    </xdr:from>
    <xdr:to>
      <xdr:col>20</xdr:col>
      <xdr:colOff>209550</xdr:colOff>
      <xdr:row>78</xdr:row>
      <xdr:rowOff>102688</xdr:rowOff>
    </xdr:to>
    <xdr:sp macro="" textlink="">
      <xdr:nvSpPr>
        <xdr:cNvPr id="453" name="円/楕円 452"/>
        <xdr:cNvSpPr/>
      </xdr:nvSpPr>
      <xdr:spPr>
        <a:xfrm>
          <a:off x="13843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87465</xdr:rowOff>
    </xdr:from>
    <xdr:ext cx="762000" cy="259045"/>
    <xdr:sp macro="" textlink="">
      <xdr:nvSpPr>
        <xdr:cNvPr id="454" name="テキスト ボックス 453"/>
        <xdr:cNvSpPr txBox="1"/>
      </xdr:nvSpPr>
      <xdr:spPr>
        <a:xfrm>
          <a:off x="135128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123552</xdr:rowOff>
    </xdr:from>
    <xdr:to>
      <xdr:col>19</xdr:col>
      <xdr:colOff>6350</xdr:colOff>
      <xdr:row>78</xdr:row>
      <xdr:rowOff>53702</xdr:rowOff>
    </xdr:to>
    <xdr:sp macro="" textlink="">
      <xdr:nvSpPr>
        <xdr:cNvPr id="455" name="円/楕円 454"/>
        <xdr:cNvSpPr/>
      </xdr:nvSpPr>
      <xdr:spPr>
        <a:xfrm>
          <a:off x="12954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38479</xdr:rowOff>
    </xdr:from>
    <xdr:ext cx="762000" cy="259045"/>
    <xdr:sp macro="" textlink="">
      <xdr:nvSpPr>
        <xdr:cNvPr id="456" name="テキスト ボックス 455"/>
        <xdr:cNvSpPr txBox="1"/>
      </xdr:nvSpPr>
      <xdr:spPr>
        <a:xfrm>
          <a:off x="12623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奈良県高取町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42799</xdr:rowOff>
    </xdr:from>
    <xdr:to>
      <xdr:col>4</xdr:col>
      <xdr:colOff>1117600</xdr:colOff>
      <xdr:row>17</xdr:row>
      <xdr:rowOff>94836</xdr:rowOff>
    </xdr:to>
    <xdr:cxnSp macro="">
      <xdr:nvCxnSpPr>
        <xdr:cNvPr id="50" name="直線コネクタ 49"/>
        <xdr:cNvCxnSpPr/>
      </xdr:nvCxnSpPr>
      <xdr:spPr bwMode="auto">
        <a:xfrm flipV="1">
          <a:off x="5003800" y="3005074"/>
          <a:ext cx="647700" cy="52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94836</xdr:rowOff>
    </xdr:from>
    <xdr:to>
      <xdr:col>4</xdr:col>
      <xdr:colOff>469900</xdr:colOff>
      <xdr:row>17</xdr:row>
      <xdr:rowOff>132410</xdr:rowOff>
    </xdr:to>
    <xdr:cxnSp macro="">
      <xdr:nvCxnSpPr>
        <xdr:cNvPr id="53" name="直線コネクタ 52"/>
        <xdr:cNvCxnSpPr/>
      </xdr:nvCxnSpPr>
      <xdr:spPr bwMode="auto">
        <a:xfrm flipV="1">
          <a:off x="4305300" y="3057111"/>
          <a:ext cx="698500" cy="37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132410</xdr:rowOff>
    </xdr:from>
    <xdr:to>
      <xdr:col>3</xdr:col>
      <xdr:colOff>904875</xdr:colOff>
      <xdr:row>17</xdr:row>
      <xdr:rowOff>141821</xdr:rowOff>
    </xdr:to>
    <xdr:cxnSp macro="">
      <xdr:nvCxnSpPr>
        <xdr:cNvPr id="56" name="直線コネクタ 55"/>
        <xdr:cNvCxnSpPr/>
      </xdr:nvCxnSpPr>
      <xdr:spPr bwMode="auto">
        <a:xfrm flipV="1">
          <a:off x="3606800" y="3094685"/>
          <a:ext cx="698500" cy="9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141821</xdr:rowOff>
    </xdr:from>
    <xdr:to>
      <xdr:col>3</xdr:col>
      <xdr:colOff>206375</xdr:colOff>
      <xdr:row>17</xdr:row>
      <xdr:rowOff>168445</xdr:rowOff>
    </xdr:to>
    <xdr:cxnSp macro="">
      <xdr:nvCxnSpPr>
        <xdr:cNvPr id="59" name="直線コネクタ 58"/>
        <xdr:cNvCxnSpPr/>
      </xdr:nvCxnSpPr>
      <xdr:spPr bwMode="auto">
        <a:xfrm flipV="1">
          <a:off x="2908300" y="3104096"/>
          <a:ext cx="698500" cy="26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163449</xdr:rowOff>
    </xdr:from>
    <xdr:to>
      <xdr:col>5</xdr:col>
      <xdr:colOff>34925</xdr:colOff>
      <xdr:row>17</xdr:row>
      <xdr:rowOff>93599</xdr:rowOff>
    </xdr:to>
    <xdr:sp macro="" textlink="">
      <xdr:nvSpPr>
        <xdr:cNvPr id="69" name="円/楕円 68"/>
        <xdr:cNvSpPr/>
      </xdr:nvSpPr>
      <xdr:spPr bwMode="auto">
        <a:xfrm>
          <a:off x="5600700" y="2954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135526</xdr:rowOff>
    </xdr:from>
    <xdr:ext cx="762000" cy="259045"/>
    <xdr:sp macro="" textlink="">
      <xdr:nvSpPr>
        <xdr:cNvPr id="70" name="人口1人当たり決算額の推移該当値テキスト130"/>
        <xdr:cNvSpPr txBox="1"/>
      </xdr:nvSpPr>
      <xdr:spPr>
        <a:xfrm>
          <a:off x="5740400" y="2926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122,300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44036</xdr:rowOff>
    </xdr:from>
    <xdr:to>
      <xdr:col>4</xdr:col>
      <xdr:colOff>520700</xdr:colOff>
      <xdr:row>17</xdr:row>
      <xdr:rowOff>145636</xdr:rowOff>
    </xdr:to>
    <xdr:sp macro="" textlink="">
      <xdr:nvSpPr>
        <xdr:cNvPr id="71" name="円/楕円 70"/>
        <xdr:cNvSpPr/>
      </xdr:nvSpPr>
      <xdr:spPr bwMode="auto">
        <a:xfrm>
          <a:off x="4953000" y="3006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130413</xdr:rowOff>
    </xdr:from>
    <xdr:ext cx="736600" cy="259045"/>
    <xdr:sp macro="" textlink="">
      <xdr:nvSpPr>
        <xdr:cNvPr id="72" name="テキスト ボックス 71"/>
        <xdr:cNvSpPr txBox="1"/>
      </xdr:nvSpPr>
      <xdr:spPr>
        <a:xfrm>
          <a:off x="4622800" y="3092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115,471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81610</xdr:rowOff>
    </xdr:from>
    <xdr:to>
      <xdr:col>3</xdr:col>
      <xdr:colOff>955675</xdr:colOff>
      <xdr:row>18</xdr:row>
      <xdr:rowOff>11760</xdr:rowOff>
    </xdr:to>
    <xdr:sp macro="" textlink="">
      <xdr:nvSpPr>
        <xdr:cNvPr id="73" name="円/楕円 72"/>
        <xdr:cNvSpPr/>
      </xdr:nvSpPr>
      <xdr:spPr bwMode="auto">
        <a:xfrm>
          <a:off x="4254500" y="304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167987</xdr:rowOff>
    </xdr:from>
    <xdr:ext cx="762000" cy="259045"/>
    <xdr:sp macro="" textlink="">
      <xdr:nvSpPr>
        <xdr:cNvPr id="74" name="テキスト ボックス 73"/>
        <xdr:cNvSpPr txBox="1"/>
      </xdr:nvSpPr>
      <xdr:spPr>
        <a:xfrm>
          <a:off x="3924300" y="313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110,540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91021</xdr:rowOff>
    </xdr:from>
    <xdr:to>
      <xdr:col>3</xdr:col>
      <xdr:colOff>257175</xdr:colOff>
      <xdr:row>18</xdr:row>
      <xdr:rowOff>21171</xdr:rowOff>
    </xdr:to>
    <xdr:sp macro="" textlink="">
      <xdr:nvSpPr>
        <xdr:cNvPr id="75" name="円/楕円 74"/>
        <xdr:cNvSpPr/>
      </xdr:nvSpPr>
      <xdr:spPr bwMode="auto">
        <a:xfrm>
          <a:off x="3556000" y="3053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5948</xdr:rowOff>
    </xdr:from>
    <xdr:ext cx="762000" cy="259045"/>
    <xdr:sp macro="" textlink="">
      <xdr:nvSpPr>
        <xdr:cNvPr id="76" name="テキスト ボックス 75"/>
        <xdr:cNvSpPr txBox="1"/>
      </xdr:nvSpPr>
      <xdr:spPr>
        <a:xfrm>
          <a:off x="3225800" y="3139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109,305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117645</xdr:rowOff>
    </xdr:from>
    <xdr:to>
      <xdr:col>2</xdr:col>
      <xdr:colOff>692150</xdr:colOff>
      <xdr:row>18</xdr:row>
      <xdr:rowOff>47795</xdr:rowOff>
    </xdr:to>
    <xdr:sp macro="" textlink="">
      <xdr:nvSpPr>
        <xdr:cNvPr id="77" name="円/楕円 76"/>
        <xdr:cNvSpPr/>
      </xdr:nvSpPr>
      <xdr:spPr bwMode="auto">
        <a:xfrm>
          <a:off x="2857500" y="3079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32572</xdr:rowOff>
    </xdr:from>
    <xdr:ext cx="762000" cy="259045"/>
    <xdr:sp macro="" textlink="">
      <xdr:nvSpPr>
        <xdr:cNvPr id="78" name="テキスト ボックス 77"/>
        <xdr:cNvSpPr txBox="1"/>
      </xdr:nvSpPr>
      <xdr:spPr>
        <a:xfrm>
          <a:off x="2527300" y="31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177909</xdr:rowOff>
    </xdr:from>
    <xdr:to>
      <xdr:col>4</xdr:col>
      <xdr:colOff>1117600</xdr:colOff>
      <xdr:row>36</xdr:row>
      <xdr:rowOff>7008</xdr:rowOff>
    </xdr:to>
    <xdr:cxnSp macro="">
      <xdr:nvCxnSpPr>
        <xdr:cNvPr id="110" name="直線コネクタ 109"/>
        <xdr:cNvCxnSpPr/>
      </xdr:nvCxnSpPr>
      <xdr:spPr bwMode="auto">
        <a:xfrm>
          <a:off x="5003800" y="6788259"/>
          <a:ext cx="647700" cy="171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152283</xdr:rowOff>
    </xdr:from>
    <xdr:to>
      <xdr:col>4</xdr:col>
      <xdr:colOff>469900</xdr:colOff>
      <xdr:row>35</xdr:row>
      <xdr:rowOff>177909</xdr:rowOff>
    </xdr:to>
    <xdr:cxnSp macro="">
      <xdr:nvCxnSpPr>
        <xdr:cNvPr id="113" name="直線コネクタ 112"/>
        <xdr:cNvCxnSpPr/>
      </xdr:nvCxnSpPr>
      <xdr:spPr bwMode="auto">
        <a:xfrm>
          <a:off x="4305300" y="6762633"/>
          <a:ext cx="698500" cy="25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15" name="テキスト ボックス 11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42646</xdr:rowOff>
    </xdr:from>
    <xdr:to>
      <xdr:col>3</xdr:col>
      <xdr:colOff>904875</xdr:colOff>
      <xdr:row>35</xdr:row>
      <xdr:rowOff>152283</xdr:rowOff>
    </xdr:to>
    <xdr:cxnSp macro="">
      <xdr:nvCxnSpPr>
        <xdr:cNvPr id="116" name="直線コネクタ 115"/>
        <xdr:cNvCxnSpPr/>
      </xdr:nvCxnSpPr>
      <xdr:spPr bwMode="auto">
        <a:xfrm>
          <a:off x="3606800" y="6652996"/>
          <a:ext cx="698500" cy="109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189232</xdr:rowOff>
    </xdr:from>
    <xdr:ext cx="762000" cy="259045"/>
    <xdr:sp macro="" textlink="">
      <xdr:nvSpPr>
        <xdr:cNvPr id="118" name="テキスト ボックス 117"/>
        <xdr:cNvSpPr txBox="1"/>
      </xdr:nvSpPr>
      <xdr:spPr>
        <a:xfrm>
          <a:off x="3924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333746</xdr:rowOff>
    </xdr:from>
    <xdr:to>
      <xdr:col>3</xdr:col>
      <xdr:colOff>206375</xdr:colOff>
      <xdr:row>35</xdr:row>
      <xdr:rowOff>42646</xdr:rowOff>
    </xdr:to>
    <xdr:cxnSp macro="">
      <xdr:nvCxnSpPr>
        <xdr:cNvPr id="119" name="直線コネクタ 118"/>
        <xdr:cNvCxnSpPr/>
      </xdr:nvCxnSpPr>
      <xdr:spPr bwMode="auto">
        <a:xfrm>
          <a:off x="2908300" y="6601196"/>
          <a:ext cx="698500" cy="51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299108</xdr:rowOff>
    </xdr:from>
    <xdr:to>
      <xdr:col>5</xdr:col>
      <xdr:colOff>34925</xdr:colOff>
      <xdr:row>36</xdr:row>
      <xdr:rowOff>57808</xdr:rowOff>
    </xdr:to>
    <xdr:sp macro="" textlink="">
      <xdr:nvSpPr>
        <xdr:cNvPr id="129" name="円/楕円 128"/>
        <xdr:cNvSpPr/>
      </xdr:nvSpPr>
      <xdr:spPr bwMode="auto">
        <a:xfrm>
          <a:off x="5600700" y="690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271185</xdr:rowOff>
    </xdr:from>
    <xdr:ext cx="762000" cy="259045"/>
    <xdr:sp macro="" textlink="">
      <xdr:nvSpPr>
        <xdr:cNvPr id="130" name="人口1人当たり決算額の推移該当値テキスト445"/>
        <xdr:cNvSpPr txBox="1"/>
      </xdr:nvSpPr>
      <xdr:spPr>
        <a:xfrm>
          <a:off x="5740400" y="688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127109</xdr:rowOff>
    </xdr:from>
    <xdr:to>
      <xdr:col>4</xdr:col>
      <xdr:colOff>520700</xdr:colOff>
      <xdr:row>35</xdr:row>
      <xdr:rowOff>228709</xdr:rowOff>
    </xdr:to>
    <xdr:sp macro="" textlink="">
      <xdr:nvSpPr>
        <xdr:cNvPr id="131" name="円/楕円 130"/>
        <xdr:cNvSpPr/>
      </xdr:nvSpPr>
      <xdr:spPr bwMode="auto">
        <a:xfrm>
          <a:off x="4953000" y="6737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238886</xdr:rowOff>
    </xdr:from>
    <xdr:ext cx="736600" cy="259045"/>
    <xdr:sp macro="" textlink="">
      <xdr:nvSpPr>
        <xdr:cNvPr id="132" name="テキスト ボックス 131"/>
        <xdr:cNvSpPr txBox="1"/>
      </xdr:nvSpPr>
      <xdr:spPr>
        <a:xfrm>
          <a:off x="4622800" y="6506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30,273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101483</xdr:rowOff>
    </xdr:from>
    <xdr:to>
      <xdr:col>3</xdr:col>
      <xdr:colOff>955675</xdr:colOff>
      <xdr:row>35</xdr:row>
      <xdr:rowOff>203083</xdr:rowOff>
    </xdr:to>
    <xdr:sp macro="" textlink="">
      <xdr:nvSpPr>
        <xdr:cNvPr id="133" name="円/楕円 132"/>
        <xdr:cNvSpPr/>
      </xdr:nvSpPr>
      <xdr:spPr bwMode="auto">
        <a:xfrm>
          <a:off x="4254500" y="6711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213260</xdr:rowOff>
    </xdr:from>
    <xdr:ext cx="762000" cy="259045"/>
    <xdr:sp macro="" textlink="">
      <xdr:nvSpPr>
        <xdr:cNvPr id="134" name="テキスト ボックス 133"/>
        <xdr:cNvSpPr txBox="1"/>
      </xdr:nvSpPr>
      <xdr:spPr>
        <a:xfrm>
          <a:off x="3924300" y="648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31,394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334746</xdr:rowOff>
    </xdr:from>
    <xdr:to>
      <xdr:col>3</xdr:col>
      <xdr:colOff>257175</xdr:colOff>
      <xdr:row>35</xdr:row>
      <xdr:rowOff>93446</xdr:rowOff>
    </xdr:to>
    <xdr:sp macro="" textlink="">
      <xdr:nvSpPr>
        <xdr:cNvPr id="135" name="円/楕円 134"/>
        <xdr:cNvSpPr/>
      </xdr:nvSpPr>
      <xdr:spPr bwMode="auto">
        <a:xfrm>
          <a:off x="3556000" y="6602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103624</xdr:rowOff>
    </xdr:from>
    <xdr:ext cx="762000" cy="259045"/>
    <xdr:sp macro="" textlink="">
      <xdr:nvSpPr>
        <xdr:cNvPr id="136" name="テキスト ボックス 135"/>
        <xdr:cNvSpPr txBox="1"/>
      </xdr:nvSpPr>
      <xdr:spPr>
        <a:xfrm>
          <a:off x="3225800" y="637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36,190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282946</xdr:rowOff>
    </xdr:from>
    <xdr:to>
      <xdr:col>2</xdr:col>
      <xdr:colOff>692150</xdr:colOff>
      <xdr:row>35</xdr:row>
      <xdr:rowOff>41646</xdr:rowOff>
    </xdr:to>
    <xdr:sp macro="" textlink="">
      <xdr:nvSpPr>
        <xdr:cNvPr id="137" name="円/楕円 136"/>
        <xdr:cNvSpPr/>
      </xdr:nvSpPr>
      <xdr:spPr bwMode="auto">
        <a:xfrm>
          <a:off x="2857500" y="6550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51823</xdr:rowOff>
    </xdr:from>
    <xdr:ext cx="762000" cy="259045"/>
    <xdr:sp macro="" textlink="">
      <xdr:nvSpPr>
        <xdr:cNvPr id="138" name="テキスト ボックス 137"/>
        <xdr:cNvSpPr txBox="1"/>
      </xdr:nvSpPr>
      <xdr:spPr>
        <a:xfrm>
          <a:off x="2527300" y="6319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奈良県高取町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7,145
7,134
25.79
3,903,986
3,564,856
334,450
2,340,927
4,111,339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116.4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167589</xdr:rowOff>
    </xdr:from>
    <xdr:to>
      <xdr:col>6</xdr:col>
      <xdr:colOff>511175</xdr:colOff>
      <xdr:row>37</xdr:row>
      <xdr:rowOff>75082</xdr:rowOff>
    </xdr:to>
    <xdr:cxnSp macro="">
      <xdr:nvCxnSpPr>
        <xdr:cNvPr id="63" name="直線コネクタ 62"/>
        <xdr:cNvCxnSpPr/>
      </xdr:nvCxnSpPr>
      <xdr:spPr>
        <a:xfrm flipV="1">
          <a:off x="3797300" y="6339789"/>
          <a:ext cx="838200" cy="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75082</xdr:rowOff>
    </xdr:from>
    <xdr:to>
      <xdr:col>5</xdr:col>
      <xdr:colOff>358775</xdr:colOff>
      <xdr:row>37</xdr:row>
      <xdr:rowOff>105051</xdr:rowOff>
    </xdr:to>
    <xdr:cxnSp macro="">
      <xdr:nvCxnSpPr>
        <xdr:cNvPr id="66" name="直線コネクタ 65"/>
        <xdr:cNvCxnSpPr/>
      </xdr:nvCxnSpPr>
      <xdr:spPr>
        <a:xfrm flipV="1">
          <a:off x="2908300" y="6418732"/>
          <a:ext cx="8890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105051</xdr:rowOff>
    </xdr:from>
    <xdr:to>
      <xdr:col>4</xdr:col>
      <xdr:colOff>155575</xdr:colOff>
      <xdr:row>37</xdr:row>
      <xdr:rowOff>116002</xdr:rowOff>
    </xdr:to>
    <xdr:cxnSp macro="">
      <xdr:nvCxnSpPr>
        <xdr:cNvPr id="69" name="直線コネクタ 68"/>
        <xdr:cNvCxnSpPr/>
      </xdr:nvCxnSpPr>
      <xdr:spPr>
        <a:xfrm flipV="1">
          <a:off x="2019300" y="6448701"/>
          <a:ext cx="88900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116002</xdr:rowOff>
    </xdr:from>
    <xdr:to>
      <xdr:col>2</xdr:col>
      <xdr:colOff>638175</xdr:colOff>
      <xdr:row>38</xdr:row>
      <xdr:rowOff>11140</xdr:rowOff>
    </xdr:to>
    <xdr:cxnSp macro="">
      <xdr:nvCxnSpPr>
        <xdr:cNvPr id="72" name="直線コネクタ 71"/>
        <xdr:cNvCxnSpPr/>
      </xdr:nvCxnSpPr>
      <xdr:spPr>
        <a:xfrm flipV="1">
          <a:off x="1130300" y="6459652"/>
          <a:ext cx="889000" cy="6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116789</xdr:rowOff>
    </xdr:from>
    <xdr:to>
      <xdr:col>6</xdr:col>
      <xdr:colOff>561975</xdr:colOff>
      <xdr:row>37</xdr:row>
      <xdr:rowOff>46939</xdr:rowOff>
    </xdr:to>
    <xdr:sp macro="" textlink="">
      <xdr:nvSpPr>
        <xdr:cNvPr id="82" name="円/楕円 81"/>
        <xdr:cNvSpPr/>
      </xdr:nvSpPr>
      <xdr:spPr>
        <a:xfrm>
          <a:off x="4584700" y="62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95216</xdr:rowOff>
    </xdr:from>
    <xdr:ext cx="599010" cy="259045"/>
    <xdr:sp macro="" textlink="">
      <xdr:nvSpPr>
        <xdr:cNvPr id="83" name="人件費該当値テキスト"/>
        <xdr:cNvSpPr txBox="1"/>
      </xdr:nvSpPr>
      <xdr:spPr>
        <a:xfrm>
          <a:off x="4686300" y="626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100,938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24282</xdr:rowOff>
    </xdr:from>
    <xdr:to>
      <xdr:col>5</xdr:col>
      <xdr:colOff>409575</xdr:colOff>
      <xdr:row>37</xdr:row>
      <xdr:rowOff>125882</xdr:rowOff>
    </xdr:to>
    <xdr:sp macro="" textlink="">
      <xdr:nvSpPr>
        <xdr:cNvPr id="84" name="円/楕円 83"/>
        <xdr:cNvSpPr/>
      </xdr:nvSpPr>
      <xdr:spPr>
        <a:xfrm>
          <a:off x="3746500" y="63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117009</xdr:rowOff>
    </xdr:from>
    <xdr:ext cx="534377" cy="259045"/>
    <xdr:sp macro="" textlink="">
      <xdr:nvSpPr>
        <xdr:cNvPr id="85" name="テキスト ボックス 84"/>
        <xdr:cNvSpPr txBox="1"/>
      </xdr:nvSpPr>
      <xdr:spPr>
        <a:xfrm>
          <a:off x="3530111" y="64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93,686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54251</xdr:rowOff>
    </xdr:from>
    <xdr:to>
      <xdr:col>4</xdr:col>
      <xdr:colOff>206375</xdr:colOff>
      <xdr:row>37</xdr:row>
      <xdr:rowOff>155851</xdr:rowOff>
    </xdr:to>
    <xdr:sp macro="" textlink="">
      <xdr:nvSpPr>
        <xdr:cNvPr id="86" name="円/楕円 85"/>
        <xdr:cNvSpPr/>
      </xdr:nvSpPr>
      <xdr:spPr>
        <a:xfrm>
          <a:off x="2857500" y="639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146978</xdr:rowOff>
    </xdr:from>
    <xdr:ext cx="534377" cy="259045"/>
    <xdr:sp macro="" textlink="">
      <xdr:nvSpPr>
        <xdr:cNvPr id="87" name="テキスト ボックス 86"/>
        <xdr:cNvSpPr txBox="1"/>
      </xdr:nvSpPr>
      <xdr:spPr>
        <a:xfrm>
          <a:off x="2641111" y="649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90,933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65202</xdr:rowOff>
    </xdr:from>
    <xdr:to>
      <xdr:col>3</xdr:col>
      <xdr:colOff>3175</xdr:colOff>
      <xdr:row>37</xdr:row>
      <xdr:rowOff>166802</xdr:rowOff>
    </xdr:to>
    <xdr:sp macro="" textlink="">
      <xdr:nvSpPr>
        <xdr:cNvPr id="88" name="円/楕円 87"/>
        <xdr:cNvSpPr/>
      </xdr:nvSpPr>
      <xdr:spPr>
        <a:xfrm>
          <a:off x="1968500" y="64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157928</xdr:rowOff>
    </xdr:from>
    <xdr:ext cx="534377" cy="259045"/>
    <xdr:sp macro="" textlink="">
      <xdr:nvSpPr>
        <xdr:cNvPr id="89" name="テキスト ボックス 88"/>
        <xdr:cNvSpPr txBox="1"/>
      </xdr:nvSpPr>
      <xdr:spPr>
        <a:xfrm>
          <a:off x="1752111" y="650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89,927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131790</xdr:rowOff>
    </xdr:from>
    <xdr:to>
      <xdr:col>1</xdr:col>
      <xdr:colOff>485775</xdr:colOff>
      <xdr:row>38</xdr:row>
      <xdr:rowOff>61940</xdr:rowOff>
    </xdr:to>
    <xdr:sp macro="" textlink="">
      <xdr:nvSpPr>
        <xdr:cNvPr id="90" name="円/楕円 89"/>
        <xdr:cNvSpPr/>
      </xdr:nvSpPr>
      <xdr:spPr>
        <a:xfrm>
          <a:off x="1079500" y="647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53067</xdr:rowOff>
    </xdr:from>
    <xdr:ext cx="534377" cy="259045"/>
    <xdr:sp macro="" textlink="">
      <xdr:nvSpPr>
        <xdr:cNvPr id="91" name="テキスト ボックス 90"/>
        <xdr:cNvSpPr txBox="1"/>
      </xdr:nvSpPr>
      <xdr:spPr>
        <a:xfrm>
          <a:off x="863111" y="656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3034</xdr:rowOff>
    </xdr:from>
    <xdr:to>
      <xdr:col>6</xdr:col>
      <xdr:colOff>511175</xdr:colOff>
      <xdr:row>57</xdr:row>
      <xdr:rowOff>54035</xdr:rowOff>
    </xdr:to>
    <xdr:cxnSp macro="">
      <xdr:nvCxnSpPr>
        <xdr:cNvPr id="118" name="直線コネクタ 117"/>
        <xdr:cNvCxnSpPr/>
      </xdr:nvCxnSpPr>
      <xdr:spPr>
        <a:xfrm flipV="1">
          <a:off x="3797300" y="9775684"/>
          <a:ext cx="838200" cy="5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16128</xdr:rowOff>
    </xdr:from>
    <xdr:to>
      <xdr:col>5</xdr:col>
      <xdr:colOff>358775</xdr:colOff>
      <xdr:row>57</xdr:row>
      <xdr:rowOff>54035</xdr:rowOff>
    </xdr:to>
    <xdr:cxnSp macro="">
      <xdr:nvCxnSpPr>
        <xdr:cNvPr id="121" name="直線コネクタ 120"/>
        <xdr:cNvCxnSpPr/>
      </xdr:nvCxnSpPr>
      <xdr:spPr>
        <a:xfrm>
          <a:off x="2908300" y="9788778"/>
          <a:ext cx="889000" cy="3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16128</xdr:rowOff>
    </xdr:from>
    <xdr:to>
      <xdr:col>4</xdr:col>
      <xdr:colOff>155575</xdr:colOff>
      <xdr:row>57</xdr:row>
      <xdr:rowOff>39075</xdr:rowOff>
    </xdr:to>
    <xdr:cxnSp macro="">
      <xdr:nvCxnSpPr>
        <xdr:cNvPr id="124" name="直線コネクタ 123"/>
        <xdr:cNvCxnSpPr/>
      </xdr:nvCxnSpPr>
      <xdr:spPr>
        <a:xfrm flipV="1">
          <a:off x="2019300" y="9788778"/>
          <a:ext cx="889000" cy="2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39075</xdr:rowOff>
    </xdr:from>
    <xdr:to>
      <xdr:col>2</xdr:col>
      <xdr:colOff>638175</xdr:colOff>
      <xdr:row>57</xdr:row>
      <xdr:rowOff>56682</xdr:rowOff>
    </xdr:to>
    <xdr:cxnSp macro="">
      <xdr:nvCxnSpPr>
        <xdr:cNvPr id="127" name="直線コネクタ 126"/>
        <xdr:cNvCxnSpPr/>
      </xdr:nvCxnSpPr>
      <xdr:spPr>
        <a:xfrm flipV="1">
          <a:off x="1130300" y="9811725"/>
          <a:ext cx="889000" cy="1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123684</xdr:rowOff>
    </xdr:from>
    <xdr:to>
      <xdr:col>6</xdr:col>
      <xdr:colOff>561975</xdr:colOff>
      <xdr:row>57</xdr:row>
      <xdr:rowOff>53834</xdr:rowOff>
    </xdr:to>
    <xdr:sp macro="" textlink="">
      <xdr:nvSpPr>
        <xdr:cNvPr id="137" name="円/楕円 136"/>
        <xdr:cNvSpPr/>
      </xdr:nvSpPr>
      <xdr:spPr>
        <a:xfrm>
          <a:off x="4584700" y="97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38611</xdr:rowOff>
    </xdr:from>
    <xdr:ext cx="534377" cy="259045"/>
    <xdr:sp macro="" textlink="">
      <xdr:nvSpPr>
        <xdr:cNvPr id="138" name="物件費該当値テキスト"/>
        <xdr:cNvSpPr txBox="1"/>
      </xdr:nvSpPr>
      <xdr:spPr>
        <a:xfrm>
          <a:off x="4686300" y="963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67,392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3235</xdr:rowOff>
    </xdr:from>
    <xdr:to>
      <xdr:col>5</xdr:col>
      <xdr:colOff>409575</xdr:colOff>
      <xdr:row>57</xdr:row>
      <xdr:rowOff>104835</xdr:rowOff>
    </xdr:to>
    <xdr:sp macro="" textlink="">
      <xdr:nvSpPr>
        <xdr:cNvPr id="139" name="円/楕円 138"/>
        <xdr:cNvSpPr/>
      </xdr:nvSpPr>
      <xdr:spPr>
        <a:xfrm>
          <a:off x="3746500" y="97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95962</xdr:rowOff>
    </xdr:from>
    <xdr:ext cx="534377" cy="259045"/>
    <xdr:sp macro="" textlink="">
      <xdr:nvSpPr>
        <xdr:cNvPr id="140" name="テキスト ボックス 139"/>
        <xdr:cNvSpPr txBox="1"/>
      </xdr:nvSpPr>
      <xdr:spPr>
        <a:xfrm>
          <a:off x="3530111" y="986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136778</xdr:rowOff>
    </xdr:from>
    <xdr:to>
      <xdr:col>4</xdr:col>
      <xdr:colOff>206375</xdr:colOff>
      <xdr:row>57</xdr:row>
      <xdr:rowOff>66928</xdr:rowOff>
    </xdr:to>
    <xdr:sp macro="" textlink="">
      <xdr:nvSpPr>
        <xdr:cNvPr id="141" name="円/楕円 140"/>
        <xdr:cNvSpPr/>
      </xdr:nvSpPr>
      <xdr:spPr>
        <a:xfrm>
          <a:off x="2857500" y="973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58055</xdr:rowOff>
    </xdr:from>
    <xdr:ext cx="534377" cy="259045"/>
    <xdr:sp macro="" textlink="">
      <xdr:nvSpPr>
        <xdr:cNvPr id="142" name="テキスト ボックス 141"/>
        <xdr:cNvSpPr txBox="1"/>
      </xdr:nvSpPr>
      <xdr:spPr>
        <a:xfrm>
          <a:off x="2641111" y="983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64,528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159725</xdr:rowOff>
    </xdr:from>
    <xdr:to>
      <xdr:col>3</xdr:col>
      <xdr:colOff>3175</xdr:colOff>
      <xdr:row>57</xdr:row>
      <xdr:rowOff>89875</xdr:rowOff>
    </xdr:to>
    <xdr:sp macro="" textlink="">
      <xdr:nvSpPr>
        <xdr:cNvPr id="143" name="円/楕円 142"/>
        <xdr:cNvSpPr/>
      </xdr:nvSpPr>
      <xdr:spPr>
        <a:xfrm>
          <a:off x="1968500" y="97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81002</xdr:rowOff>
    </xdr:from>
    <xdr:ext cx="534377" cy="259045"/>
    <xdr:sp macro="" textlink="">
      <xdr:nvSpPr>
        <xdr:cNvPr id="144" name="テキスト ボックス 143"/>
        <xdr:cNvSpPr txBox="1"/>
      </xdr:nvSpPr>
      <xdr:spPr>
        <a:xfrm>
          <a:off x="1752111" y="985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59,509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5882</xdr:rowOff>
    </xdr:from>
    <xdr:to>
      <xdr:col>1</xdr:col>
      <xdr:colOff>485775</xdr:colOff>
      <xdr:row>57</xdr:row>
      <xdr:rowOff>107482</xdr:rowOff>
    </xdr:to>
    <xdr:sp macro="" textlink="">
      <xdr:nvSpPr>
        <xdr:cNvPr id="145" name="円/楕円 144"/>
        <xdr:cNvSpPr/>
      </xdr:nvSpPr>
      <xdr:spPr>
        <a:xfrm>
          <a:off x="1079500" y="977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98609</xdr:rowOff>
    </xdr:from>
    <xdr:ext cx="534377" cy="259045"/>
    <xdr:sp macro="" textlink="">
      <xdr:nvSpPr>
        <xdr:cNvPr id="146" name="テキスト ボックス 145"/>
        <xdr:cNvSpPr txBox="1"/>
      </xdr:nvSpPr>
      <xdr:spPr>
        <a:xfrm>
          <a:off x="863111" y="987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33096</xdr:rowOff>
    </xdr:from>
    <xdr:to>
      <xdr:col>6</xdr:col>
      <xdr:colOff>511175</xdr:colOff>
      <xdr:row>77</xdr:row>
      <xdr:rowOff>152273</xdr:rowOff>
    </xdr:to>
    <xdr:cxnSp macro="">
      <xdr:nvCxnSpPr>
        <xdr:cNvPr id="175" name="直線コネクタ 174"/>
        <xdr:cNvCxnSpPr/>
      </xdr:nvCxnSpPr>
      <xdr:spPr>
        <a:xfrm flipV="1">
          <a:off x="3797300" y="13234746"/>
          <a:ext cx="838200" cy="1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7510</xdr:rowOff>
    </xdr:from>
    <xdr:ext cx="469744" cy="259045"/>
    <xdr:sp macro="" textlink="">
      <xdr:nvSpPr>
        <xdr:cNvPr id="176" name="維持補修費平均値テキスト"/>
        <xdr:cNvSpPr txBox="1"/>
      </xdr:nvSpPr>
      <xdr:spPr>
        <a:xfrm>
          <a:off x="4686300" y="1320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152273</xdr:rowOff>
    </xdr:from>
    <xdr:to>
      <xdr:col>5</xdr:col>
      <xdr:colOff>358775</xdr:colOff>
      <xdr:row>77</xdr:row>
      <xdr:rowOff>155626</xdr:rowOff>
    </xdr:to>
    <xdr:cxnSp macro="">
      <xdr:nvCxnSpPr>
        <xdr:cNvPr id="178" name="直線コネクタ 177"/>
        <xdr:cNvCxnSpPr/>
      </xdr:nvCxnSpPr>
      <xdr:spPr>
        <a:xfrm flipV="1">
          <a:off x="2908300" y="13353923"/>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132728</xdr:rowOff>
    </xdr:from>
    <xdr:to>
      <xdr:col>4</xdr:col>
      <xdr:colOff>155575</xdr:colOff>
      <xdr:row>77</xdr:row>
      <xdr:rowOff>155626</xdr:rowOff>
    </xdr:to>
    <xdr:cxnSp macro="">
      <xdr:nvCxnSpPr>
        <xdr:cNvPr id="181" name="直線コネクタ 180"/>
        <xdr:cNvCxnSpPr/>
      </xdr:nvCxnSpPr>
      <xdr:spPr>
        <a:xfrm>
          <a:off x="2019300" y="13334378"/>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132728</xdr:rowOff>
    </xdr:from>
    <xdr:to>
      <xdr:col>2</xdr:col>
      <xdr:colOff>638175</xdr:colOff>
      <xdr:row>78</xdr:row>
      <xdr:rowOff>91656</xdr:rowOff>
    </xdr:to>
    <xdr:cxnSp macro="">
      <xdr:nvCxnSpPr>
        <xdr:cNvPr id="184" name="直線コネクタ 183"/>
        <xdr:cNvCxnSpPr/>
      </xdr:nvCxnSpPr>
      <xdr:spPr>
        <a:xfrm flipV="1">
          <a:off x="1130300" y="13334378"/>
          <a:ext cx="889000" cy="1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153746</xdr:rowOff>
    </xdr:from>
    <xdr:to>
      <xdr:col>6</xdr:col>
      <xdr:colOff>561975</xdr:colOff>
      <xdr:row>77</xdr:row>
      <xdr:rowOff>83896</xdr:rowOff>
    </xdr:to>
    <xdr:sp macro="" textlink="">
      <xdr:nvSpPr>
        <xdr:cNvPr id="194" name="円/楕円 193"/>
        <xdr:cNvSpPr/>
      </xdr:nvSpPr>
      <xdr:spPr>
        <a:xfrm>
          <a:off x="4584700" y="1318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5173</xdr:rowOff>
    </xdr:from>
    <xdr:ext cx="469744" cy="259045"/>
    <xdr:sp macro="" textlink="">
      <xdr:nvSpPr>
        <xdr:cNvPr id="195" name="維持補修費該当値テキスト"/>
        <xdr:cNvSpPr txBox="1"/>
      </xdr:nvSpPr>
      <xdr:spPr>
        <a:xfrm>
          <a:off x="4686300"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101473</xdr:rowOff>
    </xdr:from>
    <xdr:to>
      <xdr:col>5</xdr:col>
      <xdr:colOff>409575</xdr:colOff>
      <xdr:row>78</xdr:row>
      <xdr:rowOff>31623</xdr:rowOff>
    </xdr:to>
    <xdr:sp macro="" textlink="">
      <xdr:nvSpPr>
        <xdr:cNvPr id="196" name="円/楕円 195"/>
        <xdr:cNvSpPr/>
      </xdr:nvSpPr>
      <xdr:spPr>
        <a:xfrm>
          <a:off x="3746500" y="133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22750</xdr:rowOff>
    </xdr:from>
    <xdr:ext cx="469744" cy="259045"/>
    <xdr:sp macro="" textlink="">
      <xdr:nvSpPr>
        <xdr:cNvPr id="197" name="テキスト ボックス 196"/>
        <xdr:cNvSpPr txBox="1"/>
      </xdr:nvSpPr>
      <xdr:spPr>
        <a:xfrm>
          <a:off x="3562427" y="1339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104826</xdr:rowOff>
    </xdr:from>
    <xdr:to>
      <xdr:col>4</xdr:col>
      <xdr:colOff>206375</xdr:colOff>
      <xdr:row>78</xdr:row>
      <xdr:rowOff>34976</xdr:rowOff>
    </xdr:to>
    <xdr:sp macro="" textlink="">
      <xdr:nvSpPr>
        <xdr:cNvPr id="198" name="円/楕円 197"/>
        <xdr:cNvSpPr/>
      </xdr:nvSpPr>
      <xdr:spPr>
        <a:xfrm>
          <a:off x="2857500" y="1330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26103</xdr:rowOff>
    </xdr:from>
    <xdr:ext cx="469744" cy="259045"/>
    <xdr:sp macro="" textlink="">
      <xdr:nvSpPr>
        <xdr:cNvPr id="199" name="テキスト ボックス 198"/>
        <xdr:cNvSpPr txBox="1"/>
      </xdr:nvSpPr>
      <xdr:spPr>
        <a:xfrm>
          <a:off x="2673427" y="1339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81928</xdr:rowOff>
    </xdr:from>
    <xdr:to>
      <xdr:col>3</xdr:col>
      <xdr:colOff>3175</xdr:colOff>
      <xdr:row>78</xdr:row>
      <xdr:rowOff>12078</xdr:rowOff>
    </xdr:to>
    <xdr:sp macro="" textlink="">
      <xdr:nvSpPr>
        <xdr:cNvPr id="200" name="円/楕円 199"/>
        <xdr:cNvSpPr/>
      </xdr:nvSpPr>
      <xdr:spPr>
        <a:xfrm>
          <a:off x="1968500" y="1328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3205</xdr:rowOff>
    </xdr:from>
    <xdr:ext cx="469744" cy="259045"/>
    <xdr:sp macro="" textlink="">
      <xdr:nvSpPr>
        <xdr:cNvPr id="201" name="テキスト ボックス 200"/>
        <xdr:cNvSpPr txBox="1"/>
      </xdr:nvSpPr>
      <xdr:spPr>
        <a:xfrm>
          <a:off x="1784427" y="1337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40856</xdr:rowOff>
    </xdr:from>
    <xdr:to>
      <xdr:col>1</xdr:col>
      <xdr:colOff>485775</xdr:colOff>
      <xdr:row>78</xdr:row>
      <xdr:rowOff>142456</xdr:rowOff>
    </xdr:to>
    <xdr:sp macro="" textlink="">
      <xdr:nvSpPr>
        <xdr:cNvPr id="202" name="円/楕円 201"/>
        <xdr:cNvSpPr/>
      </xdr:nvSpPr>
      <xdr:spPr>
        <a:xfrm>
          <a:off x="1079500" y="1341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133583</xdr:rowOff>
    </xdr:from>
    <xdr:ext cx="469744" cy="259045"/>
    <xdr:sp macro="" textlink="">
      <xdr:nvSpPr>
        <xdr:cNvPr id="203" name="テキスト ボックス 202"/>
        <xdr:cNvSpPr txBox="1"/>
      </xdr:nvSpPr>
      <xdr:spPr>
        <a:xfrm>
          <a:off x="895427" y="1350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33858</xdr:rowOff>
    </xdr:from>
    <xdr:to>
      <xdr:col>6</xdr:col>
      <xdr:colOff>511175</xdr:colOff>
      <xdr:row>97</xdr:row>
      <xdr:rowOff>46831</xdr:rowOff>
    </xdr:to>
    <xdr:cxnSp macro="">
      <xdr:nvCxnSpPr>
        <xdr:cNvPr id="233" name="直線コネクタ 232"/>
        <xdr:cNvCxnSpPr/>
      </xdr:nvCxnSpPr>
      <xdr:spPr>
        <a:xfrm>
          <a:off x="3797300" y="16664508"/>
          <a:ext cx="8382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140524</xdr:rowOff>
    </xdr:from>
    <xdr:ext cx="534377" cy="259045"/>
    <xdr:sp macro="" textlink="">
      <xdr:nvSpPr>
        <xdr:cNvPr id="234" name="扶助費平均値テキスト"/>
        <xdr:cNvSpPr txBox="1"/>
      </xdr:nvSpPr>
      <xdr:spPr>
        <a:xfrm>
          <a:off x="4686300" y="164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33858</xdr:rowOff>
    </xdr:from>
    <xdr:to>
      <xdr:col>5</xdr:col>
      <xdr:colOff>358775</xdr:colOff>
      <xdr:row>97</xdr:row>
      <xdr:rowOff>161894</xdr:rowOff>
    </xdr:to>
    <xdr:cxnSp macro="">
      <xdr:nvCxnSpPr>
        <xdr:cNvPr id="236" name="直線コネクタ 235"/>
        <xdr:cNvCxnSpPr/>
      </xdr:nvCxnSpPr>
      <xdr:spPr>
        <a:xfrm flipV="1">
          <a:off x="2908300" y="16664508"/>
          <a:ext cx="889000" cy="12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90073</xdr:rowOff>
    </xdr:from>
    <xdr:ext cx="534377" cy="259045"/>
    <xdr:sp macro="" textlink="">
      <xdr:nvSpPr>
        <xdr:cNvPr id="238" name="テキスト ボックス 237"/>
        <xdr:cNvSpPr txBox="1"/>
      </xdr:nvSpPr>
      <xdr:spPr>
        <a:xfrm>
          <a:off x="3530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161894</xdr:rowOff>
    </xdr:from>
    <xdr:to>
      <xdr:col>4</xdr:col>
      <xdr:colOff>155575</xdr:colOff>
      <xdr:row>98</xdr:row>
      <xdr:rowOff>69329</xdr:rowOff>
    </xdr:to>
    <xdr:cxnSp macro="">
      <xdr:nvCxnSpPr>
        <xdr:cNvPr id="239" name="直線コネクタ 238"/>
        <xdr:cNvCxnSpPr/>
      </xdr:nvCxnSpPr>
      <xdr:spPr>
        <a:xfrm flipV="1">
          <a:off x="2019300" y="16792544"/>
          <a:ext cx="889000" cy="7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28567</xdr:rowOff>
    </xdr:from>
    <xdr:ext cx="534377" cy="259045"/>
    <xdr:sp macro="" textlink="">
      <xdr:nvSpPr>
        <xdr:cNvPr id="241" name="テキスト ボックス 240"/>
        <xdr:cNvSpPr txBox="1"/>
      </xdr:nvSpPr>
      <xdr:spPr>
        <a:xfrm>
          <a:off x="2641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69329</xdr:rowOff>
    </xdr:from>
    <xdr:to>
      <xdr:col>2</xdr:col>
      <xdr:colOff>638175</xdr:colOff>
      <xdr:row>98</xdr:row>
      <xdr:rowOff>145510</xdr:rowOff>
    </xdr:to>
    <xdr:cxnSp macro="">
      <xdr:nvCxnSpPr>
        <xdr:cNvPr id="242" name="直線コネクタ 241"/>
        <xdr:cNvCxnSpPr/>
      </xdr:nvCxnSpPr>
      <xdr:spPr>
        <a:xfrm flipV="1">
          <a:off x="1130300" y="16871429"/>
          <a:ext cx="889000" cy="7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63219</xdr:rowOff>
    </xdr:from>
    <xdr:ext cx="534377" cy="259045"/>
    <xdr:sp macro="" textlink="">
      <xdr:nvSpPr>
        <xdr:cNvPr id="244" name="テキスト ボックス 243"/>
        <xdr:cNvSpPr txBox="1"/>
      </xdr:nvSpPr>
      <xdr:spPr>
        <a:xfrm>
          <a:off x="1752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56266</xdr:rowOff>
    </xdr:from>
    <xdr:ext cx="534377" cy="259045"/>
    <xdr:sp macro="" textlink="">
      <xdr:nvSpPr>
        <xdr:cNvPr id="246" name="テキスト ボックス 245"/>
        <xdr:cNvSpPr txBox="1"/>
      </xdr:nvSpPr>
      <xdr:spPr>
        <a:xfrm>
          <a:off x="863111" y="165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167481</xdr:rowOff>
    </xdr:from>
    <xdr:to>
      <xdr:col>6</xdr:col>
      <xdr:colOff>561975</xdr:colOff>
      <xdr:row>97</xdr:row>
      <xdr:rowOff>97631</xdr:rowOff>
    </xdr:to>
    <xdr:sp macro="" textlink="">
      <xdr:nvSpPr>
        <xdr:cNvPr id="252" name="円/楕円 251"/>
        <xdr:cNvSpPr/>
      </xdr:nvSpPr>
      <xdr:spPr>
        <a:xfrm>
          <a:off x="4584700" y="166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145908</xdr:rowOff>
    </xdr:from>
    <xdr:ext cx="534377" cy="259045"/>
    <xdr:sp macro="" textlink="">
      <xdr:nvSpPr>
        <xdr:cNvPr id="253" name="扶助費該当値テキスト"/>
        <xdr:cNvSpPr txBox="1"/>
      </xdr:nvSpPr>
      <xdr:spPr>
        <a:xfrm>
          <a:off x="4686300" y="166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57,875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154508</xdr:rowOff>
    </xdr:from>
    <xdr:to>
      <xdr:col>5</xdr:col>
      <xdr:colOff>409575</xdr:colOff>
      <xdr:row>97</xdr:row>
      <xdr:rowOff>84658</xdr:rowOff>
    </xdr:to>
    <xdr:sp macro="" textlink="">
      <xdr:nvSpPr>
        <xdr:cNvPr id="254" name="円/楕円 253"/>
        <xdr:cNvSpPr/>
      </xdr:nvSpPr>
      <xdr:spPr>
        <a:xfrm>
          <a:off x="3746500" y="166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101185</xdr:rowOff>
    </xdr:from>
    <xdr:ext cx="534377" cy="259045"/>
    <xdr:sp macro="" textlink="">
      <xdr:nvSpPr>
        <xdr:cNvPr id="255" name="テキスト ボックス 254"/>
        <xdr:cNvSpPr txBox="1"/>
      </xdr:nvSpPr>
      <xdr:spPr>
        <a:xfrm>
          <a:off x="3530111" y="1638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58,556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111094</xdr:rowOff>
    </xdr:from>
    <xdr:to>
      <xdr:col>4</xdr:col>
      <xdr:colOff>206375</xdr:colOff>
      <xdr:row>98</xdr:row>
      <xdr:rowOff>41244</xdr:rowOff>
    </xdr:to>
    <xdr:sp macro="" textlink="">
      <xdr:nvSpPr>
        <xdr:cNvPr id="256" name="円/楕円 255"/>
        <xdr:cNvSpPr/>
      </xdr:nvSpPr>
      <xdr:spPr>
        <a:xfrm>
          <a:off x="2857500" y="167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32371</xdr:rowOff>
    </xdr:from>
    <xdr:ext cx="534377" cy="259045"/>
    <xdr:sp macro="" textlink="">
      <xdr:nvSpPr>
        <xdr:cNvPr id="257" name="テキスト ボックス 256"/>
        <xdr:cNvSpPr txBox="1"/>
      </xdr:nvSpPr>
      <xdr:spPr>
        <a:xfrm>
          <a:off x="2641111" y="1683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18529</xdr:rowOff>
    </xdr:from>
    <xdr:to>
      <xdr:col>3</xdr:col>
      <xdr:colOff>3175</xdr:colOff>
      <xdr:row>98</xdr:row>
      <xdr:rowOff>120129</xdr:rowOff>
    </xdr:to>
    <xdr:sp macro="" textlink="">
      <xdr:nvSpPr>
        <xdr:cNvPr id="258" name="円/楕円 257"/>
        <xdr:cNvSpPr/>
      </xdr:nvSpPr>
      <xdr:spPr>
        <a:xfrm>
          <a:off x="1968500" y="1682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111256</xdr:rowOff>
    </xdr:from>
    <xdr:ext cx="534377" cy="259045"/>
    <xdr:sp macro="" textlink="">
      <xdr:nvSpPr>
        <xdr:cNvPr id="259" name="テキスト ボックス 258"/>
        <xdr:cNvSpPr txBox="1"/>
      </xdr:nvSpPr>
      <xdr:spPr>
        <a:xfrm>
          <a:off x="1752111" y="1691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94710</xdr:rowOff>
    </xdr:from>
    <xdr:to>
      <xdr:col>1</xdr:col>
      <xdr:colOff>485775</xdr:colOff>
      <xdr:row>99</xdr:row>
      <xdr:rowOff>24860</xdr:rowOff>
    </xdr:to>
    <xdr:sp macro="" textlink="">
      <xdr:nvSpPr>
        <xdr:cNvPr id="260" name="円/楕円 259"/>
        <xdr:cNvSpPr/>
      </xdr:nvSpPr>
      <xdr:spPr>
        <a:xfrm>
          <a:off x="1079500" y="168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15987</xdr:rowOff>
    </xdr:from>
    <xdr:ext cx="534377" cy="259045"/>
    <xdr:sp macro="" textlink="">
      <xdr:nvSpPr>
        <xdr:cNvPr id="261" name="テキスト ボックス 260"/>
        <xdr:cNvSpPr txBox="1"/>
      </xdr:nvSpPr>
      <xdr:spPr>
        <a:xfrm>
          <a:off x="863111" y="1698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39025</xdr:rowOff>
    </xdr:from>
    <xdr:to>
      <xdr:col>15</xdr:col>
      <xdr:colOff>180975</xdr:colOff>
      <xdr:row>37</xdr:row>
      <xdr:rowOff>74471</xdr:rowOff>
    </xdr:to>
    <xdr:cxnSp macro="">
      <xdr:nvCxnSpPr>
        <xdr:cNvPr id="288" name="直線コネクタ 287"/>
        <xdr:cNvCxnSpPr/>
      </xdr:nvCxnSpPr>
      <xdr:spPr>
        <a:xfrm flipV="1">
          <a:off x="9639300" y="6382675"/>
          <a:ext cx="838200" cy="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23270</xdr:rowOff>
    </xdr:from>
    <xdr:to>
      <xdr:col>14</xdr:col>
      <xdr:colOff>28575</xdr:colOff>
      <xdr:row>37</xdr:row>
      <xdr:rowOff>74471</xdr:rowOff>
    </xdr:to>
    <xdr:cxnSp macro="">
      <xdr:nvCxnSpPr>
        <xdr:cNvPr id="291" name="直線コネクタ 290"/>
        <xdr:cNvCxnSpPr/>
      </xdr:nvCxnSpPr>
      <xdr:spPr>
        <a:xfrm>
          <a:off x="8750300" y="6366920"/>
          <a:ext cx="889000" cy="5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3" name="テキスト ボックス 292"/>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23270</xdr:rowOff>
    </xdr:from>
    <xdr:to>
      <xdr:col>12</xdr:col>
      <xdr:colOff>511175</xdr:colOff>
      <xdr:row>37</xdr:row>
      <xdr:rowOff>104153</xdr:rowOff>
    </xdr:to>
    <xdr:cxnSp macro="">
      <xdr:nvCxnSpPr>
        <xdr:cNvPr id="294" name="直線コネクタ 293"/>
        <xdr:cNvCxnSpPr/>
      </xdr:nvCxnSpPr>
      <xdr:spPr>
        <a:xfrm flipV="1">
          <a:off x="7861300" y="6366920"/>
          <a:ext cx="889000" cy="8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6" name="テキスト ボックス 295"/>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89033</xdr:rowOff>
    </xdr:from>
    <xdr:to>
      <xdr:col>11</xdr:col>
      <xdr:colOff>307975</xdr:colOff>
      <xdr:row>37</xdr:row>
      <xdr:rowOff>104153</xdr:rowOff>
    </xdr:to>
    <xdr:cxnSp macro="">
      <xdr:nvCxnSpPr>
        <xdr:cNvPr id="297" name="直線コネクタ 296"/>
        <xdr:cNvCxnSpPr/>
      </xdr:nvCxnSpPr>
      <xdr:spPr>
        <a:xfrm>
          <a:off x="6972300" y="6432683"/>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299" name="テキスト ボックス 298"/>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1" name="テキスト ボックス 300"/>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159675</xdr:rowOff>
    </xdr:from>
    <xdr:to>
      <xdr:col>15</xdr:col>
      <xdr:colOff>231775</xdr:colOff>
      <xdr:row>37</xdr:row>
      <xdr:rowOff>89825</xdr:rowOff>
    </xdr:to>
    <xdr:sp macro="" textlink="">
      <xdr:nvSpPr>
        <xdr:cNvPr id="307" name="円/楕円 306"/>
        <xdr:cNvSpPr/>
      </xdr:nvSpPr>
      <xdr:spPr>
        <a:xfrm>
          <a:off x="10426700" y="63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74602</xdr:rowOff>
    </xdr:from>
    <xdr:ext cx="534377" cy="259045"/>
    <xdr:sp macro="" textlink="">
      <xdr:nvSpPr>
        <xdr:cNvPr id="308" name="補助費等該当値テキスト"/>
        <xdr:cNvSpPr txBox="1"/>
      </xdr:nvSpPr>
      <xdr:spPr>
        <a:xfrm>
          <a:off x="10528300" y="624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59,520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23671</xdr:rowOff>
    </xdr:from>
    <xdr:to>
      <xdr:col>14</xdr:col>
      <xdr:colOff>79375</xdr:colOff>
      <xdr:row>37</xdr:row>
      <xdr:rowOff>125271</xdr:rowOff>
    </xdr:to>
    <xdr:sp macro="" textlink="">
      <xdr:nvSpPr>
        <xdr:cNvPr id="309" name="円/楕円 308"/>
        <xdr:cNvSpPr/>
      </xdr:nvSpPr>
      <xdr:spPr>
        <a:xfrm>
          <a:off x="9588500" y="636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116398</xdr:rowOff>
    </xdr:from>
    <xdr:ext cx="534377" cy="259045"/>
    <xdr:sp macro="" textlink="">
      <xdr:nvSpPr>
        <xdr:cNvPr id="310" name="テキスト ボックス 309"/>
        <xdr:cNvSpPr txBox="1"/>
      </xdr:nvSpPr>
      <xdr:spPr>
        <a:xfrm>
          <a:off x="9372111" y="646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143920</xdr:rowOff>
    </xdr:from>
    <xdr:to>
      <xdr:col>12</xdr:col>
      <xdr:colOff>561975</xdr:colOff>
      <xdr:row>37</xdr:row>
      <xdr:rowOff>74070</xdr:rowOff>
    </xdr:to>
    <xdr:sp macro="" textlink="">
      <xdr:nvSpPr>
        <xdr:cNvPr id="311" name="円/楕円 310"/>
        <xdr:cNvSpPr/>
      </xdr:nvSpPr>
      <xdr:spPr>
        <a:xfrm>
          <a:off x="8699500" y="63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65197</xdr:rowOff>
    </xdr:from>
    <xdr:ext cx="534377" cy="259045"/>
    <xdr:sp macro="" textlink="">
      <xdr:nvSpPr>
        <xdr:cNvPr id="312" name="テキスト ボックス 311"/>
        <xdr:cNvSpPr txBox="1"/>
      </xdr:nvSpPr>
      <xdr:spPr>
        <a:xfrm>
          <a:off x="8483111" y="640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62,966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53353</xdr:rowOff>
    </xdr:from>
    <xdr:to>
      <xdr:col>11</xdr:col>
      <xdr:colOff>358775</xdr:colOff>
      <xdr:row>37</xdr:row>
      <xdr:rowOff>154953</xdr:rowOff>
    </xdr:to>
    <xdr:sp macro="" textlink="">
      <xdr:nvSpPr>
        <xdr:cNvPr id="313" name="円/楕円 312"/>
        <xdr:cNvSpPr/>
      </xdr:nvSpPr>
      <xdr:spPr>
        <a:xfrm>
          <a:off x="7810500" y="63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146080</xdr:rowOff>
    </xdr:from>
    <xdr:ext cx="534377" cy="259045"/>
    <xdr:sp macro="" textlink="">
      <xdr:nvSpPr>
        <xdr:cNvPr id="314" name="テキスト ボックス 313"/>
        <xdr:cNvSpPr txBox="1"/>
      </xdr:nvSpPr>
      <xdr:spPr>
        <a:xfrm>
          <a:off x="7594111" y="64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38233</xdr:rowOff>
    </xdr:from>
    <xdr:to>
      <xdr:col>10</xdr:col>
      <xdr:colOff>155575</xdr:colOff>
      <xdr:row>37</xdr:row>
      <xdr:rowOff>139833</xdr:rowOff>
    </xdr:to>
    <xdr:sp macro="" textlink="">
      <xdr:nvSpPr>
        <xdr:cNvPr id="315" name="円/楕円 314"/>
        <xdr:cNvSpPr/>
      </xdr:nvSpPr>
      <xdr:spPr>
        <a:xfrm>
          <a:off x="6921500" y="638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130960</xdr:rowOff>
    </xdr:from>
    <xdr:ext cx="534377" cy="259045"/>
    <xdr:sp macro="" textlink="">
      <xdr:nvSpPr>
        <xdr:cNvPr id="316" name="テキスト ボックス 315"/>
        <xdr:cNvSpPr txBox="1"/>
      </xdr:nvSpPr>
      <xdr:spPr>
        <a:xfrm>
          <a:off x="6705111" y="64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157535</xdr:rowOff>
    </xdr:from>
    <xdr:to>
      <xdr:col>15</xdr:col>
      <xdr:colOff>180975</xdr:colOff>
      <xdr:row>58</xdr:row>
      <xdr:rowOff>110500</xdr:rowOff>
    </xdr:to>
    <xdr:cxnSp macro="">
      <xdr:nvCxnSpPr>
        <xdr:cNvPr id="345" name="直線コネクタ 344"/>
        <xdr:cNvCxnSpPr/>
      </xdr:nvCxnSpPr>
      <xdr:spPr>
        <a:xfrm flipV="1">
          <a:off x="9639300" y="9930185"/>
          <a:ext cx="838200" cy="12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6"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16328</xdr:rowOff>
    </xdr:from>
    <xdr:to>
      <xdr:col>14</xdr:col>
      <xdr:colOff>28575</xdr:colOff>
      <xdr:row>58</xdr:row>
      <xdr:rowOff>110500</xdr:rowOff>
    </xdr:to>
    <xdr:cxnSp macro="">
      <xdr:nvCxnSpPr>
        <xdr:cNvPr id="348" name="直線コネクタ 347"/>
        <xdr:cNvCxnSpPr/>
      </xdr:nvCxnSpPr>
      <xdr:spPr>
        <a:xfrm>
          <a:off x="8750300" y="9960428"/>
          <a:ext cx="889000" cy="9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0" name="テキスト ボックス 349"/>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16328</xdr:rowOff>
    </xdr:from>
    <xdr:to>
      <xdr:col>12</xdr:col>
      <xdr:colOff>511175</xdr:colOff>
      <xdr:row>58</xdr:row>
      <xdr:rowOff>152094</xdr:rowOff>
    </xdr:to>
    <xdr:cxnSp macro="">
      <xdr:nvCxnSpPr>
        <xdr:cNvPr id="351" name="直線コネクタ 350"/>
        <xdr:cNvCxnSpPr/>
      </xdr:nvCxnSpPr>
      <xdr:spPr>
        <a:xfrm flipV="1">
          <a:off x="7861300" y="9960428"/>
          <a:ext cx="889000" cy="13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3" name="テキスト ボックス 352"/>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112092</xdr:rowOff>
    </xdr:from>
    <xdr:to>
      <xdr:col>11</xdr:col>
      <xdr:colOff>307975</xdr:colOff>
      <xdr:row>58</xdr:row>
      <xdr:rowOff>152094</xdr:rowOff>
    </xdr:to>
    <xdr:cxnSp macro="">
      <xdr:nvCxnSpPr>
        <xdr:cNvPr id="354" name="直線コネクタ 353"/>
        <xdr:cNvCxnSpPr/>
      </xdr:nvCxnSpPr>
      <xdr:spPr>
        <a:xfrm>
          <a:off x="6972300" y="10056192"/>
          <a:ext cx="889000" cy="4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56" name="テキスト ボックス 355"/>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58" name="テキスト ボックス 357"/>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106735</xdr:rowOff>
    </xdr:from>
    <xdr:to>
      <xdr:col>15</xdr:col>
      <xdr:colOff>231775</xdr:colOff>
      <xdr:row>58</xdr:row>
      <xdr:rowOff>36885</xdr:rowOff>
    </xdr:to>
    <xdr:sp macro="" textlink="">
      <xdr:nvSpPr>
        <xdr:cNvPr id="364" name="円/楕円 363"/>
        <xdr:cNvSpPr/>
      </xdr:nvSpPr>
      <xdr:spPr>
        <a:xfrm>
          <a:off x="10426700" y="987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85162</xdr:rowOff>
    </xdr:from>
    <xdr:ext cx="534377" cy="259045"/>
    <xdr:sp macro="" textlink="">
      <xdr:nvSpPr>
        <xdr:cNvPr id="365" name="普通建設事業費該当値テキスト"/>
        <xdr:cNvSpPr txBox="1"/>
      </xdr:nvSpPr>
      <xdr:spPr>
        <a:xfrm>
          <a:off x="10528300" y="9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59700</xdr:rowOff>
    </xdr:from>
    <xdr:to>
      <xdr:col>14</xdr:col>
      <xdr:colOff>79375</xdr:colOff>
      <xdr:row>58</xdr:row>
      <xdr:rowOff>161300</xdr:rowOff>
    </xdr:to>
    <xdr:sp macro="" textlink="">
      <xdr:nvSpPr>
        <xdr:cNvPr id="366" name="円/楕円 365"/>
        <xdr:cNvSpPr/>
      </xdr:nvSpPr>
      <xdr:spPr>
        <a:xfrm>
          <a:off x="9588500" y="100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152427</xdr:rowOff>
    </xdr:from>
    <xdr:ext cx="534377" cy="259045"/>
    <xdr:sp macro="" textlink="">
      <xdr:nvSpPr>
        <xdr:cNvPr id="367" name="テキスト ボックス 366"/>
        <xdr:cNvSpPr txBox="1"/>
      </xdr:nvSpPr>
      <xdr:spPr>
        <a:xfrm>
          <a:off x="9372111" y="100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136978</xdr:rowOff>
    </xdr:from>
    <xdr:to>
      <xdr:col>12</xdr:col>
      <xdr:colOff>561975</xdr:colOff>
      <xdr:row>58</xdr:row>
      <xdr:rowOff>67128</xdr:rowOff>
    </xdr:to>
    <xdr:sp macro="" textlink="">
      <xdr:nvSpPr>
        <xdr:cNvPr id="368" name="円/楕円 367"/>
        <xdr:cNvSpPr/>
      </xdr:nvSpPr>
      <xdr:spPr>
        <a:xfrm>
          <a:off x="8699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58255</xdr:rowOff>
    </xdr:from>
    <xdr:ext cx="534377" cy="259045"/>
    <xdr:sp macro="" textlink="">
      <xdr:nvSpPr>
        <xdr:cNvPr id="369" name="テキスト ボックス 368"/>
        <xdr:cNvSpPr txBox="1"/>
      </xdr:nvSpPr>
      <xdr:spPr>
        <a:xfrm>
          <a:off x="8483111" y="1000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101294</xdr:rowOff>
    </xdr:from>
    <xdr:to>
      <xdr:col>11</xdr:col>
      <xdr:colOff>358775</xdr:colOff>
      <xdr:row>59</xdr:row>
      <xdr:rowOff>31444</xdr:rowOff>
    </xdr:to>
    <xdr:sp macro="" textlink="">
      <xdr:nvSpPr>
        <xdr:cNvPr id="370" name="円/楕円 369"/>
        <xdr:cNvSpPr/>
      </xdr:nvSpPr>
      <xdr:spPr>
        <a:xfrm>
          <a:off x="7810500" y="100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22571</xdr:rowOff>
    </xdr:from>
    <xdr:ext cx="534377" cy="259045"/>
    <xdr:sp macro="" textlink="">
      <xdr:nvSpPr>
        <xdr:cNvPr id="371" name="テキスト ボックス 370"/>
        <xdr:cNvSpPr txBox="1"/>
      </xdr:nvSpPr>
      <xdr:spPr>
        <a:xfrm>
          <a:off x="7594111" y="1013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61292</xdr:rowOff>
    </xdr:from>
    <xdr:to>
      <xdr:col>10</xdr:col>
      <xdr:colOff>155575</xdr:colOff>
      <xdr:row>58</xdr:row>
      <xdr:rowOff>162892</xdr:rowOff>
    </xdr:to>
    <xdr:sp macro="" textlink="">
      <xdr:nvSpPr>
        <xdr:cNvPr id="372" name="円/楕円 371"/>
        <xdr:cNvSpPr/>
      </xdr:nvSpPr>
      <xdr:spPr>
        <a:xfrm>
          <a:off x="6921500" y="100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154019</xdr:rowOff>
    </xdr:from>
    <xdr:ext cx="534377" cy="259045"/>
    <xdr:sp macro="" textlink="">
      <xdr:nvSpPr>
        <xdr:cNvPr id="373" name="テキスト ボックス 372"/>
        <xdr:cNvSpPr txBox="1"/>
      </xdr:nvSpPr>
      <xdr:spPr>
        <a:xfrm>
          <a:off x="6705111" y="1009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93373</xdr:rowOff>
    </xdr:from>
    <xdr:to>
      <xdr:col>15</xdr:col>
      <xdr:colOff>180975</xdr:colOff>
      <xdr:row>78</xdr:row>
      <xdr:rowOff>97989</xdr:rowOff>
    </xdr:to>
    <xdr:cxnSp macro="">
      <xdr:nvCxnSpPr>
        <xdr:cNvPr id="400" name="直線コネクタ 399"/>
        <xdr:cNvCxnSpPr/>
      </xdr:nvCxnSpPr>
      <xdr:spPr>
        <a:xfrm flipV="1">
          <a:off x="9639300" y="13295023"/>
          <a:ext cx="838200" cy="17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4" name="テキスト ボックス 403"/>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42573</xdr:rowOff>
    </xdr:from>
    <xdr:to>
      <xdr:col>15</xdr:col>
      <xdr:colOff>231775</xdr:colOff>
      <xdr:row>77</xdr:row>
      <xdr:rowOff>144173</xdr:rowOff>
    </xdr:to>
    <xdr:sp macro="" textlink="">
      <xdr:nvSpPr>
        <xdr:cNvPr id="410" name="円/楕円 409"/>
        <xdr:cNvSpPr/>
      </xdr:nvSpPr>
      <xdr:spPr>
        <a:xfrm>
          <a:off x="10426700" y="1324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21000</xdr:rowOff>
    </xdr:from>
    <xdr:ext cx="534377" cy="259045"/>
    <xdr:sp macro="" textlink="">
      <xdr:nvSpPr>
        <xdr:cNvPr id="411" name="普通建設事業費 （ うち新規整備　）該当値テキスト"/>
        <xdr:cNvSpPr txBox="1"/>
      </xdr:nvSpPr>
      <xdr:spPr>
        <a:xfrm>
          <a:off x="10528300" y="1322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47189</xdr:rowOff>
    </xdr:from>
    <xdr:to>
      <xdr:col>14</xdr:col>
      <xdr:colOff>79375</xdr:colOff>
      <xdr:row>78</xdr:row>
      <xdr:rowOff>148789</xdr:rowOff>
    </xdr:to>
    <xdr:sp macro="" textlink="">
      <xdr:nvSpPr>
        <xdr:cNvPr id="412" name="円/楕円 411"/>
        <xdr:cNvSpPr/>
      </xdr:nvSpPr>
      <xdr:spPr>
        <a:xfrm>
          <a:off x="9588500" y="1342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139916</xdr:rowOff>
    </xdr:from>
    <xdr:ext cx="469744" cy="259045"/>
    <xdr:sp macro="" textlink="">
      <xdr:nvSpPr>
        <xdr:cNvPr id="413" name="テキスト ボックス 412"/>
        <xdr:cNvSpPr txBox="1"/>
      </xdr:nvSpPr>
      <xdr:spPr>
        <a:xfrm>
          <a:off x="9404427" y="135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158820</xdr:rowOff>
    </xdr:from>
    <xdr:to>
      <xdr:col>15</xdr:col>
      <xdr:colOff>180975</xdr:colOff>
      <xdr:row>98</xdr:row>
      <xdr:rowOff>47025</xdr:rowOff>
    </xdr:to>
    <xdr:cxnSp macro="">
      <xdr:nvCxnSpPr>
        <xdr:cNvPr id="440" name="直線コネクタ 439"/>
        <xdr:cNvCxnSpPr/>
      </xdr:nvCxnSpPr>
      <xdr:spPr>
        <a:xfrm>
          <a:off x="9639300" y="16789470"/>
          <a:ext cx="838200" cy="5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1"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102145</xdr:rowOff>
    </xdr:from>
    <xdr:ext cx="534377" cy="259045"/>
    <xdr:sp macro="" textlink="">
      <xdr:nvSpPr>
        <xdr:cNvPr id="444" name="テキスト ボックス 443"/>
        <xdr:cNvSpPr txBox="1"/>
      </xdr:nvSpPr>
      <xdr:spPr>
        <a:xfrm>
          <a:off x="9372111" y="1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167675</xdr:rowOff>
    </xdr:from>
    <xdr:to>
      <xdr:col>15</xdr:col>
      <xdr:colOff>231775</xdr:colOff>
      <xdr:row>98</xdr:row>
      <xdr:rowOff>97825</xdr:rowOff>
    </xdr:to>
    <xdr:sp macro="" textlink="">
      <xdr:nvSpPr>
        <xdr:cNvPr id="450" name="円/楕円 449"/>
        <xdr:cNvSpPr/>
      </xdr:nvSpPr>
      <xdr:spPr>
        <a:xfrm>
          <a:off x="10426700" y="1679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82602</xdr:rowOff>
    </xdr:from>
    <xdr:ext cx="534377" cy="259045"/>
    <xdr:sp macro="" textlink="">
      <xdr:nvSpPr>
        <xdr:cNvPr id="451" name="普通建設事業費 （ うち更新整備　）該当値テキスト"/>
        <xdr:cNvSpPr txBox="1"/>
      </xdr:nvSpPr>
      <xdr:spPr>
        <a:xfrm>
          <a:off x="10528300" y="1671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108020</xdr:rowOff>
    </xdr:from>
    <xdr:to>
      <xdr:col>14</xdr:col>
      <xdr:colOff>79375</xdr:colOff>
      <xdr:row>98</xdr:row>
      <xdr:rowOff>38170</xdr:rowOff>
    </xdr:to>
    <xdr:sp macro="" textlink="">
      <xdr:nvSpPr>
        <xdr:cNvPr id="452" name="円/楕円 451"/>
        <xdr:cNvSpPr/>
      </xdr:nvSpPr>
      <xdr:spPr>
        <a:xfrm>
          <a:off x="9588500" y="167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29297</xdr:rowOff>
    </xdr:from>
    <xdr:ext cx="534377" cy="259045"/>
    <xdr:sp macro="" textlink="">
      <xdr:nvSpPr>
        <xdr:cNvPr id="453" name="テキスト ボックス 452"/>
        <xdr:cNvSpPr txBox="1"/>
      </xdr:nvSpPr>
      <xdr:spPr>
        <a:xfrm>
          <a:off x="9372111" y="1683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35954</xdr:rowOff>
    </xdr:from>
    <xdr:to>
      <xdr:col>23</xdr:col>
      <xdr:colOff>517525</xdr:colOff>
      <xdr:row>39</xdr:row>
      <xdr:rowOff>44450</xdr:rowOff>
    </xdr:to>
    <xdr:cxnSp macro="">
      <xdr:nvCxnSpPr>
        <xdr:cNvPr id="482" name="直線コネクタ 481"/>
        <xdr:cNvCxnSpPr/>
      </xdr:nvCxnSpPr>
      <xdr:spPr>
        <a:xfrm>
          <a:off x="15481300" y="6722504"/>
          <a:ext cx="8382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12835</xdr:rowOff>
    </xdr:from>
    <xdr:to>
      <xdr:col>22</xdr:col>
      <xdr:colOff>365125</xdr:colOff>
      <xdr:row>39</xdr:row>
      <xdr:rowOff>35954</xdr:rowOff>
    </xdr:to>
    <xdr:cxnSp macro="">
      <xdr:nvCxnSpPr>
        <xdr:cNvPr id="485" name="直線コネクタ 484"/>
        <xdr:cNvCxnSpPr/>
      </xdr:nvCxnSpPr>
      <xdr:spPr>
        <a:xfrm>
          <a:off x="14592300" y="6699385"/>
          <a:ext cx="889000" cy="2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7" name="テキスト ボックス 486"/>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12835</xdr:rowOff>
    </xdr:from>
    <xdr:to>
      <xdr:col>21</xdr:col>
      <xdr:colOff>161925</xdr:colOff>
      <xdr:row>39</xdr:row>
      <xdr:rowOff>44450</xdr:rowOff>
    </xdr:to>
    <xdr:cxnSp macro="">
      <xdr:nvCxnSpPr>
        <xdr:cNvPr id="488" name="直線コネクタ 487"/>
        <xdr:cNvCxnSpPr/>
      </xdr:nvCxnSpPr>
      <xdr:spPr>
        <a:xfrm flipV="1">
          <a:off x="13703300" y="6699385"/>
          <a:ext cx="889000" cy="3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0" name="テキスト ボックス 489"/>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1" name="直線コネクタ 49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3" name="テキスト ボックス 492"/>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5" name="テキスト ボックス 494"/>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156604</xdr:rowOff>
    </xdr:from>
    <xdr:to>
      <xdr:col>22</xdr:col>
      <xdr:colOff>415925</xdr:colOff>
      <xdr:row>39</xdr:row>
      <xdr:rowOff>86754</xdr:rowOff>
    </xdr:to>
    <xdr:sp macro="" textlink="">
      <xdr:nvSpPr>
        <xdr:cNvPr id="503" name="円/楕円 502"/>
        <xdr:cNvSpPr/>
      </xdr:nvSpPr>
      <xdr:spPr>
        <a:xfrm>
          <a:off x="15430500" y="667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77881</xdr:rowOff>
    </xdr:from>
    <xdr:ext cx="469744" cy="259045"/>
    <xdr:sp macro="" textlink="">
      <xdr:nvSpPr>
        <xdr:cNvPr id="504" name="テキスト ボックス 503"/>
        <xdr:cNvSpPr txBox="1"/>
      </xdr:nvSpPr>
      <xdr:spPr>
        <a:xfrm>
          <a:off x="15246427" y="676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133485</xdr:rowOff>
    </xdr:from>
    <xdr:to>
      <xdr:col>21</xdr:col>
      <xdr:colOff>212725</xdr:colOff>
      <xdr:row>39</xdr:row>
      <xdr:rowOff>63635</xdr:rowOff>
    </xdr:to>
    <xdr:sp macro="" textlink="">
      <xdr:nvSpPr>
        <xdr:cNvPr id="505" name="円/楕円 504"/>
        <xdr:cNvSpPr/>
      </xdr:nvSpPr>
      <xdr:spPr>
        <a:xfrm>
          <a:off x="14541500" y="66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54762</xdr:rowOff>
    </xdr:from>
    <xdr:ext cx="469744" cy="259045"/>
    <xdr:sp macro="" textlink="">
      <xdr:nvSpPr>
        <xdr:cNvPr id="506" name="テキスト ボックス 505"/>
        <xdr:cNvSpPr txBox="1"/>
      </xdr:nvSpPr>
      <xdr:spPr>
        <a:xfrm>
          <a:off x="14357427" y="674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0" name="テキスト ボックス 50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167709</xdr:rowOff>
    </xdr:from>
    <xdr:to>
      <xdr:col>23</xdr:col>
      <xdr:colOff>517525</xdr:colOff>
      <xdr:row>76</xdr:row>
      <xdr:rowOff>18982</xdr:rowOff>
    </xdr:to>
    <xdr:cxnSp macro="">
      <xdr:nvCxnSpPr>
        <xdr:cNvPr id="584" name="直線コネクタ 583"/>
        <xdr:cNvCxnSpPr/>
      </xdr:nvCxnSpPr>
      <xdr:spPr>
        <a:xfrm>
          <a:off x="15481300" y="13026459"/>
          <a:ext cx="8382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5"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134556</xdr:rowOff>
    </xdr:from>
    <xdr:to>
      <xdr:col>22</xdr:col>
      <xdr:colOff>365125</xdr:colOff>
      <xdr:row>75</xdr:row>
      <xdr:rowOff>167709</xdr:rowOff>
    </xdr:to>
    <xdr:cxnSp macro="">
      <xdr:nvCxnSpPr>
        <xdr:cNvPr id="587" name="直線コネクタ 586"/>
        <xdr:cNvCxnSpPr/>
      </xdr:nvCxnSpPr>
      <xdr:spPr>
        <a:xfrm>
          <a:off x="14592300" y="12993306"/>
          <a:ext cx="889000" cy="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9" name="テキスト ボックス 588"/>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134556</xdr:rowOff>
    </xdr:from>
    <xdr:to>
      <xdr:col>21</xdr:col>
      <xdr:colOff>161925</xdr:colOff>
      <xdr:row>75</xdr:row>
      <xdr:rowOff>143643</xdr:rowOff>
    </xdr:to>
    <xdr:cxnSp macro="">
      <xdr:nvCxnSpPr>
        <xdr:cNvPr id="590" name="直線コネクタ 589"/>
        <xdr:cNvCxnSpPr/>
      </xdr:nvCxnSpPr>
      <xdr:spPr>
        <a:xfrm flipV="1">
          <a:off x="13703300" y="12993306"/>
          <a:ext cx="8890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2" name="テキスト ボックス 591"/>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143643</xdr:rowOff>
    </xdr:from>
    <xdr:to>
      <xdr:col>19</xdr:col>
      <xdr:colOff>644525</xdr:colOff>
      <xdr:row>75</xdr:row>
      <xdr:rowOff>162606</xdr:rowOff>
    </xdr:to>
    <xdr:cxnSp macro="">
      <xdr:nvCxnSpPr>
        <xdr:cNvPr id="593" name="直線コネクタ 592"/>
        <xdr:cNvCxnSpPr/>
      </xdr:nvCxnSpPr>
      <xdr:spPr>
        <a:xfrm flipV="1">
          <a:off x="12814300" y="13002393"/>
          <a:ext cx="889000" cy="1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5" name="テキスト ボックス 594"/>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7" name="テキスト ボックス 596"/>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139632</xdr:rowOff>
    </xdr:from>
    <xdr:to>
      <xdr:col>23</xdr:col>
      <xdr:colOff>568325</xdr:colOff>
      <xdr:row>76</xdr:row>
      <xdr:rowOff>69782</xdr:rowOff>
    </xdr:to>
    <xdr:sp macro="" textlink="">
      <xdr:nvSpPr>
        <xdr:cNvPr id="603" name="円/楕円 602"/>
        <xdr:cNvSpPr/>
      </xdr:nvSpPr>
      <xdr:spPr>
        <a:xfrm>
          <a:off x="16268700" y="1299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118059</xdr:rowOff>
    </xdr:from>
    <xdr:ext cx="534377" cy="259045"/>
    <xdr:sp macro="" textlink="">
      <xdr:nvSpPr>
        <xdr:cNvPr id="604" name="公債費該当値テキスト"/>
        <xdr:cNvSpPr txBox="1"/>
      </xdr:nvSpPr>
      <xdr:spPr>
        <a:xfrm>
          <a:off x="16370300" y="1297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61,123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116909</xdr:rowOff>
    </xdr:from>
    <xdr:to>
      <xdr:col>22</xdr:col>
      <xdr:colOff>415925</xdr:colOff>
      <xdr:row>76</xdr:row>
      <xdr:rowOff>47059</xdr:rowOff>
    </xdr:to>
    <xdr:sp macro="" textlink="">
      <xdr:nvSpPr>
        <xdr:cNvPr id="605" name="円/楕円 604"/>
        <xdr:cNvSpPr/>
      </xdr:nvSpPr>
      <xdr:spPr>
        <a:xfrm>
          <a:off x="15430500" y="1297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38186</xdr:rowOff>
    </xdr:from>
    <xdr:ext cx="534377" cy="259045"/>
    <xdr:sp macro="" textlink="">
      <xdr:nvSpPr>
        <xdr:cNvPr id="606" name="テキスト ボックス 605"/>
        <xdr:cNvSpPr txBox="1"/>
      </xdr:nvSpPr>
      <xdr:spPr>
        <a:xfrm>
          <a:off x="15214111" y="130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65,099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83756</xdr:rowOff>
    </xdr:from>
    <xdr:to>
      <xdr:col>21</xdr:col>
      <xdr:colOff>212725</xdr:colOff>
      <xdr:row>76</xdr:row>
      <xdr:rowOff>13906</xdr:rowOff>
    </xdr:to>
    <xdr:sp macro="" textlink="">
      <xdr:nvSpPr>
        <xdr:cNvPr id="607" name="円/楕円 606"/>
        <xdr:cNvSpPr/>
      </xdr:nvSpPr>
      <xdr:spPr>
        <a:xfrm>
          <a:off x="14541500" y="129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5033</xdr:rowOff>
    </xdr:from>
    <xdr:ext cx="534377" cy="259045"/>
    <xdr:sp macro="" textlink="">
      <xdr:nvSpPr>
        <xdr:cNvPr id="608" name="テキスト ボックス 607"/>
        <xdr:cNvSpPr txBox="1"/>
      </xdr:nvSpPr>
      <xdr:spPr>
        <a:xfrm>
          <a:off x="14325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70,900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92843</xdr:rowOff>
    </xdr:from>
    <xdr:to>
      <xdr:col>20</xdr:col>
      <xdr:colOff>9525</xdr:colOff>
      <xdr:row>76</xdr:row>
      <xdr:rowOff>22994</xdr:rowOff>
    </xdr:to>
    <xdr:sp macro="" textlink="">
      <xdr:nvSpPr>
        <xdr:cNvPr id="609" name="円/楕円 608"/>
        <xdr:cNvSpPr/>
      </xdr:nvSpPr>
      <xdr:spPr>
        <a:xfrm>
          <a:off x="13652500" y="129515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14121</xdr:rowOff>
    </xdr:from>
    <xdr:ext cx="534377" cy="259045"/>
    <xdr:sp macro="" textlink="">
      <xdr:nvSpPr>
        <xdr:cNvPr id="610" name="テキスト ボックス 609"/>
        <xdr:cNvSpPr txBox="1"/>
      </xdr:nvSpPr>
      <xdr:spPr>
        <a:xfrm>
          <a:off x="13436111" y="1304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69,310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111806</xdr:rowOff>
    </xdr:from>
    <xdr:to>
      <xdr:col>18</xdr:col>
      <xdr:colOff>492125</xdr:colOff>
      <xdr:row>76</xdr:row>
      <xdr:rowOff>41956</xdr:rowOff>
    </xdr:to>
    <xdr:sp macro="" textlink="">
      <xdr:nvSpPr>
        <xdr:cNvPr id="611" name="円/楕円 610"/>
        <xdr:cNvSpPr/>
      </xdr:nvSpPr>
      <xdr:spPr>
        <a:xfrm>
          <a:off x="12763500" y="129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33083</xdr:rowOff>
    </xdr:from>
    <xdr:ext cx="534377" cy="259045"/>
    <xdr:sp macro="" textlink="">
      <xdr:nvSpPr>
        <xdr:cNvPr id="612" name="テキスト ボックス 611"/>
        <xdr:cNvSpPr txBox="1"/>
      </xdr:nvSpPr>
      <xdr:spPr>
        <a:xfrm>
          <a:off x="12547111" y="1306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36176</xdr:rowOff>
    </xdr:from>
    <xdr:to>
      <xdr:col>23</xdr:col>
      <xdr:colOff>517525</xdr:colOff>
      <xdr:row>98</xdr:row>
      <xdr:rowOff>137451</xdr:rowOff>
    </xdr:to>
    <xdr:cxnSp macro="">
      <xdr:nvCxnSpPr>
        <xdr:cNvPr id="639" name="直線コネクタ 638"/>
        <xdr:cNvCxnSpPr/>
      </xdr:nvCxnSpPr>
      <xdr:spPr>
        <a:xfrm flipV="1">
          <a:off x="15481300" y="16838276"/>
          <a:ext cx="838200" cy="10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0"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137451</xdr:rowOff>
    </xdr:from>
    <xdr:to>
      <xdr:col>22</xdr:col>
      <xdr:colOff>365125</xdr:colOff>
      <xdr:row>98</xdr:row>
      <xdr:rowOff>138210</xdr:rowOff>
    </xdr:to>
    <xdr:cxnSp macro="">
      <xdr:nvCxnSpPr>
        <xdr:cNvPr id="642" name="直線コネクタ 641"/>
        <xdr:cNvCxnSpPr/>
      </xdr:nvCxnSpPr>
      <xdr:spPr>
        <a:xfrm flipV="1">
          <a:off x="14592300" y="16939551"/>
          <a:ext cx="889000" cy="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74833</xdr:rowOff>
    </xdr:from>
    <xdr:to>
      <xdr:col>21</xdr:col>
      <xdr:colOff>161925</xdr:colOff>
      <xdr:row>98</xdr:row>
      <xdr:rowOff>138210</xdr:rowOff>
    </xdr:to>
    <xdr:cxnSp macro="">
      <xdr:nvCxnSpPr>
        <xdr:cNvPr id="645" name="直線コネクタ 644"/>
        <xdr:cNvCxnSpPr/>
      </xdr:nvCxnSpPr>
      <xdr:spPr>
        <a:xfrm>
          <a:off x="13703300" y="16876933"/>
          <a:ext cx="889000" cy="6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7" name="テキスト ボックス 646"/>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136930</xdr:rowOff>
    </xdr:from>
    <xdr:to>
      <xdr:col>19</xdr:col>
      <xdr:colOff>644525</xdr:colOff>
      <xdr:row>98</xdr:row>
      <xdr:rowOff>74833</xdr:rowOff>
    </xdr:to>
    <xdr:cxnSp macro="">
      <xdr:nvCxnSpPr>
        <xdr:cNvPr id="648" name="直線コネクタ 647"/>
        <xdr:cNvCxnSpPr/>
      </xdr:nvCxnSpPr>
      <xdr:spPr>
        <a:xfrm>
          <a:off x="12814300" y="16767580"/>
          <a:ext cx="889000" cy="10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0" name="テキスト ボックス 649"/>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2" name="テキスト ボックス 651"/>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156826</xdr:rowOff>
    </xdr:from>
    <xdr:to>
      <xdr:col>23</xdr:col>
      <xdr:colOff>568325</xdr:colOff>
      <xdr:row>98</xdr:row>
      <xdr:rowOff>86976</xdr:rowOff>
    </xdr:to>
    <xdr:sp macro="" textlink="">
      <xdr:nvSpPr>
        <xdr:cNvPr id="658" name="円/楕円 657"/>
        <xdr:cNvSpPr/>
      </xdr:nvSpPr>
      <xdr:spPr>
        <a:xfrm>
          <a:off x="16268700" y="167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71753</xdr:rowOff>
    </xdr:from>
    <xdr:ext cx="534377" cy="259045"/>
    <xdr:sp macro="" textlink="">
      <xdr:nvSpPr>
        <xdr:cNvPr id="659" name="積立金該当値テキスト"/>
        <xdr:cNvSpPr txBox="1"/>
      </xdr:nvSpPr>
      <xdr:spPr>
        <a:xfrm>
          <a:off x="16370300" y="167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22,643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86651</xdr:rowOff>
    </xdr:from>
    <xdr:to>
      <xdr:col>22</xdr:col>
      <xdr:colOff>415925</xdr:colOff>
      <xdr:row>99</xdr:row>
      <xdr:rowOff>16801</xdr:rowOff>
    </xdr:to>
    <xdr:sp macro="" textlink="">
      <xdr:nvSpPr>
        <xdr:cNvPr id="660" name="円/楕円 659"/>
        <xdr:cNvSpPr/>
      </xdr:nvSpPr>
      <xdr:spPr>
        <a:xfrm>
          <a:off x="15430500" y="1688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7928</xdr:rowOff>
    </xdr:from>
    <xdr:ext cx="378565" cy="259045"/>
    <xdr:sp macro="" textlink="">
      <xdr:nvSpPr>
        <xdr:cNvPr id="661" name="テキスト ボックス 660"/>
        <xdr:cNvSpPr txBox="1"/>
      </xdr:nvSpPr>
      <xdr:spPr>
        <a:xfrm>
          <a:off x="15292017" y="16981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87410</xdr:rowOff>
    </xdr:from>
    <xdr:to>
      <xdr:col>21</xdr:col>
      <xdr:colOff>212725</xdr:colOff>
      <xdr:row>99</xdr:row>
      <xdr:rowOff>17560</xdr:rowOff>
    </xdr:to>
    <xdr:sp macro="" textlink="">
      <xdr:nvSpPr>
        <xdr:cNvPr id="662" name="円/楕円 661"/>
        <xdr:cNvSpPr/>
      </xdr:nvSpPr>
      <xdr:spPr>
        <a:xfrm>
          <a:off x="14541500" y="168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8687</xdr:rowOff>
    </xdr:from>
    <xdr:ext cx="378565" cy="259045"/>
    <xdr:sp macro="" textlink="">
      <xdr:nvSpPr>
        <xdr:cNvPr id="663" name="テキスト ボックス 662"/>
        <xdr:cNvSpPr txBox="1"/>
      </xdr:nvSpPr>
      <xdr:spPr>
        <a:xfrm>
          <a:off x="14403017" y="1698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24033</xdr:rowOff>
    </xdr:from>
    <xdr:to>
      <xdr:col>20</xdr:col>
      <xdr:colOff>9525</xdr:colOff>
      <xdr:row>98</xdr:row>
      <xdr:rowOff>125633</xdr:rowOff>
    </xdr:to>
    <xdr:sp macro="" textlink="">
      <xdr:nvSpPr>
        <xdr:cNvPr id="664" name="円/楕円 663"/>
        <xdr:cNvSpPr/>
      </xdr:nvSpPr>
      <xdr:spPr>
        <a:xfrm>
          <a:off x="13652500" y="1682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116760</xdr:rowOff>
    </xdr:from>
    <xdr:ext cx="534377" cy="259045"/>
    <xdr:sp macro="" textlink="">
      <xdr:nvSpPr>
        <xdr:cNvPr id="665" name="テキスト ボックス 664"/>
        <xdr:cNvSpPr txBox="1"/>
      </xdr:nvSpPr>
      <xdr:spPr>
        <a:xfrm>
          <a:off x="13436111" y="1691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86130</xdr:rowOff>
    </xdr:from>
    <xdr:to>
      <xdr:col>18</xdr:col>
      <xdr:colOff>492125</xdr:colOff>
      <xdr:row>98</xdr:row>
      <xdr:rowOff>16280</xdr:rowOff>
    </xdr:to>
    <xdr:sp macro="" textlink="">
      <xdr:nvSpPr>
        <xdr:cNvPr id="666" name="円/楕円 665"/>
        <xdr:cNvSpPr/>
      </xdr:nvSpPr>
      <xdr:spPr>
        <a:xfrm>
          <a:off x="12763500" y="167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7407</xdr:rowOff>
    </xdr:from>
    <xdr:ext cx="534377" cy="259045"/>
    <xdr:sp macro="" textlink="">
      <xdr:nvSpPr>
        <xdr:cNvPr id="667" name="テキスト ボックス 666"/>
        <xdr:cNvSpPr txBox="1"/>
      </xdr:nvSpPr>
      <xdr:spPr>
        <a:xfrm>
          <a:off x="12547111" y="1680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38100</xdr:rowOff>
    </xdr:from>
    <xdr:to>
      <xdr:col>32</xdr:col>
      <xdr:colOff>187325</xdr:colOff>
      <xdr:row>38</xdr:row>
      <xdr:rowOff>40767</xdr:rowOff>
    </xdr:to>
    <xdr:cxnSp macro="">
      <xdr:nvCxnSpPr>
        <xdr:cNvPr id="696" name="直線コネクタ 695"/>
        <xdr:cNvCxnSpPr/>
      </xdr:nvCxnSpPr>
      <xdr:spPr>
        <a:xfrm flipV="1">
          <a:off x="21323300" y="6553200"/>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28973</xdr:rowOff>
    </xdr:from>
    <xdr:ext cx="378565" cy="259045"/>
    <xdr:sp macro="" textlink="">
      <xdr:nvSpPr>
        <xdr:cNvPr id="697" name="投資及び出資金平均値テキスト"/>
        <xdr:cNvSpPr txBox="1"/>
      </xdr:nvSpPr>
      <xdr:spPr>
        <a:xfrm>
          <a:off x="22212300" y="6544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40767</xdr:rowOff>
    </xdr:from>
    <xdr:to>
      <xdr:col>31</xdr:col>
      <xdr:colOff>34925</xdr:colOff>
      <xdr:row>38</xdr:row>
      <xdr:rowOff>43942</xdr:rowOff>
    </xdr:to>
    <xdr:cxnSp macro="">
      <xdr:nvCxnSpPr>
        <xdr:cNvPr id="699" name="直線コネクタ 698"/>
        <xdr:cNvCxnSpPr/>
      </xdr:nvCxnSpPr>
      <xdr:spPr>
        <a:xfrm flipV="1">
          <a:off x="20434300" y="6555867"/>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116857</xdr:rowOff>
    </xdr:from>
    <xdr:ext cx="469744" cy="259045"/>
    <xdr:sp macro="" textlink="">
      <xdr:nvSpPr>
        <xdr:cNvPr id="701" name="テキスト ボックス 700"/>
        <xdr:cNvSpPr txBox="1"/>
      </xdr:nvSpPr>
      <xdr:spPr>
        <a:xfrm>
          <a:off x="21088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43942</xdr:rowOff>
    </xdr:from>
    <xdr:to>
      <xdr:col>29</xdr:col>
      <xdr:colOff>517525</xdr:colOff>
      <xdr:row>39</xdr:row>
      <xdr:rowOff>44450</xdr:rowOff>
    </xdr:to>
    <xdr:cxnSp macro="">
      <xdr:nvCxnSpPr>
        <xdr:cNvPr id="702" name="直線コネクタ 701"/>
        <xdr:cNvCxnSpPr/>
      </xdr:nvCxnSpPr>
      <xdr:spPr>
        <a:xfrm flipV="1">
          <a:off x="19545300" y="6559042"/>
          <a:ext cx="889000" cy="17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4" name="テキスト ボックス 703"/>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5" name="直線コネクタ 70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7" name="テキスト ボックス 706"/>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09" name="テキスト ボックス 708"/>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158750</xdr:rowOff>
    </xdr:from>
    <xdr:to>
      <xdr:col>32</xdr:col>
      <xdr:colOff>238125</xdr:colOff>
      <xdr:row>38</xdr:row>
      <xdr:rowOff>88900</xdr:rowOff>
    </xdr:to>
    <xdr:sp macro="" textlink="">
      <xdr:nvSpPr>
        <xdr:cNvPr id="715" name="円/楕円 714"/>
        <xdr:cNvSpPr/>
      </xdr:nvSpPr>
      <xdr:spPr>
        <a:xfrm>
          <a:off x="22110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10177</xdr:rowOff>
    </xdr:from>
    <xdr:ext cx="469744" cy="259045"/>
    <xdr:sp macro="" textlink="">
      <xdr:nvSpPr>
        <xdr:cNvPr id="716" name="投資及び出資金該当値テキスト"/>
        <xdr:cNvSpPr txBox="1"/>
      </xdr:nvSpPr>
      <xdr:spPr>
        <a:xfrm>
          <a:off x="222123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161417</xdr:rowOff>
    </xdr:from>
    <xdr:to>
      <xdr:col>31</xdr:col>
      <xdr:colOff>85725</xdr:colOff>
      <xdr:row>38</xdr:row>
      <xdr:rowOff>91567</xdr:rowOff>
    </xdr:to>
    <xdr:sp macro="" textlink="">
      <xdr:nvSpPr>
        <xdr:cNvPr id="717" name="円/楕円 716"/>
        <xdr:cNvSpPr/>
      </xdr:nvSpPr>
      <xdr:spPr>
        <a:xfrm>
          <a:off x="21272500" y="65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108094</xdr:rowOff>
    </xdr:from>
    <xdr:ext cx="469744" cy="259045"/>
    <xdr:sp macro="" textlink="">
      <xdr:nvSpPr>
        <xdr:cNvPr id="718" name="テキスト ボックス 717"/>
        <xdr:cNvSpPr txBox="1"/>
      </xdr:nvSpPr>
      <xdr:spPr>
        <a:xfrm>
          <a:off x="21088427" y="628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164592</xdr:rowOff>
    </xdr:from>
    <xdr:to>
      <xdr:col>29</xdr:col>
      <xdr:colOff>568325</xdr:colOff>
      <xdr:row>38</xdr:row>
      <xdr:rowOff>94742</xdr:rowOff>
    </xdr:to>
    <xdr:sp macro="" textlink="">
      <xdr:nvSpPr>
        <xdr:cNvPr id="719" name="円/楕円 718"/>
        <xdr:cNvSpPr/>
      </xdr:nvSpPr>
      <xdr:spPr>
        <a:xfrm>
          <a:off x="20383500" y="65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85869</xdr:rowOff>
    </xdr:from>
    <xdr:ext cx="469744" cy="259045"/>
    <xdr:sp macro="" textlink="">
      <xdr:nvSpPr>
        <xdr:cNvPr id="720" name="テキスト ボックス 719"/>
        <xdr:cNvSpPr txBox="1"/>
      </xdr:nvSpPr>
      <xdr:spPr>
        <a:xfrm>
          <a:off x="20199427" y="660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1" name="円/楕円 72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2" name="テキスト ボックス 72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3" name="円/楕円 72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4" name="テキスト ボックス 72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28448</xdr:rowOff>
    </xdr:from>
    <xdr:to>
      <xdr:col>32</xdr:col>
      <xdr:colOff>187325</xdr:colOff>
      <xdr:row>59</xdr:row>
      <xdr:rowOff>44450</xdr:rowOff>
    </xdr:to>
    <xdr:cxnSp macro="">
      <xdr:nvCxnSpPr>
        <xdr:cNvPr id="753" name="直線コネクタ 752"/>
        <xdr:cNvCxnSpPr/>
      </xdr:nvCxnSpPr>
      <xdr:spPr>
        <a:xfrm flipV="1">
          <a:off x="21323300" y="1014399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6" name="直線コネクタ 75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9" name="直線コネクタ 75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1" name="テキスト ボックス 760"/>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2" name="直線コネクタ 76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4" name="テキスト ボックス 763"/>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6" name="テキスト ボックス 765"/>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149098</xdr:rowOff>
    </xdr:from>
    <xdr:to>
      <xdr:col>32</xdr:col>
      <xdr:colOff>238125</xdr:colOff>
      <xdr:row>59</xdr:row>
      <xdr:rowOff>79248</xdr:rowOff>
    </xdr:to>
    <xdr:sp macro="" textlink="">
      <xdr:nvSpPr>
        <xdr:cNvPr id="772" name="円/楕円 771"/>
        <xdr:cNvSpPr/>
      </xdr:nvSpPr>
      <xdr:spPr>
        <a:xfrm>
          <a:off x="22110700" y="100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64025</xdr:rowOff>
    </xdr:from>
    <xdr:ext cx="378565" cy="259045"/>
    <xdr:sp macro="" textlink="">
      <xdr:nvSpPr>
        <xdr:cNvPr id="773" name="貸付金該当値テキスト"/>
        <xdr:cNvSpPr txBox="1"/>
      </xdr:nvSpPr>
      <xdr:spPr>
        <a:xfrm>
          <a:off x="22212300" y="10008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4" name="円/楕円 77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5" name="テキスト ボックス 77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6" name="円/楕円 77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7" name="テキスト ボックス 77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8" name="円/楕円 77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9" name="テキスト ボックス 77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0" name="円/楕円 77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1" name="テキスト ボックス 78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115216</xdr:rowOff>
    </xdr:from>
    <xdr:to>
      <xdr:col>32</xdr:col>
      <xdr:colOff>187325</xdr:colOff>
      <xdr:row>76</xdr:row>
      <xdr:rowOff>133170</xdr:rowOff>
    </xdr:to>
    <xdr:cxnSp macro="">
      <xdr:nvCxnSpPr>
        <xdr:cNvPr id="810" name="直線コネクタ 809"/>
        <xdr:cNvCxnSpPr/>
      </xdr:nvCxnSpPr>
      <xdr:spPr>
        <a:xfrm flipV="1">
          <a:off x="21323300" y="13145416"/>
          <a:ext cx="838200" cy="1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1"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133170</xdr:rowOff>
    </xdr:from>
    <xdr:to>
      <xdr:col>31</xdr:col>
      <xdr:colOff>34925</xdr:colOff>
      <xdr:row>76</xdr:row>
      <xdr:rowOff>150673</xdr:rowOff>
    </xdr:to>
    <xdr:cxnSp macro="">
      <xdr:nvCxnSpPr>
        <xdr:cNvPr id="813" name="直線コネクタ 812"/>
        <xdr:cNvCxnSpPr/>
      </xdr:nvCxnSpPr>
      <xdr:spPr>
        <a:xfrm flipV="1">
          <a:off x="20434300" y="13163370"/>
          <a:ext cx="889000" cy="1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5" name="テキスト ボックス 814"/>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150673</xdr:rowOff>
    </xdr:from>
    <xdr:to>
      <xdr:col>29</xdr:col>
      <xdr:colOff>517525</xdr:colOff>
      <xdr:row>76</xdr:row>
      <xdr:rowOff>163055</xdr:rowOff>
    </xdr:to>
    <xdr:cxnSp macro="">
      <xdr:nvCxnSpPr>
        <xdr:cNvPr id="816" name="直線コネクタ 815"/>
        <xdr:cNvCxnSpPr/>
      </xdr:nvCxnSpPr>
      <xdr:spPr>
        <a:xfrm flipV="1">
          <a:off x="19545300" y="13180873"/>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18" name="テキスト ボックス 817"/>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79068</xdr:rowOff>
    </xdr:from>
    <xdr:to>
      <xdr:col>28</xdr:col>
      <xdr:colOff>314325</xdr:colOff>
      <xdr:row>76</xdr:row>
      <xdr:rowOff>163055</xdr:rowOff>
    </xdr:to>
    <xdr:cxnSp macro="">
      <xdr:nvCxnSpPr>
        <xdr:cNvPr id="819" name="直線コネクタ 818"/>
        <xdr:cNvCxnSpPr/>
      </xdr:nvCxnSpPr>
      <xdr:spPr>
        <a:xfrm>
          <a:off x="18656300" y="13109268"/>
          <a:ext cx="889000" cy="8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1" name="テキスト ボックス 820"/>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3" name="テキスト ボックス 822"/>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64416</xdr:rowOff>
    </xdr:from>
    <xdr:to>
      <xdr:col>32</xdr:col>
      <xdr:colOff>238125</xdr:colOff>
      <xdr:row>76</xdr:row>
      <xdr:rowOff>166016</xdr:rowOff>
    </xdr:to>
    <xdr:sp macro="" textlink="">
      <xdr:nvSpPr>
        <xdr:cNvPr id="829" name="円/楕円 828"/>
        <xdr:cNvSpPr/>
      </xdr:nvSpPr>
      <xdr:spPr>
        <a:xfrm>
          <a:off x="22110700" y="1309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42843</xdr:rowOff>
    </xdr:from>
    <xdr:ext cx="534377" cy="259045"/>
    <xdr:sp macro="" textlink="">
      <xdr:nvSpPr>
        <xdr:cNvPr id="830" name="繰出金該当値テキスト"/>
        <xdr:cNvSpPr txBox="1"/>
      </xdr:nvSpPr>
      <xdr:spPr>
        <a:xfrm>
          <a:off x="22212300" y="1307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58,213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82370</xdr:rowOff>
    </xdr:from>
    <xdr:to>
      <xdr:col>31</xdr:col>
      <xdr:colOff>85725</xdr:colOff>
      <xdr:row>77</xdr:row>
      <xdr:rowOff>12520</xdr:rowOff>
    </xdr:to>
    <xdr:sp macro="" textlink="">
      <xdr:nvSpPr>
        <xdr:cNvPr id="831" name="円/楕円 830"/>
        <xdr:cNvSpPr/>
      </xdr:nvSpPr>
      <xdr:spPr>
        <a:xfrm>
          <a:off x="21272500" y="131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3647</xdr:rowOff>
    </xdr:from>
    <xdr:ext cx="534377" cy="259045"/>
    <xdr:sp macro="" textlink="">
      <xdr:nvSpPr>
        <xdr:cNvPr id="832" name="テキスト ボックス 831"/>
        <xdr:cNvSpPr txBox="1"/>
      </xdr:nvSpPr>
      <xdr:spPr>
        <a:xfrm>
          <a:off x="21056111" y="1320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99873</xdr:rowOff>
    </xdr:from>
    <xdr:to>
      <xdr:col>29</xdr:col>
      <xdr:colOff>568325</xdr:colOff>
      <xdr:row>77</xdr:row>
      <xdr:rowOff>30023</xdr:rowOff>
    </xdr:to>
    <xdr:sp macro="" textlink="">
      <xdr:nvSpPr>
        <xdr:cNvPr id="833" name="円/楕円 832"/>
        <xdr:cNvSpPr/>
      </xdr:nvSpPr>
      <xdr:spPr>
        <a:xfrm>
          <a:off x="20383500" y="131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21150</xdr:rowOff>
    </xdr:from>
    <xdr:ext cx="534377" cy="259045"/>
    <xdr:sp macro="" textlink="">
      <xdr:nvSpPr>
        <xdr:cNvPr id="834" name="テキスト ボックス 833"/>
        <xdr:cNvSpPr txBox="1"/>
      </xdr:nvSpPr>
      <xdr:spPr>
        <a:xfrm>
          <a:off x="20167111" y="1322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53,560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112255</xdr:rowOff>
    </xdr:from>
    <xdr:to>
      <xdr:col>28</xdr:col>
      <xdr:colOff>365125</xdr:colOff>
      <xdr:row>77</xdr:row>
      <xdr:rowOff>42405</xdr:rowOff>
    </xdr:to>
    <xdr:sp macro="" textlink="">
      <xdr:nvSpPr>
        <xdr:cNvPr id="835" name="円/楕円 834"/>
        <xdr:cNvSpPr/>
      </xdr:nvSpPr>
      <xdr:spPr>
        <a:xfrm>
          <a:off x="19494500" y="131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33532</xdr:rowOff>
    </xdr:from>
    <xdr:ext cx="534377" cy="259045"/>
    <xdr:sp macro="" textlink="">
      <xdr:nvSpPr>
        <xdr:cNvPr id="836" name="テキスト ボックス 835"/>
        <xdr:cNvSpPr txBox="1"/>
      </xdr:nvSpPr>
      <xdr:spPr>
        <a:xfrm>
          <a:off x="19278111" y="1323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51,935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28268</xdr:rowOff>
    </xdr:from>
    <xdr:to>
      <xdr:col>27</xdr:col>
      <xdr:colOff>161925</xdr:colOff>
      <xdr:row>76</xdr:row>
      <xdr:rowOff>129868</xdr:rowOff>
    </xdr:to>
    <xdr:sp macro="" textlink="">
      <xdr:nvSpPr>
        <xdr:cNvPr id="837" name="円/楕円 836"/>
        <xdr:cNvSpPr/>
      </xdr:nvSpPr>
      <xdr:spPr>
        <a:xfrm>
          <a:off x="18605500" y="1305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120995</xdr:rowOff>
    </xdr:from>
    <xdr:ext cx="534377" cy="259045"/>
    <xdr:sp macro="" textlink="">
      <xdr:nvSpPr>
        <xdr:cNvPr id="838" name="テキスト ボックス 837"/>
        <xdr:cNvSpPr txBox="1"/>
      </xdr:nvSpPr>
      <xdr:spPr>
        <a:xfrm>
          <a:off x="18389111" y="1315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　性質別の住民一人当たりのコストについては、多くの費目で類似団体より小さい。しかし、維持補修費については類似団体平均より大きくなっている、その要因は、町民ホールや庁舎等の公共施設の老朽化によるものが大きい、今後このような維持補修費が増加していく傾向であるため、公共施設等総合管理計画に基づき公共施設の集約や転用なども含めて維持補修費の抑制に努める。</a:t>
          </a:r>
          <a:endParaRPr lang="ja-JP" altLang="ja-JP" sz="2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奈良県高取町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7,145
7,134
25.79
3,903,986
3,564,856
334,450
2,340,927
4,111,339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116.4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11684</xdr:rowOff>
    </xdr:from>
    <xdr:to>
      <xdr:col>6</xdr:col>
      <xdr:colOff>511175</xdr:colOff>
      <xdr:row>37</xdr:row>
      <xdr:rowOff>26543</xdr:rowOff>
    </xdr:to>
    <xdr:cxnSp macro="">
      <xdr:nvCxnSpPr>
        <xdr:cNvPr id="61" name="直線コネクタ 60"/>
        <xdr:cNvCxnSpPr/>
      </xdr:nvCxnSpPr>
      <xdr:spPr>
        <a:xfrm>
          <a:off x="3797300" y="6355334"/>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25671</xdr:rowOff>
    </xdr:from>
    <xdr:ext cx="469744" cy="259045"/>
    <xdr:sp macro="" textlink="">
      <xdr:nvSpPr>
        <xdr:cNvPr id="62" name="議会費平均値テキスト"/>
        <xdr:cNvSpPr txBox="1"/>
      </xdr:nvSpPr>
      <xdr:spPr>
        <a:xfrm>
          <a:off x="4686300" y="6026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11684</xdr:rowOff>
    </xdr:from>
    <xdr:to>
      <xdr:col>5</xdr:col>
      <xdr:colOff>358775</xdr:colOff>
      <xdr:row>37</xdr:row>
      <xdr:rowOff>55880</xdr:rowOff>
    </xdr:to>
    <xdr:cxnSp macro="">
      <xdr:nvCxnSpPr>
        <xdr:cNvPr id="64" name="直線コネクタ 63"/>
        <xdr:cNvCxnSpPr/>
      </xdr:nvCxnSpPr>
      <xdr:spPr>
        <a:xfrm flipV="1">
          <a:off x="2908300" y="6355334"/>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135272</xdr:rowOff>
    </xdr:from>
    <xdr:ext cx="469744" cy="259045"/>
    <xdr:sp macro="" textlink="">
      <xdr:nvSpPr>
        <xdr:cNvPr id="66" name="テキスト ボックス 65"/>
        <xdr:cNvSpPr txBox="1"/>
      </xdr:nvSpPr>
      <xdr:spPr>
        <a:xfrm>
          <a:off x="3562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55880</xdr:rowOff>
    </xdr:from>
    <xdr:to>
      <xdr:col>4</xdr:col>
      <xdr:colOff>155575</xdr:colOff>
      <xdr:row>37</xdr:row>
      <xdr:rowOff>79629</xdr:rowOff>
    </xdr:to>
    <xdr:cxnSp macro="">
      <xdr:nvCxnSpPr>
        <xdr:cNvPr id="67" name="直線コネクタ 66"/>
        <xdr:cNvCxnSpPr/>
      </xdr:nvCxnSpPr>
      <xdr:spPr>
        <a:xfrm flipV="1">
          <a:off x="2019300" y="6399530"/>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169181</xdr:rowOff>
    </xdr:from>
    <xdr:ext cx="469744" cy="259045"/>
    <xdr:sp macro="" textlink="">
      <xdr:nvSpPr>
        <xdr:cNvPr id="69" name="テキスト ボックス 68"/>
        <xdr:cNvSpPr txBox="1"/>
      </xdr:nvSpPr>
      <xdr:spPr>
        <a:xfrm>
          <a:off x="2673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148717</xdr:rowOff>
    </xdr:from>
    <xdr:to>
      <xdr:col>2</xdr:col>
      <xdr:colOff>638175</xdr:colOff>
      <xdr:row>37</xdr:row>
      <xdr:rowOff>79629</xdr:rowOff>
    </xdr:to>
    <xdr:cxnSp macro="">
      <xdr:nvCxnSpPr>
        <xdr:cNvPr id="70" name="直線コネクタ 69"/>
        <xdr:cNvCxnSpPr/>
      </xdr:nvCxnSpPr>
      <xdr:spPr>
        <a:xfrm>
          <a:off x="1130300" y="6320917"/>
          <a:ext cx="889000" cy="10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139717</xdr:rowOff>
    </xdr:from>
    <xdr:ext cx="469744" cy="259045"/>
    <xdr:sp macro="" textlink="">
      <xdr:nvSpPr>
        <xdr:cNvPr id="72" name="テキスト ボックス 71"/>
        <xdr:cNvSpPr txBox="1"/>
      </xdr:nvSpPr>
      <xdr:spPr>
        <a:xfrm>
          <a:off x="1784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1541</xdr:rowOff>
    </xdr:from>
    <xdr:ext cx="534377" cy="259045"/>
    <xdr:sp macro="" textlink="">
      <xdr:nvSpPr>
        <xdr:cNvPr id="74" name="テキスト ボックス 73"/>
        <xdr:cNvSpPr txBox="1"/>
      </xdr:nvSpPr>
      <xdr:spPr>
        <a:xfrm>
          <a:off x="863111" y="58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147193</xdr:rowOff>
    </xdr:from>
    <xdr:to>
      <xdr:col>6</xdr:col>
      <xdr:colOff>561975</xdr:colOff>
      <xdr:row>37</xdr:row>
      <xdr:rowOff>77343</xdr:rowOff>
    </xdr:to>
    <xdr:sp macro="" textlink="">
      <xdr:nvSpPr>
        <xdr:cNvPr id="80" name="円/楕円 79"/>
        <xdr:cNvSpPr/>
      </xdr:nvSpPr>
      <xdr:spPr>
        <a:xfrm>
          <a:off x="45847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125620</xdr:rowOff>
    </xdr:from>
    <xdr:ext cx="469744" cy="259045"/>
    <xdr:sp macro="" textlink="">
      <xdr:nvSpPr>
        <xdr:cNvPr id="81" name="議会費該当値テキスト"/>
        <xdr:cNvSpPr txBox="1"/>
      </xdr:nvSpPr>
      <xdr:spPr>
        <a:xfrm>
          <a:off x="4686300" y="629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132334</xdr:rowOff>
    </xdr:from>
    <xdr:to>
      <xdr:col>5</xdr:col>
      <xdr:colOff>409575</xdr:colOff>
      <xdr:row>37</xdr:row>
      <xdr:rowOff>62484</xdr:rowOff>
    </xdr:to>
    <xdr:sp macro="" textlink="">
      <xdr:nvSpPr>
        <xdr:cNvPr id="82" name="円/楕円 81"/>
        <xdr:cNvSpPr/>
      </xdr:nvSpPr>
      <xdr:spPr>
        <a:xfrm>
          <a:off x="3746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53611</xdr:rowOff>
    </xdr:from>
    <xdr:ext cx="469744" cy="259045"/>
    <xdr:sp macro="" textlink="">
      <xdr:nvSpPr>
        <xdr:cNvPr id="83" name="テキスト ボックス 82"/>
        <xdr:cNvSpPr txBox="1"/>
      </xdr:nvSpPr>
      <xdr:spPr>
        <a:xfrm>
          <a:off x="3562427" y="639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5080</xdr:rowOff>
    </xdr:from>
    <xdr:to>
      <xdr:col>4</xdr:col>
      <xdr:colOff>206375</xdr:colOff>
      <xdr:row>37</xdr:row>
      <xdr:rowOff>106680</xdr:rowOff>
    </xdr:to>
    <xdr:sp macro="" textlink="">
      <xdr:nvSpPr>
        <xdr:cNvPr id="84" name="円/楕円 83"/>
        <xdr:cNvSpPr/>
      </xdr:nvSpPr>
      <xdr:spPr>
        <a:xfrm>
          <a:off x="2857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97807</xdr:rowOff>
    </xdr:from>
    <xdr:ext cx="469744" cy="259045"/>
    <xdr:sp macro="" textlink="">
      <xdr:nvSpPr>
        <xdr:cNvPr id="85" name="テキスト ボックス 84"/>
        <xdr:cNvSpPr txBox="1"/>
      </xdr:nvSpPr>
      <xdr:spPr>
        <a:xfrm>
          <a:off x="2673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28829</xdr:rowOff>
    </xdr:from>
    <xdr:to>
      <xdr:col>3</xdr:col>
      <xdr:colOff>3175</xdr:colOff>
      <xdr:row>37</xdr:row>
      <xdr:rowOff>130429</xdr:rowOff>
    </xdr:to>
    <xdr:sp macro="" textlink="">
      <xdr:nvSpPr>
        <xdr:cNvPr id="86" name="円/楕円 85"/>
        <xdr:cNvSpPr/>
      </xdr:nvSpPr>
      <xdr:spPr>
        <a:xfrm>
          <a:off x="1968500" y="63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121556</xdr:rowOff>
    </xdr:from>
    <xdr:ext cx="469744" cy="259045"/>
    <xdr:sp macro="" textlink="">
      <xdr:nvSpPr>
        <xdr:cNvPr id="87" name="テキスト ボックス 86"/>
        <xdr:cNvSpPr txBox="1"/>
      </xdr:nvSpPr>
      <xdr:spPr>
        <a:xfrm>
          <a:off x="1784427" y="646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97917</xdr:rowOff>
    </xdr:from>
    <xdr:to>
      <xdr:col>1</xdr:col>
      <xdr:colOff>485775</xdr:colOff>
      <xdr:row>37</xdr:row>
      <xdr:rowOff>28067</xdr:rowOff>
    </xdr:to>
    <xdr:sp macro="" textlink="">
      <xdr:nvSpPr>
        <xdr:cNvPr id="88" name="円/楕円 87"/>
        <xdr:cNvSpPr/>
      </xdr:nvSpPr>
      <xdr:spPr>
        <a:xfrm>
          <a:off x="1079500" y="62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19194</xdr:rowOff>
    </xdr:from>
    <xdr:ext cx="469744" cy="259045"/>
    <xdr:sp macro="" textlink="">
      <xdr:nvSpPr>
        <xdr:cNvPr id="89" name="テキスト ボックス 88"/>
        <xdr:cNvSpPr txBox="1"/>
      </xdr:nvSpPr>
      <xdr:spPr>
        <a:xfrm>
          <a:off x="895427" y="636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64409</xdr:rowOff>
    </xdr:from>
    <xdr:to>
      <xdr:col>6</xdr:col>
      <xdr:colOff>511175</xdr:colOff>
      <xdr:row>58</xdr:row>
      <xdr:rowOff>23411</xdr:rowOff>
    </xdr:to>
    <xdr:cxnSp macro="">
      <xdr:nvCxnSpPr>
        <xdr:cNvPr id="120" name="直線コネクタ 119"/>
        <xdr:cNvCxnSpPr/>
      </xdr:nvCxnSpPr>
      <xdr:spPr>
        <a:xfrm flipV="1">
          <a:off x="3797300" y="9837059"/>
          <a:ext cx="838200" cy="13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23411</xdr:rowOff>
    </xdr:from>
    <xdr:to>
      <xdr:col>5</xdr:col>
      <xdr:colOff>358775</xdr:colOff>
      <xdr:row>58</xdr:row>
      <xdr:rowOff>38884</xdr:rowOff>
    </xdr:to>
    <xdr:cxnSp macro="">
      <xdr:nvCxnSpPr>
        <xdr:cNvPr id="123" name="直線コネクタ 122"/>
        <xdr:cNvCxnSpPr/>
      </xdr:nvCxnSpPr>
      <xdr:spPr>
        <a:xfrm flipV="1">
          <a:off x="2908300" y="9967511"/>
          <a:ext cx="889000" cy="1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5597</xdr:rowOff>
    </xdr:from>
    <xdr:to>
      <xdr:col>4</xdr:col>
      <xdr:colOff>155575</xdr:colOff>
      <xdr:row>58</xdr:row>
      <xdr:rowOff>38884</xdr:rowOff>
    </xdr:to>
    <xdr:cxnSp macro="">
      <xdr:nvCxnSpPr>
        <xdr:cNvPr id="126" name="直線コネクタ 125"/>
        <xdr:cNvCxnSpPr/>
      </xdr:nvCxnSpPr>
      <xdr:spPr>
        <a:xfrm>
          <a:off x="2019300" y="9949697"/>
          <a:ext cx="889000" cy="3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119169</xdr:rowOff>
    </xdr:from>
    <xdr:to>
      <xdr:col>2</xdr:col>
      <xdr:colOff>638175</xdr:colOff>
      <xdr:row>58</xdr:row>
      <xdr:rowOff>5597</xdr:rowOff>
    </xdr:to>
    <xdr:cxnSp macro="">
      <xdr:nvCxnSpPr>
        <xdr:cNvPr id="129" name="直線コネクタ 128"/>
        <xdr:cNvCxnSpPr/>
      </xdr:nvCxnSpPr>
      <xdr:spPr>
        <a:xfrm>
          <a:off x="1130300" y="9891819"/>
          <a:ext cx="889000" cy="5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13609</xdr:rowOff>
    </xdr:from>
    <xdr:to>
      <xdr:col>6</xdr:col>
      <xdr:colOff>561975</xdr:colOff>
      <xdr:row>57</xdr:row>
      <xdr:rowOff>115209</xdr:rowOff>
    </xdr:to>
    <xdr:sp macro="" textlink="">
      <xdr:nvSpPr>
        <xdr:cNvPr id="139" name="円/楕円 138"/>
        <xdr:cNvSpPr/>
      </xdr:nvSpPr>
      <xdr:spPr>
        <a:xfrm>
          <a:off x="4584700" y="97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163486</xdr:rowOff>
    </xdr:from>
    <xdr:ext cx="599010" cy="259045"/>
    <xdr:sp macro="" textlink="">
      <xdr:nvSpPr>
        <xdr:cNvPr id="140" name="総務費該当値テキスト"/>
        <xdr:cNvSpPr txBox="1"/>
      </xdr:nvSpPr>
      <xdr:spPr>
        <a:xfrm>
          <a:off x="4686300" y="97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115,555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144061</xdr:rowOff>
    </xdr:from>
    <xdr:to>
      <xdr:col>5</xdr:col>
      <xdr:colOff>409575</xdr:colOff>
      <xdr:row>58</xdr:row>
      <xdr:rowOff>74211</xdr:rowOff>
    </xdr:to>
    <xdr:sp macro="" textlink="">
      <xdr:nvSpPr>
        <xdr:cNvPr id="141" name="円/楕円 140"/>
        <xdr:cNvSpPr/>
      </xdr:nvSpPr>
      <xdr:spPr>
        <a:xfrm>
          <a:off x="3746500" y="99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65338</xdr:rowOff>
    </xdr:from>
    <xdr:ext cx="534377" cy="259045"/>
    <xdr:sp macro="" textlink="">
      <xdr:nvSpPr>
        <xdr:cNvPr id="142" name="テキスト ボックス 141"/>
        <xdr:cNvSpPr txBox="1"/>
      </xdr:nvSpPr>
      <xdr:spPr>
        <a:xfrm>
          <a:off x="3530111" y="1000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75,609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159534</xdr:rowOff>
    </xdr:from>
    <xdr:to>
      <xdr:col>4</xdr:col>
      <xdr:colOff>206375</xdr:colOff>
      <xdr:row>58</xdr:row>
      <xdr:rowOff>89684</xdr:rowOff>
    </xdr:to>
    <xdr:sp macro="" textlink="">
      <xdr:nvSpPr>
        <xdr:cNvPr id="143" name="円/楕円 142"/>
        <xdr:cNvSpPr/>
      </xdr:nvSpPr>
      <xdr:spPr>
        <a:xfrm>
          <a:off x="2857500" y="993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80811</xdr:rowOff>
    </xdr:from>
    <xdr:ext cx="534377" cy="259045"/>
    <xdr:sp macro="" textlink="">
      <xdr:nvSpPr>
        <xdr:cNvPr id="144" name="テキスト ボックス 143"/>
        <xdr:cNvSpPr txBox="1"/>
      </xdr:nvSpPr>
      <xdr:spPr>
        <a:xfrm>
          <a:off x="2641111" y="1002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126247</xdr:rowOff>
    </xdr:from>
    <xdr:to>
      <xdr:col>3</xdr:col>
      <xdr:colOff>3175</xdr:colOff>
      <xdr:row>58</xdr:row>
      <xdr:rowOff>56397</xdr:rowOff>
    </xdr:to>
    <xdr:sp macro="" textlink="">
      <xdr:nvSpPr>
        <xdr:cNvPr id="145" name="円/楕円 144"/>
        <xdr:cNvSpPr/>
      </xdr:nvSpPr>
      <xdr:spPr>
        <a:xfrm>
          <a:off x="1968500" y="989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47524</xdr:rowOff>
    </xdr:from>
    <xdr:ext cx="534377" cy="259045"/>
    <xdr:sp macro="" textlink="">
      <xdr:nvSpPr>
        <xdr:cNvPr id="146" name="テキスト ボックス 145"/>
        <xdr:cNvSpPr txBox="1"/>
      </xdr:nvSpPr>
      <xdr:spPr>
        <a:xfrm>
          <a:off x="1752111" y="999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68369</xdr:rowOff>
    </xdr:from>
    <xdr:to>
      <xdr:col>1</xdr:col>
      <xdr:colOff>485775</xdr:colOff>
      <xdr:row>57</xdr:row>
      <xdr:rowOff>169969</xdr:rowOff>
    </xdr:to>
    <xdr:sp macro="" textlink="">
      <xdr:nvSpPr>
        <xdr:cNvPr id="147" name="円/楕円 146"/>
        <xdr:cNvSpPr/>
      </xdr:nvSpPr>
      <xdr:spPr>
        <a:xfrm>
          <a:off x="1079500" y="984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161096</xdr:rowOff>
    </xdr:from>
    <xdr:ext cx="534377" cy="259045"/>
    <xdr:sp macro="" textlink="">
      <xdr:nvSpPr>
        <xdr:cNvPr id="148" name="テキスト ボックス 147"/>
        <xdr:cNvSpPr txBox="1"/>
      </xdr:nvSpPr>
      <xdr:spPr>
        <a:xfrm>
          <a:off x="863111" y="993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74265</xdr:rowOff>
    </xdr:from>
    <xdr:to>
      <xdr:col>6</xdr:col>
      <xdr:colOff>511175</xdr:colOff>
      <xdr:row>77</xdr:row>
      <xdr:rowOff>149027</xdr:rowOff>
    </xdr:to>
    <xdr:cxnSp macro="">
      <xdr:nvCxnSpPr>
        <xdr:cNvPr id="176" name="直線コネクタ 175"/>
        <xdr:cNvCxnSpPr/>
      </xdr:nvCxnSpPr>
      <xdr:spPr>
        <a:xfrm flipV="1">
          <a:off x="3797300" y="13275915"/>
          <a:ext cx="838200" cy="7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149027</xdr:rowOff>
    </xdr:from>
    <xdr:to>
      <xdr:col>5</xdr:col>
      <xdr:colOff>358775</xdr:colOff>
      <xdr:row>78</xdr:row>
      <xdr:rowOff>92709</xdr:rowOff>
    </xdr:to>
    <xdr:cxnSp macro="">
      <xdr:nvCxnSpPr>
        <xdr:cNvPr id="179" name="直線コネクタ 178"/>
        <xdr:cNvCxnSpPr/>
      </xdr:nvCxnSpPr>
      <xdr:spPr>
        <a:xfrm flipV="1">
          <a:off x="2908300" y="13350677"/>
          <a:ext cx="889000" cy="1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92709</xdr:rowOff>
    </xdr:from>
    <xdr:to>
      <xdr:col>4</xdr:col>
      <xdr:colOff>155575</xdr:colOff>
      <xdr:row>78</xdr:row>
      <xdr:rowOff>142060</xdr:rowOff>
    </xdr:to>
    <xdr:cxnSp macro="">
      <xdr:nvCxnSpPr>
        <xdr:cNvPr id="182" name="直線コネクタ 181"/>
        <xdr:cNvCxnSpPr/>
      </xdr:nvCxnSpPr>
      <xdr:spPr>
        <a:xfrm flipV="1">
          <a:off x="2019300" y="13465809"/>
          <a:ext cx="889000" cy="4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64636</xdr:rowOff>
    </xdr:from>
    <xdr:to>
      <xdr:col>2</xdr:col>
      <xdr:colOff>638175</xdr:colOff>
      <xdr:row>78</xdr:row>
      <xdr:rowOff>142060</xdr:rowOff>
    </xdr:to>
    <xdr:cxnSp macro="">
      <xdr:nvCxnSpPr>
        <xdr:cNvPr id="185" name="直線コネクタ 184"/>
        <xdr:cNvCxnSpPr/>
      </xdr:nvCxnSpPr>
      <xdr:spPr>
        <a:xfrm>
          <a:off x="1130300" y="13437736"/>
          <a:ext cx="889000" cy="7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23465</xdr:rowOff>
    </xdr:from>
    <xdr:to>
      <xdr:col>6</xdr:col>
      <xdr:colOff>561975</xdr:colOff>
      <xdr:row>77</xdr:row>
      <xdr:rowOff>125065</xdr:rowOff>
    </xdr:to>
    <xdr:sp macro="" textlink="">
      <xdr:nvSpPr>
        <xdr:cNvPr id="195" name="円/楕円 194"/>
        <xdr:cNvSpPr/>
      </xdr:nvSpPr>
      <xdr:spPr>
        <a:xfrm>
          <a:off x="4584700" y="132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1892</xdr:rowOff>
    </xdr:from>
    <xdr:ext cx="599010" cy="259045"/>
    <xdr:sp macro="" textlink="">
      <xdr:nvSpPr>
        <xdr:cNvPr id="196" name="民生費該当値テキスト"/>
        <xdr:cNvSpPr txBox="1"/>
      </xdr:nvSpPr>
      <xdr:spPr>
        <a:xfrm>
          <a:off x="4686300" y="1320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125,906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98227</xdr:rowOff>
    </xdr:from>
    <xdr:to>
      <xdr:col>5</xdr:col>
      <xdr:colOff>409575</xdr:colOff>
      <xdr:row>78</xdr:row>
      <xdr:rowOff>28377</xdr:rowOff>
    </xdr:to>
    <xdr:sp macro="" textlink="">
      <xdr:nvSpPr>
        <xdr:cNvPr id="197" name="円/楕円 196"/>
        <xdr:cNvSpPr/>
      </xdr:nvSpPr>
      <xdr:spPr>
        <a:xfrm>
          <a:off x="3746500" y="1329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19504</xdr:rowOff>
    </xdr:from>
    <xdr:ext cx="599010" cy="259045"/>
    <xdr:sp macro="" textlink="">
      <xdr:nvSpPr>
        <xdr:cNvPr id="198" name="テキスト ボックス 197"/>
        <xdr:cNvSpPr txBox="1"/>
      </xdr:nvSpPr>
      <xdr:spPr>
        <a:xfrm>
          <a:off x="3497794" y="1339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117,730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41909</xdr:rowOff>
    </xdr:from>
    <xdr:to>
      <xdr:col>4</xdr:col>
      <xdr:colOff>206375</xdr:colOff>
      <xdr:row>78</xdr:row>
      <xdr:rowOff>143509</xdr:rowOff>
    </xdr:to>
    <xdr:sp macro="" textlink="">
      <xdr:nvSpPr>
        <xdr:cNvPr id="199" name="円/楕円 198"/>
        <xdr:cNvSpPr/>
      </xdr:nvSpPr>
      <xdr:spPr>
        <a:xfrm>
          <a:off x="2857500" y="1341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134636</xdr:rowOff>
    </xdr:from>
    <xdr:ext cx="599010" cy="259045"/>
    <xdr:sp macro="" textlink="">
      <xdr:nvSpPr>
        <xdr:cNvPr id="200" name="テキスト ボックス 199"/>
        <xdr:cNvSpPr txBox="1"/>
      </xdr:nvSpPr>
      <xdr:spPr>
        <a:xfrm>
          <a:off x="2608794" y="1350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105,139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91260</xdr:rowOff>
    </xdr:from>
    <xdr:to>
      <xdr:col>3</xdr:col>
      <xdr:colOff>3175</xdr:colOff>
      <xdr:row>79</xdr:row>
      <xdr:rowOff>21410</xdr:rowOff>
    </xdr:to>
    <xdr:sp macro="" textlink="">
      <xdr:nvSpPr>
        <xdr:cNvPr id="201" name="円/楕円 200"/>
        <xdr:cNvSpPr/>
      </xdr:nvSpPr>
      <xdr:spPr>
        <a:xfrm>
          <a:off x="1968500" y="1346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12537</xdr:rowOff>
    </xdr:from>
    <xdr:ext cx="534377" cy="259045"/>
    <xdr:sp macro="" textlink="">
      <xdr:nvSpPr>
        <xdr:cNvPr id="202" name="テキスト ボックス 201"/>
        <xdr:cNvSpPr txBox="1"/>
      </xdr:nvSpPr>
      <xdr:spPr>
        <a:xfrm>
          <a:off x="1752111" y="1355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13836</xdr:rowOff>
    </xdr:from>
    <xdr:to>
      <xdr:col>1</xdr:col>
      <xdr:colOff>485775</xdr:colOff>
      <xdr:row>78</xdr:row>
      <xdr:rowOff>115436</xdr:rowOff>
    </xdr:to>
    <xdr:sp macro="" textlink="">
      <xdr:nvSpPr>
        <xdr:cNvPr id="203" name="円/楕円 202"/>
        <xdr:cNvSpPr/>
      </xdr:nvSpPr>
      <xdr:spPr>
        <a:xfrm>
          <a:off x="1079500" y="133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106563</xdr:rowOff>
    </xdr:from>
    <xdr:ext cx="599010" cy="259045"/>
    <xdr:sp macro="" textlink="">
      <xdr:nvSpPr>
        <xdr:cNvPr id="204" name="テキスト ボックス 203"/>
        <xdr:cNvSpPr txBox="1"/>
      </xdr:nvSpPr>
      <xdr:spPr>
        <a:xfrm>
          <a:off x="830794" y="1347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134925</xdr:rowOff>
    </xdr:from>
    <xdr:to>
      <xdr:col>6</xdr:col>
      <xdr:colOff>511175</xdr:colOff>
      <xdr:row>98</xdr:row>
      <xdr:rowOff>313</xdr:rowOff>
    </xdr:to>
    <xdr:cxnSp macro="">
      <xdr:nvCxnSpPr>
        <xdr:cNvPr id="235" name="直線コネクタ 234"/>
        <xdr:cNvCxnSpPr/>
      </xdr:nvCxnSpPr>
      <xdr:spPr>
        <a:xfrm flipV="1">
          <a:off x="3797300" y="16765575"/>
          <a:ext cx="838200" cy="3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76574</xdr:rowOff>
    </xdr:from>
    <xdr:to>
      <xdr:col>5</xdr:col>
      <xdr:colOff>358775</xdr:colOff>
      <xdr:row>98</xdr:row>
      <xdr:rowOff>313</xdr:rowOff>
    </xdr:to>
    <xdr:cxnSp macro="">
      <xdr:nvCxnSpPr>
        <xdr:cNvPr id="238" name="直線コネクタ 237"/>
        <xdr:cNvCxnSpPr/>
      </xdr:nvCxnSpPr>
      <xdr:spPr>
        <a:xfrm>
          <a:off x="2908300" y="16707224"/>
          <a:ext cx="889000" cy="9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76574</xdr:rowOff>
    </xdr:from>
    <xdr:to>
      <xdr:col>4</xdr:col>
      <xdr:colOff>155575</xdr:colOff>
      <xdr:row>98</xdr:row>
      <xdr:rowOff>8262</xdr:rowOff>
    </xdr:to>
    <xdr:cxnSp macro="">
      <xdr:nvCxnSpPr>
        <xdr:cNvPr id="241" name="直線コネクタ 240"/>
        <xdr:cNvCxnSpPr/>
      </xdr:nvCxnSpPr>
      <xdr:spPr>
        <a:xfrm flipV="1">
          <a:off x="2019300" y="16707224"/>
          <a:ext cx="889000" cy="10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8262</xdr:rowOff>
    </xdr:from>
    <xdr:to>
      <xdr:col>2</xdr:col>
      <xdr:colOff>638175</xdr:colOff>
      <xdr:row>98</xdr:row>
      <xdr:rowOff>16791</xdr:rowOff>
    </xdr:to>
    <xdr:cxnSp macro="">
      <xdr:nvCxnSpPr>
        <xdr:cNvPr id="244" name="直線コネクタ 243"/>
        <xdr:cNvCxnSpPr/>
      </xdr:nvCxnSpPr>
      <xdr:spPr>
        <a:xfrm flipV="1">
          <a:off x="1130300" y="16810362"/>
          <a:ext cx="889000" cy="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124215</xdr:rowOff>
    </xdr:from>
    <xdr:ext cx="534377" cy="259045"/>
    <xdr:sp macro="" textlink="">
      <xdr:nvSpPr>
        <xdr:cNvPr id="248" name="テキスト ボックス 247"/>
        <xdr:cNvSpPr txBox="1"/>
      </xdr:nvSpPr>
      <xdr:spPr>
        <a:xfrm>
          <a:off x="863111"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84125</xdr:rowOff>
    </xdr:from>
    <xdr:to>
      <xdr:col>6</xdr:col>
      <xdr:colOff>561975</xdr:colOff>
      <xdr:row>98</xdr:row>
      <xdr:rowOff>14275</xdr:rowOff>
    </xdr:to>
    <xdr:sp macro="" textlink="">
      <xdr:nvSpPr>
        <xdr:cNvPr id="254" name="円/楕円 253"/>
        <xdr:cNvSpPr/>
      </xdr:nvSpPr>
      <xdr:spPr>
        <a:xfrm>
          <a:off x="4584700" y="167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62552</xdr:rowOff>
    </xdr:from>
    <xdr:ext cx="534377" cy="259045"/>
    <xdr:sp macro="" textlink="">
      <xdr:nvSpPr>
        <xdr:cNvPr id="255" name="衛生費該当値テキスト"/>
        <xdr:cNvSpPr txBox="1"/>
      </xdr:nvSpPr>
      <xdr:spPr>
        <a:xfrm>
          <a:off x="4686300" y="1669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46,981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120963</xdr:rowOff>
    </xdr:from>
    <xdr:to>
      <xdr:col>5</xdr:col>
      <xdr:colOff>409575</xdr:colOff>
      <xdr:row>98</xdr:row>
      <xdr:rowOff>51113</xdr:rowOff>
    </xdr:to>
    <xdr:sp macro="" textlink="">
      <xdr:nvSpPr>
        <xdr:cNvPr id="256" name="円/楕円 255"/>
        <xdr:cNvSpPr/>
      </xdr:nvSpPr>
      <xdr:spPr>
        <a:xfrm>
          <a:off x="3746500" y="167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42240</xdr:rowOff>
    </xdr:from>
    <xdr:ext cx="534377" cy="259045"/>
    <xdr:sp macro="" textlink="">
      <xdr:nvSpPr>
        <xdr:cNvPr id="257" name="テキスト ボックス 256"/>
        <xdr:cNvSpPr txBox="1"/>
      </xdr:nvSpPr>
      <xdr:spPr>
        <a:xfrm>
          <a:off x="3530111" y="168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25774</xdr:rowOff>
    </xdr:from>
    <xdr:to>
      <xdr:col>4</xdr:col>
      <xdr:colOff>206375</xdr:colOff>
      <xdr:row>97</xdr:row>
      <xdr:rowOff>127374</xdr:rowOff>
    </xdr:to>
    <xdr:sp macro="" textlink="">
      <xdr:nvSpPr>
        <xdr:cNvPr id="258" name="円/楕円 257"/>
        <xdr:cNvSpPr/>
      </xdr:nvSpPr>
      <xdr:spPr>
        <a:xfrm>
          <a:off x="2857500" y="1665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118501</xdr:rowOff>
    </xdr:from>
    <xdr:ext cx="534377" cy="259045"/>
    <xdr:sp macro="" textlink="">
      <xdr:nvSpPr>
        <xdr:cNvPr id="259" name="テキスト ボックス 258"/>
        <xdr:cNvSpPr txBox="1"/>
      </xdr:nvSpPr>
      <xdr:spPr>
        <a:xfrm>
          <a:off x="2641111" y="1674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55,915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128912</xdr:rowOff>
    </xdr:from>
    <xdr:to>
      <xdr:col>3</xdr:col>
      <xdr:colOff>3175</xdr:colOff>
      <xdr:row>98</xdr:row>
      <xdr:rowOff>59062</xdr:rowOff>
    </xdr:to>
    <xdr:sp macro="" textlink="">
      <xdr:nvSpPr>
        <xdr:cNvPr id="260" name="円/楕円 259"/>
        <xdr:cNvSpPr/>
      </xdr:nvSpPr>
      <xdr:spPr>
        <a:xfrm>
          <a:off x="1968500" y="1675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50189</xdr:rowOff>
    </xdr:from>
    <xdr:ext cx="534377" cy="259045"/>
    <xdr:sp macro="" textlink="">
      <xdr:nvSpPr>
        <xdr:cNvPr id="261" name="テキスト ボックス 260"/>
        <xdr:cNvSpPr txBox="1"/>
      </xdr:nvSpPr>
      <xdr:spPr>
        <a:xfrm>
          <a:off x="1752111" y="1685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40,124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137441</xdr:rowOff>
    </xdr:from>
    <xdr:to>
      <xdr:col>1</xdr:col>
      <xdr:colOff>485775</xdr:colOff>
      <xdr:row>98</xdr:row>
      <xdr:rowOff>67591</xdr:rowOff>
    </xdr:to>
    <xdr:sp macro="" textlink="">
      <xdr:nvSpPr>
        <xdr:cNvPr id="262" name="円/楕円 261"/>
        <xdr:cNvSpPr/>
      </xdr:nvSpPr>
      <xdr:spPr>
        <a:xfrm>
          <a:off x="1079500" y="1676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58718</xdr:rowOff>
    </xdr:from>
    <xdr:ext cx="534377" cy="259045"/>
    <xdr:sp macro="" textlink="">
      <xdr:nvSpPr>
        <xdr:cNvPr id="263" name="テキスト ボックス 262"/>
        <xdr:cNvSpPr txBox="1"/>
      </xdr:nvSpPr>
      <xdr:spPr>
        <a:xfrm>
          <a:off x="863111" y="1686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69367</xdr:rowOff>
    </xdr:from>
    <xdr:to>
      <xdr:col>14</xdr:col>
      <xdr:colOff>28575</xdr:colOff>
      <xdr:row>39</xdr:row>
      <xdr:rowOff>44450</xdr:rowOff>
    </xdr:to>
    <xdr:cxnSp macro="">
      <xdr:nvCxnSpPr>
        <xdr:cNvPr id="295" name="直線コネクタ 294"/>
        <xdr:cNvCxnSpPr/>
      </xdr:nvCxnSpPr>
      <xdr:spPr>
        <a:xfrm>
          <a:off x="8750300" y="5898667"/>
          <a:ext cx="889000" cy="83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69367</xdr:rowOff>
    </xdr:from>
    <xdr:to>
      <xdr:col>12</xdr:col>
      <xdr:colOff>511175</xdr:colOff>
      <xdr:row>35</xdr:row>
      <xdr:rowOff>46279</xdr:rowOff>
    </xdr:to>
    <xdr:cxnSp macro="">
      <xdr:nvCxnSpPr>
        <xdr:cNvPr id="298" name="直線コネクタ 297"/>
        <xdr:cNvCxnSpPr/>
      </xdr:nvCxnSpPr>
      <xdr:spPr>
        <a:xfrm flipV="1">
          <a:off x="7861300" y="5898667"/>
          <a:ext cx="889000" cy="1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33266</xdr:rowOff>
    </xdr:from>
    <xdr:ext cx="469744" cy="259045"/>
    <xdr:sp macro="" textlink="">
      <xdr:nvSpPr>
        <xdr:cNvPr id="300" name="テキスト ボックス 299"/>
        <xdr:cNvSpPr txBox="1"/>
      </xdr:nvSpPr>
      <xdr:spPr>
        <a:xfrm>
          <a:off x="8515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46279</xdr:rowOff>
    </xdr:from>
    <xdr:to>
      <xdr:col>11</xdr:col>
      <xdr:colOff>307975</xdr:colOff>
      <xdr:row>35</xdr:row>
      <xdr:rowOff>49175</xdr:rowOff>
    </xdr:to>
    <xdr:cxnSp macro="">
      <xdr:nvCxnSpPr>
        <xdr:cNvPr id="301" name="直線コネクタ 300"/>
        <xdr:cNvCxnSpPr/>
      </xdr:nvCxnSpPr>
      <xdr:spPr>
        <a:xfrm flipV="1">
          <a:off x="6972300" y="6047029"/>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12844</xdr:rowOff>
    </xdr:from>
    <xdr:ext cx="469744" cy="259045"/>
    <xdr:sp macro="" textlink="">
      <xdr:nvSpPr>
        <xdr:cNvPr id="303" name="テキスト ボックス 302"/>
        <xdr:cNvSpPr txBox="1"/>
      </xdr:nvSpPr>
      <xdr:spPr>
        <a:xfrm>
          <a:off x="7626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57954</xdr:rowOff>
    </xdr:from>
    <xdr:ext cx="469744" cy="259045"/>
    <xdr:sp macro="" textlink="">
      <xdr:nvSpPr>
        <xdr:cNvPr id="305" name="テキスト ボックス 304"/>
        <xdr:cNvSpPr txBox="1"/>
      </xdr:nvSpPr>
      <xdr:spPr>
        <a:xfrm>
          <a:off x="6737427"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18567</xdr:rowOff>
    </xdr:from>
    <xdr:to>
      <xdr:col>12</xdr:col>
      <xdr:colOff>561975</xdr:colOff>
      <xdr:row>34</xdr:row>
      <xdr:rowOff>120167</xdr:rowOff>
    </xdr:to>
    <xdr:sp macro="" textlink="">
      <xdr:nvSpPr>
        <xdr:cNvPr id="315" name="円/楕円 314"/>
        <xdr:cNvSpPr/>
      </xdr:nvSpPr>
      <xdr:spPr>
        <a:xfrm>
          <a:off x="8699500" y="584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136694</xdr:rowOff>
    </xdr:from>
    <xdr:ext cx="534377" cy="259045"/>
    <xdr:sp macro="" textlink="">
      <xdr:nvSpPr>
        <xdr:cNvPr id="316" name="テキスト ボックス 315"/>
        <xdr:cNvSpPr txBox="1"/>
      </xdr:nvSpPr>
      <xdr:spPr>
        <a:xfrm>
          <a:off x="8483111" y="562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166929</xdr:rowOff>
    </xdr:from>
    <xdr:to>
      <xdr:col>11</xdr:col>
      <xdr:colOff>358775</xdr:colOff>
      <xdr:row>35</xdr:row>
      <xdr:rowOff>97079</xdr:rowOff>
    </xdr:to>
    <xdr:sp macro="" textlink="">
      <xdr:nvSpPr>
        <xdr:cNvPr id="317" name="円/楕円 316"/>
        <xdr:cNvSpPr/>
      </xdr:nvSpPr>
      <xdr:spPr>
        <a:xfrm>
          <a:off x="7810500" y="59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113606</xdr:rowOff>
    </xdr:from>
    <xdr:ext cx="469744" cy="259045"/>
    <xdr:sp macro="" textlink="">
      <xdr:nvSpPr>
        <xdr:cNvPr id="318" name="テキスト ボックス 317"/>
        <xdr:cNvSpPr txBox="1"/>
      </xdr:nvSpPr>
      <xdr:spPr>
        <a:xfrm>
          <a:off x="7626427" y="577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169825</xdr:rowOff>
    </xdr:from>
    <xdr:to>
      <xdr:col>10</xdr:col>
      <xdr:colOff>155575</xdr:colOff>
      <xdr:row>35</xdr:row>
      <xdr:rowOff>99975</xdr:rowOff>
    </xdr:to>
    <xdr:sp macro="" textlink="">
      <xdr:nvSpPr>
        <xdr:cNvPr id="319" name="円/楕円 318"/>
        <xdr:cNvSpPr/>
      </xdr:nvSpPr>
      <xdr:spPr>
        <a:xfrm>
          <a:off x="6921500" y="59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116502</xdr:rowOff>
    </xdr:from>
    <xdr:ext cx="469744" cy="259045"/>
    <xdr:sp macro="" textlink="">
      <xdr:nvSpPr>
        <xdr:cNvPr id="320" name="テキスト ボックス 319"/>
        <xdr:cNvSpPr txBox="1"/>
      </xdr:nvSpPr>
      <xdr:spPr>
        <a:xfrm>
          <a:off x="6737427" y="577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46523</xdr:rowOff>
    </xdr:from>
    <xdr:to>
      <xdr:col>15</xdr:col>
      <xdr:colOff>180975</xdr:colOff>
      <xdr:row>58</xdr:row>
      <xdr:rowOff>70498</xdr:rowOff>
    </xdr:to>
    <xdr:cxnSp macro="">
      <xdr:nvCxnSpPr>
        <xdr:cNvPr id="347" name="直線コネクタ 346"/>
        <xdr:cNvCxnSpPr/>
      </xdr:nvCxnSpPr>
      <xdr:spPr>
        <a:xfrm flipV="1">
          <a:off x="9639300" y="9990623"/>
          <a:ext cx="838200" cy="2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65808</xdr:rowOff>
    </xdr:from>
    <xdr:to>
      <xdr:col>14</xdr:col>
      <xdr:colOff>28575</xdr:colOff>
      <xdr:row>58</xdr:row>
      <xdr:rowOff>70498</xdr:rowOff>
    </xdr:to>
    <xdr:cxnSp macro="">
      <xdr:nvCxnSpPr>
        <xdr:cNvPr id="350" name="直線コネクタ 349"/>
        <xdr:cNvCxnSpPr/>
      </xdr:nvCxnSpPr>
      <xdr:spPr>
        <a:xfrm>
          <a:off x="8750300" y="10009908"/>
          <a:ext cx="889000" cy="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65808</xdr:rowOff>
    </xdr:from>
    <xdr:to>
      <xdr:col>12</xdr:col>
      <xdr:colOff>511175</xdr:colOff>
      <xdr:row>58</xdr:row>
      <xdr:rowOff>85997</xdr:rowOff>
    </xdr:to>
    <xdr:cxnSp macro="">
      <xdr:nvCxnSpPr>
        <xdr:cNvPr id="353" name="直線コネクタ 352"/>
        <xdr:cNvCxnSpPr/>
      </xdr:nvCxnSpPr>
      <xdr:spPr>
        <a:xfrm flipV="1">
          <a:off x="7861300" y="10009908"/>
          <a:ext cx="889000" cy="2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85997</xdr:rowOff>
    </xdr:from>
    <xdr:to>
      <xdr:col>11</xdr:col>
      <xdr:colOff>307975</xdr:colOff>
      <xdr:row>58</xdr:row>
      <xdr:rowOff>87360</xdr:rowOff>
    </xdr:to>
    <xdr:cxnSp macro="">
      <xdr:nvCxnSpPr>
        <xdr:cNvPr id="356" name="直線コネクタ 355"/>
        <xdr:cNvCxnSpPr/>
      </xdr:nvCxnSpPr>
      <xdr:spPr>
        <a:xfrm flipV="1">
          <a:off x="6972300" y="10030097"/>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167173</xdr:rowOff>
    </xdr:from>
    <xdr:to>
      <xdr:col>15</xdr:col>
      <xdr:colOff>231775</xdr:colOff>
      <xdr:row>58</xdr:row>
      <xdr:rowOff>97323</xdr:rowOff>
    </xdr:to>
    <xdr:sp macro="" textlink="">
      <xdr:nvSpPr>
        <xdr:cNvPr id="366" name="円/楕円 365"/>
        <xdr:cNvSpPr/>
      </xdr:nvSpPr>
      <xdr:spPr>
        <a:xfrm>
          <a:off x="10426700" y="99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82100</xdr:rowOff>
    </xdr:from>
    <xdr:ext cx="534377" cy="259045"/>
    <xdr:sp macro="" textlink="">
      <xdr:nvSpPr>
        <xdr:cNvPr id="367" name="農林水産業費該当値テキスト"/>
        <xdr:cNvSpPr txBox="1"/>
      </xdr:nvSpPr>
      <xdr:spPr>
        <a:xfrm>
          <a:off x="10528300" y="98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19698</xdr:rowOff>
    </xdr:from>
    <xdr:to>
      <xdr:col>14</xdr:col>
      <xdr:colOff>79375</xdr:colOff>
      <xdr:row>58</xdr:row>
      <xdr:rowOff>121298</xdr:rowOff>
    </xdr:to>
    <xdr:sp macro="" textlink="">
      <xdr:nvSpPr>
        <xdr:cNvPr id="368" name="円/楕円 367"/>
        <xdr:cNvSpPr/>
      </xdr:nvSpPr>
      <xdr:spPr>
        <a:xfrm>
          <a:off x="9588500" y="99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112425</xdr:rowOff>
    </xdr:from>
    <xdr:ext cx="469744" cy="259045"/>
    <xdr:sp macro="" textlink="">
      <xdr:nvSpPr>
        <xdr:cNvPr id="369" name="テキスト ボックス 368"/>
        <xdr:cNvSpPr txBox="1"/>
      </xdr:nvSpPr>
      <xdr:spPr>
        <a:xfrm>
          <a:off x="9404427" y="1005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15008</xdr:rowOff>
    </xdr:from>
    <xdr:to>
      <xdr:col>12</xdr:col>
      <xdr:colOff>561975</xdr:colOff>
      <xdr:row>58</xdr:row>
      <xdr:rowOff>116608</xdr:rowOff>
    </xdr:to>
    <xdr:sp macro="" textlink="">
      <xdr:nvSpPr>
        <xdr:cNvPr id="370" name="円/楕円 369"/>
        <xdr:cNvSpPr/>
      </xdr:nvSpPr>
      <xdr:spPr>
        <a:xfrm>
          <a:off x="8699500" y="995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107735</xdr:rowOff>
    </xdr:from>
    <xdr:ext cx="469744" cy="259045"/>
    <xdr:sp macro="" textlink="">
      <xdr:nvSpPr>
        <xdr:cNvPr id="371" name="テキスト ボックス 370"/>
        <xdr:cNvSpPr txBox="1"/>
      </xdr:nvSpPr>
      <xdr:spPr>
        <a:xfrm>
          <a:off x="8515427" y="1005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35197</xdr:rowOff>
    </xdr:from>
    <xdr:to>
      <xdr:col>11</xdr:col>
      <xdr:colOff>358775</xdr:colOff>
      <xdr:row>58</xdr:row>
      <xdr:rowOff>136797</xdr:rowOff>
    </xdr:to>
    <xdr:sp macro="" textlink="">
      <xdr:nvSpPr>
        <xdr:cNvPr id="372" name="円/楕円 371"/>
        <xdr:cNvSpPr/>
      </xdr:nvSpPr>
      <xdr:spPr>
        <a:xfrm>
          <a:off x="7810500" y="99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127924</xdr:rowOff>
    </xdr:from>
    <xdr:ext cx="469744" cy="259045"/>
    <xdr:sp macro="" textlink="">
      <xdr:nvSpPr>
        <xdr:cNvPr id="373" name="テキスト ボックス 372"/>
        <xdr:cNvSpPr txBox="1"/>
      </xdr:nvSpPr>
      <xdr:spPr>
        <a:xfrm>
          <a:off x="7626427" y="1007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36560</xdr:rowOff>
    </xdr:from>
    <xdr:to>
      <xdr:col>10</xdr:col>
      <xdr:colOff>155575</xdr:colOff>
      <xdr:row>58</xdr:row>
      <xdr:rowOff>138160</xdr:rowOff>
    </xdr:to>
    <xdr:sp macro="" textlink="">
      <xdr:nvSpPr>
        <xdr:cNvPr id="374" name="円/楕円 373"/>
        <xdr:cNvSpPr/>
      </xdr:nvSpPr>
      <xdr:spPr>
        <a:xfrm>
          <a:off x="6921500" y="998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129287</xdr:rowOff>
    </xdr:from>
    <xdr:ext cx="469744" cy="259045"/>
    <xdr:sp macro="" textlink="">
      <xdr:nvSpPr>
        <xdr:cNvPr id="375" name="テキスト ボックス 374"/>
        <xdr:cNvSpPr txBox="1"/>
      </xdr:nvSpPr>
      <xdr:spPr>
        <a:xfrm>
          <a:off x="6737427" y="1007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75670</xdr:rowOff>
    </xdr:from>
    <xdr:to>
      <xdr:col>15</xdr:col>
      <xdr:colOff>180975</xdr:colOff>
      <xdr:row>79</xdr:row>
      <xdr:rowOff>87384</xdr:rowOff>
    </xdr:to>
    <xdr:cxnSp macro="">
      <xdr:nvCxnSpPr>
        <xdr:cNvPr id="406" name="直線コネクタ 405"/>
        <xdr:cNvCxnSpPr/>
      </xdr:nvCxnSpPr>
      <xdr:spPr>
        <a:xfrm flipV="1">
          <a:off x="9639300" y="13620220"/>
          <a:ext cx="838200" cy="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87384</xdr:rowOff>
    </xdr:from>
    <xdr:to>
      <xdr:col>14</xdr:col>
      <xdr:colOff>28575</xdr:colOff>
      <xdr:row>79</xdr:row>
      <xdr:rowOff>87928</xdr:rowOff>
    </xdr:to>
    <xdr:cxnSp macro="">
      <xdr:nvCxnSpPr>
        <xdr:cNvPr id="409" name="直線コネクタ 408"/>
        <xdr:cNvCxnSpPr/>
      </xdr:nvCxnSpPr>
      <xdr:spPr>
        <a:xfrm flipV="1">
          <a:off x="8750300" y="13631934"/>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87928</xdr:rowOff>
    </xdr:from>
    <xdr:to>
      <xdr:col>12</xdr:col>
      <xdr:colOff>511175</xdr:colOff>
      <xdr:row>79</xdr:row>
      <xdr:rowOff>92075</xdr:rowOff>
    </xdr:to>
    <xdr:cxnSp macro="">
      <xdr:nvCxnSpPr>
        <xdr:cNvPr id="412" name="直線コネクタ 411"/>
        <xdr:cNvCxnSpPr/>
      </xdr:nvCxnSpPr>
      <xdr:spPr>
        <a:xfrm flipV="1">
          <a:off x="7861300" y="13632478"/>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92075</xdr:rowOff>
    </xdr:from>
    <xdr:to>
      <xdr:col>11</xdr:col>
      <xdr:colOff>307975</xdr:colOff>
      <xdr:row>79</xdr:row>
      <xdr:rowOff>94611</xdr:rowOff>
    </xdr:to>
    <xdr:cxnSp macro="">
      <xdr:nvCxnSpPr>
        <xdr:cNvPr id="415" name="直線コネクタ 414"/>
        <xdr:cNvCxnSpPr/>
      </xdr:nvCxnSpPr>
      <xdr:spPr>
        <a:xfrm flipV="1">
          <a:off x="6972300" y="13636625"/>
          <a:ext cx="8890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24870</xdr:rowOff>
    </xdr:from>
    <xdr:to>
      <xdr:col>15</xdr:col>
      <xdr:colOff>231775</xdr:colOff>
      <xdr:row>79</xdr:row>
      <xdr:rowOff>126470</xdr:rowOff>
    </xdr:to>
    <xdr:sp macro="" textlink="">
      <xdr:nvSpPr>
        <xdr:cNvPr id="425" name="円/楕円 424"/>
        <xdr:cNvSpPr/>
      </xdr:nvSpPr>
      <xdr:spPr>
        <a:xfrm>
          <a:off x="10426700" y="1356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111247</xdr:rowOff>
    </xdr:from>
    <xdr:ext cx="469744" cy="259045"/>
    <xdr:sp macro="" textlink="">
      <xdr:nvSpPr>
        <xdr:cNvPr id="426" name="商工費該当値テキスト"/>
        <xdr:cNvSpPr txBox="1"/>
      </xdr:nvSpPr>
      <xdr:spPr>
        <a:xfrm>
          <a:off x="10528300" y="1348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2,132</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36584</xdr:rowOff>
    </xdr:from>
    <xdr:to>
      <xdr:col>14</xdr:col>
      <xdr:colOff>79375</xdr:colOff>
      <xdr:row>79</xdr:row>
      <xdr:rowOff>138184</xdr:rowOff>
    </xdr:to>
    <xdr:sp macro="" textlink="">
      <xdr:nvSpPr>
        <xdr:cNvPr id="427" name="円/楕円 426"/>
        <xdr:cNvSpPr/>
      </xdr:nvSpPr>
      <xdr:spPr>
        <a:xfrm>
          <a:off x="9588500" y="135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129311</xdr:rowOff>
    </xdr:from>
    <xdr:ext cx="469744" cy="259045"/>
    <xdr:sp macro="" textlink="">
      <xdr:nvSpPr>
        <xdr:cNvPr id="428" name="テキスト ボックス 427"/>
        <xdr:cNvSpPr txBox="1"/>
      </xdr:nvSpPr>
      <xdr:spPr>
        <a:xfrm>
          <a:off x="9404427" y="1367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37128</xdr:rowOff>
    </xdr:from>
    <xdr:to>
      <xdr:col>12</xdr:col>
      <xdr:colOff>561975</xdr:colOff>
      <xdr:row>79</xdr:row>
      <xdr:rowOff>138728</xdr:rowOff>
    </xdr:to>
    <xdr:sp macro="" textlink="">
      <xdr:nvSpPr>
        <xdr:cNvPr id="429" name="円/楕円 428"/>
        <xdr:cNvSpPr/>
      </xdr:nvSpPr>
      <xdr:spPr>
        <a:xfrm>
          <a:off x="8699500" y="1358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129855</xdr:rowOff>
    </xdr:from>
    <xdr:ext cx="469744" cy="259045"/>
    <xdr:sp macro="" textlink="">
      <xdr:nvSpPr>
        <xdr:cNvPr id="430" name="テキスト ボックス 429"/>
        <xdr:cNvSpPr txBox="1"/>
      </xdr:nvSpPr>
      <xdr:spPr>
        <a:xfrm>
          <a:off x="8515427" y="1367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41275</xdr:rowOff>
    </xdr:from>
    <xdr:to>
      <xdr:col>11</xdr:col>
      <xdr:colOff>358775</xdr:colOff>
      <xdr:row>79</xdr:row>
      <xdr:rowOff>142875</xdr:rowOff>
    </xdr:to>
    <xdr:sp macro="" textlink="">
      <xdr:nvSpPr>
        <xdr:cNvPr id="431" name="円/楕円 430"/>
        <xdr:cNvSpPr/>
      </xdr:nvSpPr>
      <xdr:spPr>
        <a:xfrm>
          <a:off x="7810500" y="1358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134002</xdr:rowOff>
    </xdr:from>
    <xdr:ext cx="378565" cy="259045"/>
    <xdr:sp macro="" textlink="">
      <xdr:nvSpPr>
        <xdr:cNvPr id="432" name="テキスト ボックス 431"/>
        <xdr:cNvSpPr txBox="1"/>
      </xdr:nvSpPr>
      <xdr:spPr>
        <a:xfrm>
          <a:off x="7672017" y="13678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43811</xdr:rowOff>
    </xdr:from>
    <xdr:to>
      <xdr:col>10</xdr:col>
      <xdr:colOff>155575</xdr:colOff>
      <xdr:row>79</xdr:row>
      <xdr:rowOff>145411</xdr:rowOff>
    </xdr:to>
    <xdr:sp macro="" textlink="">
      <xdr:nvSpPr>
        <xdr:cNvPr id="433" name="円/楕円 432"/>
        <xdr:cNvSpPr/>
      </xdr:nvSpPr>
      <xdr:spPr>
        <a:xfrm>
          <a:off x="6921500" y="1358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136538</xdr:rowOff>
    </xdr:from>
    <xdr:ext cx="378565" cy="259045"/>
    <xdr:sp macro="" textlink="">
      <xdr:nvSpPr>
        <xdr:cNvPr id="434" name="テキスト ボックス 433"/>
        <xdr:cNvSpPr txBox="1"/>
      </xdr:nvSpPr>
      <xdr:spPr>
        <a:xfrm>
          <a:off x="6783017" y="13681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161482</xdr:rowOff>
    </xdr:from>
    <xdr:to>
      <xdr:col>15</xdr:col>
      <xdr:colOff>180975</xdr:colOff>
      <xdr:row>98</xdr:row>
      <xdr:rowOff>2009</xdr:rowOff>
    </xdr:to>
    <xdr:cxnSp macro="">
      <xdr:nvCxnSpPr>
        <xdr:cNvPr id="461" name="直線コネクタ 460"/>
        <xdr:cNvCxnSpPr/>
      </xdr:nvCxnSpPr>
      <xdr:spPr>
        <a:xfrm>
          <a:off x="9639300" y="16792132"/>
          <a:ext cx="838200" cy="1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161482</xdr:rowOff>
    </xdr:from>
    <xdr:to>
      <xdr:col>14</xdr:col>
      <xdr:colOff>28575</xdr:colOff>
      <xdr:row>98</xdr:row>
      <xdr:rowOff>4127</xdr:rowOff>
    </xdr:to>
    <xdr:cxnSp macro="">
      <xdr:nvCxnSpPr>
        <xdr:cNvPr id="464" name="直線コネクタ 463"/>
        <xdr:cNvCxnSpPr/>
      </xdr:nvCxnSpPr>
      <xdr:spPr>
        <a:xfrm flipV="1">
          <a:off x="8750300" y="16792132"/>
          <a:ext cx="889000" cy="1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37067</xdr:rowOff>
    </xdr:from>
    <xdr:ext cx="534377" cy="259045"/>
    <xdr:sp macro="" textlink="">
      <xdr:nvSpPr>
        <xdr:cNvPr id="466" name="テキスト ボックス 465"/>
        <xdr:cNvSpPr txBox="1"/>
      </xdr:nvSpPr>
      <xdr:spPr>
        <a:xfrm>
          <a:off x="9372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4127</xdr:rowOff>
    </xdr:from>
    <xdr:to>
      <xdr:col>12</xdr:col>
      <xdr:colOff>511175</xdr:colOff>
      <xdr:row>98</xdr:row>
      <xdr:rowOff>14153</xdr:rowOff>
    </xdr:to>
    <xdr:cxnSp macro="">
      <xdr:nvCxnSpPr>
        <xdr:cNvPr id="467" name="直線コネクタ 466"/>
        <xdr:cNvCxnSpPr/>
      </xdr:nvCxnSpPr>
      <xdr:spPr>
        <a:xfrm flipV="1">
          <a:off x="7861300" y="16806227"/>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9" name="テキスト ボックス 468"/>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14153</xdr:rowOff>
    </xdr:from>
    <xdr:to>
      <xdr:col>11</xdr:col>
      <xdr:colOff>307975</xdr:colOff>
      <xdr:row>98</xdr:row>
      <xdr:rowOff>38942</xdr:rowOff>
    </xdr:to>
    <xdr:cxnSp macro="">
      <xdr:nvCxnSpPr>
        <xdr:cNvPr id="470" name="直線コネクタ 469"/>
        <xdr:cNvCxnSpPr/>
      </xdr:nvCxnSpPr>
      <xdr:spPr>
        <a:xfrm flipV="1">
          <a:off x="6972300" y="16816253"/>
          <a:ext cx="889000" cy="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122659</xdr:rowOff>
    </xdr:from>
    <xdr:to>
      <xdr:col>15</xdr:col>
      <xdr:colOff>231775</xdr:colOff>
      <xdr:row>98</xdr:row>
      <xdr:rowOff>52809</xdr:rowOff>
    </xdr:to>
    <xdr:sp macro="" textlink="">
      <xdr:nvSpPr>
        <xdr:cNvPr id="480" name="円/楕円 479"/>
        <xdr:cNvSpPr/>
      </xdr:nvSpPr>
      <xdr:spPr>
        <a:xfrm>
          <a:off x="10426700" y="1675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37586</xdr:rowOff>
    </xdr:from>
    <xdr:ext cx="534377" cy="259045"/>
    <xdr:sp macro="" textlink="">
      <xdr:nvSpPr>
        <xdr:cNvPr id="481" name="土木費該当値テキスト"/>
        <xdr:cNvSpPr txBox="1"/>
      </xdr:nvSpPr>
      <xdr:spPr>
        <a:xfrm>
          <a:off x="10528300" y="1666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30,116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110682</xdr:rowOff>
    </xdr:from>
    <xdr:to>
      <xdr:col>14</xdr:col>
      <xdr:colOff>79375</xdr:colOff>
      <xdr:row>98</xdr:row>
      <xdr:rowOff>40832</xdr:rowOff>
    </xdr:to>
    <xdr:sp macro="" textlink="">
      <xdr:nvSpPr>
        <xdr:cNvPr id="482" name="円/楕円 481"/>
        <xdr:cNvSpPr/>
      </xdr:nvSpPr>
      <xdr:spPr>
        <a:xfrm>
          <a:off x="9588500" y="1674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31959</xdr:rowOff>
    </xdr:from>
    <xdr:ext cx="534377" cy="259045"/>
    <xdr:sp macro="" textlink="">
      <xdr:nvSpPr>
        <xdr:cNvPr id="483" name="テキスト ボックス 482"/>
        <xdr:cNvSpPr txBox="1"/>
      </xdr:nvSpPr>
      <xdr:spPr>
        <a:xfrm>
          <a:off x="9372111" y="168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124777</xdr:rowOff>
    </xdr:from>
    <xdr:to>
      <xdr:col>12</xdr:col>
      <xdr:colOff>561975</xdr:colOff>
      <xdr:row>98</xdr:row>
      <xdr:rowOff>54927</xdr:rowOff>
    </xdr:to>
    <xdr:sp macro="" textlink="">
      <xdr:nvSpPr>
        <xdr:cNvPr id="484" name="円/楕円 483"/>
        <xdr:cNvSpPr/>
      </xdr:nvSpPr>
      <xdr:spPr>
        <a:xfrm>
          <a:off x="8699500" y="1675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46054</xdr:rowOff>
    </xdr:from>
    <xdr:ext cx="534377" cy="259045"/>
    <xdr:sp macro="" textlink="">
      <xdr:nvSpPr>
        <xdr:cNvPr id="485" name="テキスト ボックス 484"/>
        <xdr:cNvSpPr txBox="1"/>
      </xdr:nvSpPr>
      <xdr:spPr>
        <a:xfrm>
          <a:off x="8483111" y="1684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134803</xdr:rowOff>
    </xdr:from>
    <xdr:to>
      <xdr:col>11</xdr:col>
      <xdr:colOff>358775</xdr:colOff>
      <xdr:row>98</xdr:row>
      <xdr:rowOff>64953</xdr:rowOff>
    </xdr:to>
    <xdr:sp macro="" textlink="">
      <xdr:nvSpPr>
        <xdr:cNvPr id="486" name="円/楕円 485"/>
        <xdr:cNvSpPr/>
      </xdr:nvSpPr>
      <xdr:spPr>
        <a:xfrm>
          <a:off x="7810500" y="1676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56080</xdr:rowOff>
    </xdr:from>
    <xdr:ext cx="534377" cy="259045"/>
    <xdr:sp macro="" textlink="">
      <xdr:nvSpPr>
        <xdr:cNvPr id="487" name="テキスト ボックス 486"/>
        <xdr:cNvSpPr txBox="1"/>
      </xdr:nvSpPr>
      <xdr:spPr>
        <a:xfrm>
          <a:off x="7594111" y="1685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159592</xdr:rowOff>
    </xdr:from>
    <xdr:to>
      <xdr:col>10</xdr:col>
      <xdr:colOff>155575</xdr:colOff>
      <xdr:row>98</xdr:row>
      <xdr:rowOff>89742</xdr:rowOff>
    </xdr:to>
    <xdr:sp macro="" textlink="">
      <xdr:nvSpPr>
        <xdr:cNvPr id="488" name="円/楕円 487"/>
        <xdr:cNvSpPr/>
      </xdr:nvSpPr>
      <xdr:spPr>
        <a:xfrm>
          <a:off x="6921500" y="1679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80869</xdr:rowOff>
    </xdr:from>
    <xdr:ext cx="534377" cy="259045"/>
    <xdr:sp macro="" textlink="">
      <xdr:nvSpPr>
        <xdr:cNvPr id="489" name="テキスト ボックス 488"/>
        <xdr:cNvSpPr txBox="1"/>
      </xdr:nvSpPr>
      <xdr:spPr>
        <a:xfrm>
          <a:off x="6705111" y="1688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79731</xdr:rowOff>
    </xdr:from>
    <xdr:to>
      <xdr:col>23</xdr:col>
      <xdr:colOff>517525</xdr:colOff>
      <xdr:row>39</xdr:row>
      <xdr:rowOff>70396</xdr:rowOff>
    </xdr:to>
    <xdr:cxnSp macro="">
      <xdr:nvCxnSpPr>
        <xdr:cNvPr id="519" name="直線コネクタ 518"/>
        <xdr:cNvCxnSpPr/>
      </xdr:nvCxnSpPr>
      <xdr:spPr>
        <a:xfrm flipV="1">
          <a:off x="15481300" y="6251931"/>
          <a:ext cx="838200" cy="50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125144</xdr:rowOff>
    </xdr:from>
    <xdr:ext cx="534377" cy="259045"/>
    <xdr:sp macro="" textlink="">
      <xdr:nvSpPr>
        <xdr:cNvPr id="520" name="消防費平均値テキスト"/>
        <xdr:cNvSpPr txBox="1"/>
      </xdr:nvSpPr>
      <xdr:spPr>
        <a:xfrm>
          <a:off x="16370300" y="6297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70396</xdr:rowOff>
    </xdr:from>
    <xdr:to>
      <xdr:col>22</xdr:col>
      <xdr:colOff>365125</xdr:colOff>
      <xdr:row>39</xdr:row>
      <xdr:rowOff>80988</xdr:rowOff>
    </xdr:to>
    <xdr:cxnSp macro="">
      <xdr:nvCxnSpPr>
        <xdr:cNvPr id="522" name="直線コネクタ 521"/>
        <xdr:cNvCxnSpPr/>
      </xdr:nvCxnSpPr>
      <xdr:spPr>
        <a:xfrm flipV="1">
          <a:off x="14592300" y="6756946"/>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21651</xdr:rowOff>
    </xdr:from>
    <xdr:ext cx="534377" cy="259045"/>
    <xdr:sp macro="" textlink="">
      <xdr:nvSpPr>
        <xdr:cNvPr id="524" name="テキスト ボックス 523"/>
        <xdr:cNvSpPr txBox="1"/>
      </xdr:nvSpPr>
      <xdr:spPr>
        <a:xfrm>
          <a:off x="1521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78873</xdr:rowOff>
    </xdr:from>
    <xdr:to>
      <xdr:col>21</xdr:col>
      <xdr:colOff>161925</xdr:colOff>
      <xdr:row>39</xdr:row>
      <xdr:rowOff>80988</xdr:rowOff>
    </xdr:to>
    <xdr:cxnSp macro="">
      <xdr:nvCxnSpPr>
        <xdr:cNvPr id="525" name="直線コネクタ 524"/>
        <xdr:cNvCxnSpPr/>
      </xdr:nvCxnSpPr>
      <xdr:spPr>
        <a:xfrm>
          <a:off x="13703300" y="6765423"/>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7" name="テキスト ボックス 526"/>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76606</xdr:rowOff>
    </xdr:from>
    <xdr:to>
      <xdr:col>19</xdr:col>
      <xdr:colOff>644525</xdr:colOff>
      <xdr:row>39</xdr:row>
      <xdr:rowOff>78873</xdr:rowOff>
    </xdr:to>
    <xdr:cxnSp macro="">
      <xdr:nvCxnSpPr>
        <xdr:cNvPr id="528" name="直線コネクタ 527"/>
        <xdr:cNvCxnSpPr/>
      </xdr:nvCxnSpPr>
      <xdr:spPr>
        <a:xfrm>
          <a:off x="12814300" y="6763156"/>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30" name="テキスト ボックス 529"/>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140847</xdr:rowOff>
    </xdr:from>
    <xdr:ext cx="534377" cy="259045"/>
    <xdr:sp macro="" textlink="">
      <xdr:nvSpPr>
        <xdr:cNvPr id="532" name="テキスト ボックス 531"/>
        <xdr:cNvSpPr txBox="1"/>
      </xdr:nvSpPr>
      <xdr:spPr>
        <a:xfrm>
          <a:off x="12547111" y="63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28931</xdr:rowOff>
    </xdr:from>
    <xdr:to>
      <xdr:col>23</xdr:col>
      <xdr:colOff>568325</xdr:colOff>
      <xdr:row>36</xdr:row>
      <xdr:rowOff>130531</xdr:rowOff>
    </xdr:to>
    <xdr:sp macro="" textlink="">
      <xdr:nvSpPr>
        <xdr:cNvPr id="538" name="円/楕円 537"/>
        <xdr:cNvSpPr/>
      </xdr:nvSpPr>
      <xdr:spPr>
        <a:xfrm>
          <a:off x="16268700" y="62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51808</xdr:rowOff>
    </xdr:from>
    <xdr:ext cx="534377" cy="259045"/>
    <xdr:sp macro="" textlink="">
      <xdr:nvSpPr>
        <xdr:cNvPr id="539" name="消防費該当値テキスト"/>
        <xdr:cNvSpPr txBox="1"/>
      </xdr:nvSpPr>
      <xdr:spPr>
        <a:xfrm>
          <a:off x="16370300" y="605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45,148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19596</xdr:rowOff>
    </xdr:from>
    <xdr:to>
      <xdr:col>22</xdr:col>
      <xdr:colOff>415925</xdr:colOff>
      <xdr:row>39</xdr:row>
      <xdr:rowOff>121196</xdr:rowOff>
    </xdr:to>
    <xdr:sp macro="" textlink="">
      <xdr:nvSpPr>
        <xdr:cNvPr id="540" name="円/楕円 539"/>
        <xdr:cNvSpPr/>
      </xdr:nvSpPr>
      <xdr:spPr>
        <a:xfrm>
          <a:off x="15430500" y="67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112323</xdr:rowOff>
    </xdr:from>
    <xdr:ext cx="534377" cy="259045"/>
    <xdr:sp macro="" textlink="">
      <xdr:nvSpPr>
        <xdr:cNvPr id="541" name="テキスト ボックス 540"/>
        <xdr:cNvSpPr txBox="1"/>
      </xdr:nvSpPr>
      <xdr:spPr>
        <a:xfrm>
          <a:off x="15214111" y="67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30188</xdr:rowOff>
    </xdr:from>
    <xdr:to>
      <xdr:col>21</xdr:col>
      <xdr:colOff>212725</xdr:colOff>
      <xdr:row>39</xdr:row>
      <xdr:rowOff>131788</xdr:rowOff>
    </xdr:to>
    <xdr:sp macro="" textlink="">
      <xdr:nvSpPr>
        <xdr:cNvPr id="542" name="円/楕円 541"/>
        <xdr:cNvSpPr/>
      </xdr:nvSpPr>
      <xdr:spPr>
        <a:xfrm>
          <a:off x="14541500" y="67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122915</xdr:rowOff>
    </xdr:from>
    <xdr:ext cx="534377" cy="259045"/>
    <xdr:sp macro="" textlink="">
      <xdr:nvSpPr>
        <xdr:cNvPr id="543" name="テキスト ボックス 542"/>
        <xdr:cNvSpPr txBox="1"/>
      </xdr:nvSpPr>
      <xdr:spPr>
        <a:xfrm>
          <a:off x="14325111" y="680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18,082</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28073</xdr:rowOff>
    </xdr:from>
    <xdr:to>
      <xdr:col>20</xdr:col>
      <xdr:colOff>9525</xdr:colOff>
      <xdr:row>39</xdr:row>
      <xdr:rowOff>129673</xdr:rowOff>
    </xdr:to>
    <xdr:sp macro="" textlink="">
      <xdr:nvSpPr>
        <xdr:cNvPr id="544" name="円/楕円 543"/>
        <xdr:cNvSpPr/>
      </xdr:nvSpPr>
      <xdr:spPr>
        <a:xfrm>
          <a:off x="13652500" y="671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120800</xdr:rowOff>
    </xdr:from>
    <xdr:ext cx="534377" cy="259045"/>
    <xdr:sp macro="" textlink="">
      <xdr:nvSpPr>
        <xdr:cNvPr id="545" name="テキスト ボックス 544"/>
        <xdr:cNvSpPr txBox="1"/>
      </xdr:nvSpPr>
      <xdr:spPr>
        <a:xfrm>
          <a:off x="13436111" y="68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18,193</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25806</xdr:rowOff>
    </xdr:from>
    <xdr:to>
      <xdr:col>18</xdr:col>
      <xdr:colOff>492125</xdr:colOff>
      <xdr:row>39</xdr:row>
      <xdr:rowOff>127406</xdr:rowOff>
    </xdr:to>
    <xdr:sp macro="" textlink="">
      <xdr:nvSpPr>
        <xdr:cNvPr id="546" name="円/楕円 545"/>
        <xdr:cNvSpPr/>
      </xdr:nvSpPr>
      <xdr:spPr>
        <a:xfrm>
          <a:off x="12763500" y="67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118533</xdr:rowOff>
    </xdr:from>
    <xdr:ext cx="534377" cy="259045"/>
    <xdr:sp macro="" textlink="">
      <xdr:nvSpPr>
        <xdr:cNvPr id="547" name="テキスト ボックス 546"/>
        <xdr:cNvSpPr txBox="1"/>
      </xdr:nvSpPr>
      <xdr:spPr>
        <a:xfrm>
          <a:off x="12547111" y="680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14206</xdr:rowOff>
    </xdr:from>
    <xdr:to>
      <xdr:col>23</xdr:col>
      <xdr:colOff>517525</xdr:colOff>
      <xdr:row>58</xdr:row>
      <xdr:rowOff>35931</xdr:rowOff>
    </xdr:to>
    <xdr:cxnSp macro="">
      <xdr:nvCxnSpPr>
        <xdr:cNvPr id="576" name="直線コネクタ 575"/>
        <xdr:cNvCxnSpPr/>
      </xdr:nvCxnSpPr>
      <xdr:spPr>
        <a:xfrm flipV="1">
          <a:off x="15481300" y="9958306"/>
          <a:ext cx="838200" cy="2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98990</xdr:rowOff>
    </xdr:from>
    <xdr:to>
      <xdr:col>22</xdr:col>
      <xdr:colOff>365125</xdr:colOff>
      <xdr:row>58</xdr:row>
      <xdr:rowOff>35931</xdr:rowOff>
    </xdr:to>
    <xdr:cxnSp macro="">
      <xdr:nvCxnSpPr>
        <xdr:cNvPr id="579" name="直線コネクタ 578"/>
        <xdr:cNvCxnSpPr/>
      </xdr:nvCxnSpPr>
      <xdr:spPr>
        <a:xfrm>
          <a:off x="14592300" y="9871640"/>
          <a:ext cx="889000" cy="10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1" name="テキスト ボックス 580"/>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98990</xdr:rowOff>
    </xdr:from>
    <xdr:to>
      <xdr:col>21</xdr:col>
      <xdr:colOff>161925</xdr:colOff>
      <xdr:row>58</xdr:row>
      <xdr:rowOff>57865</xdr:rowOff>
    </xdr:to>
    <xdr:cxnSp macro="">
      <xdr:nvCxnSpPr>
        <xdr:cNvPr id="582" name="直線コネクタ 581"/>
        <xdr:cNvCxnSpPr/>
      </xdr:nvCxnSpPr>
      <xdr:spPr>
        <a:xfrm flipV="1">
          <a:off x="13703300" y="9871640"/>
          <a:ext cx="889000" cy="13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153201</xdr:rowOff>
    </xdr:from>
    <xdr:ext cx="534377" cy="259045"/>
    <xdr:sp macro="" textlink="">
      <xdr:nvSpPr>
        <xdr:cNvPr id="584" name="テキスト ボックス 583"/>
        <xdr:cNvSpPr txBox="1"/>
      </xdr:nvSpPr>
      <xdr:spPr>
        <a:xfrm>
          <a:off x="14325111" y="99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14473</xdr:rowOff>
    </xdr:from>
    <xdr:to>
      <xdr:col>19</xdr:col>
      <xdr:colOff>644525</xdr:colOff>
      <xdr:row>58</xdr:row>
      <xdr:rowOff>57865</xdr:rowOff>
    </xdr:to>
    <xdr:cxnSp macro="">
      <xdr:nvCxnSpPr>
        <xdr:cNvPr id="585" name="直線コネクタ 584"/>
        <xdr:cNvCxnSpPr/>
      </xdr:nvCxnSpPr>
      <xdr:spPr>
        <a:xfrm>
          <a:off x="12814300" y="9958573"/>
          <a:ext cx="889000" cy="4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7" name="テキスト ボックス 586"/>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134856</xdr:rowOff>
    </xdr:from>
    <xdr:to>
      <xdr:col>23</xdr:col>
      <xdr:colOff>568325</xdr:colOff>
      <xdr:row>58</xdr:row>
      <xdr:rowOff>65006</xdr:rowOff>
    </xdr:to>
    <xdr:sp macro="" textlink="">
      <xdr:nvSpPr>
        <xdr:cNvPr id="595" name="円/楕円 594"/>
        <xdr:cNvSpPr/>
      </xdr:nvSpPr>
      <xdr:spPr>
        <a:xfrm>
          <a:off x="16268700" y="99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49783</xdr:rowOff>
    </xdr:from>
    <xdr:ext cx="534377" cy="259045"/>
    <xdr:sp macro="" textlink="">
      <xdr:nvSpPr>
        <xdr:cNvPr id="596" name="教育費該当値テキスト"/>
        <xdr:cNvSpPr txBox="1"/>
      </xdr:nvSpPr>
      <xdr:spPr>
        <a:xfrm>
          <a:off x="16370300" y="982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52,938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156581</xdr:rowOff>
    </xdr:from>
    <xdr:to>
      <xdr:col>22</xdr:col>
      <xdr:colOff>415925</xdr:colOff>
      <xdr:row>58</xdr:row>
      <xdr:rowOff>86731</xdr:rowOff>
    </xdr:to>
    <xdr:sp macro="" textlink="">
      <xdr:nvSpPr>
        <xdr:cNvPr id="597" name="円/楕円 596"/>
        <xdr:cNvSpPr/>
      </xdr:nvSpPr>
      <xdr:spPr>
        <a:xfrm>
          <a:off x="15430500" y="992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77858</xdr:rowOff>
    </xdr:from>
    <xdr:ext cx="534377" cy="259045"/>
    <xdr:sp macro="" textlink="">
      <xdr:nvSpPr>
        <xdr:cNvPr id="598" name="テキスト ボックス 597"/>
        <xdr:cNvSpPr txBox="1"/>
      </xdr:nvSpPr>
      <xdr:spPr>
        <a:xfrm>
          <a:off x="15214111" y="1002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48190</xdr:rowOff>
    </xdr:from>
    <xdr:to>
      <xdr:col>21</xdr:col>
      <xdr:colOff>212725</xdr:colOff>
      <xdr:row>57</xdr:row>
      <xdr:rowOff>149790</xdr:rowOff>
    </xdr:to>
    <xdr:sp macro="" textlink="">
      <xdr:nvSpPr>
        <xdr:cNvPr id="599" name="円/楕円 598"/>
        <xdr:cNvSpPr/>
      </xdr:nvSpPr>
      <xdr:spPr>
        <a:xfrm>
          <a:off x="14541500" y="98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166317</xdr:rowOff>
    </xdr:from>
    <xdr:ext cx="534377" cy="259045"/>
    <xdr:sp macro="" textlink="">
      <xdr:nvSpPr>
        <xdr:cNvPr id="600" name="テキスト ボックス 599"/>
        <xdr:cNvSpPr txBox="1"/>
      </xdr:nvSpPr>
      <xdr:spPr>
        <a:xfrm>
          <a:off x="14325111" y="95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75,685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7065</xdr:rowOff>
    </xdr:from>
    <xdr:to>
      <xdr:col>20</xdr:col>
      <xdr:colOff>9525</xdr:colOff>
      <xdr:row>58</xdr:row>
      <xdr:rowOff>108665</xdr:rowOff>
    </xdr:to>
    <xdr:sp macro="" textlink="">
      <xdr:nvSpPr>
        <xdr:cNvPr id="601" name="円/楕円 600"/>
        <xdr:cNvSpPr/>
      </xdr:nvSpPr>
      <xdr:spPr>
        <a:xfrm>
          <a:off x="13652500" y="995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99792</xdr:rowOff>
    </xdr:from>
    <xdr:ext cx="534377" cy="259045"/>
    <xdr:sp macro="" textlink="">
      <xdr:nvSpPr>
        <xdr:cNvPr id="602" name="テキスト ボックス 601"/>
        <xdr:cNvSpPr txBox="1"/>
      </xdr:nvSpPr>
      <xdr:spPr>
        <a:xfrm>
          <a:off x="13436111"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135123</xdr:rowOff>
    </xdr:from>
    <xdr:to>
      <xdr:col>18</xdr:col>
      <xdr:colOff>492125</xdr:colOff>
      <xdr:row>58</xdr:row>
      <xdr:rowOff>65273</xdr:rowOff>
    </xdr:to>
    <xdr:sp macro="" textlink="">
      <xdr:nvSpPr>
        <xdr:cNvPr id="603" name="円/楕円 602"/>
        <xdr:cNvSpPr/>
      </xdr:nvSpPr>
      <xdr:spPr>
        <a:xfrm>
          <a:off x="12763500" y="990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56400</xdr:rowOff>
    </xdr:from>
    <xdr:ext cx="534377" cy="259045"/>
    <xdr:sp macro="" textlink="">
      <xdr:nvSpPr>
        <xdr:cNvPr id="604" name="テキスト ボックス 603"/>
        <xdr:cNvSpPr txBox="1"/>
      </xdr:nvSpPr>
      <xdr:spPr>
        <a:xfrm>
          <a:off x="12547111" y="100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35954</xdr:rowOff>
    </xdr:from>
    <xdr:to>
      <xdr:col>23</xdr:col>
      <xdr:colOff>517525</xdr:colOff>
      <xdr:row>79</xdr:row>
      <xdr:rowOff>44450</xdr:rowOff>
    </xdr:to>
    <xdr:cxnSp macro="">
      <xdr:nvCxnSpPr>
        <xdr:cNvPr id="633" name="直線コネクタ 632"/>
        <xdr:cNvCxnSpPr/>
      </xdr:nvCxnSpPr>
      <xdr:spPr>
        <a:xfrm>
          <a:off x="15481300" y="13580504"/>
          <a:ext cx="8382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12835</xdr:rowOff>
    </xdr:from>
    <xdr:to>
      <xdr:col>22</xdr:col>
      <xdr:colOff>365125</xdr:colOff>
      <xdr:row>79</xdr:row>
      <xdr:rowOff>35954</xdr:rowOff>
    </xdr:to>
    <xdr:cxnSp macro="">
      <xdr:nvCxnSpPr>
        <xdr:cNvPr id="636" name="直線コネクタ 635"/>
        <xdr:cNvCxnSpPr/>
      </xdr:nvCxnSpPr>
      <xdr:spPr>
        <a:xfrm>
          <a:off x="14592300" y="13557385"/>
          <a:ext cx="889000" cy="2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12835</xdr:rowOff>
    </xdr:from>
    <xdr:to>
      <xdr:col>21</xdr:col>
      <xdr:colOff>161925</xdr:colOff>
      <xdr:row>79</xdr:row>
      <xdr:rowOff>44450</xdr:rowOff>
    </xdr:to>
    <xdr:cxnSp macro="">
      <xdr:nvCxnSpPr>
        <xdr:cNvPr id="639" name="直線コネクタ 638"/>
        <xdr:cNvCxnSpPr/>
      </xdr:nvCxnSpPr>
      <xdr:spPr>
        <a:xfrm flipV="1">
          <a:off x="13703300" y="13557385"/>
          <a:ext cx="889000" cy="3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156604</xdr:rowOff>
    </xdr:from>
    <xdr:to>
      <xdr:col>22</xdr:col>
      <xdr:colOff>415925</xdr:colOff>
      <xdr:row>79</xdr:row>
      <xdr:rowOff>86754</xdr:rowOff>
    </xdr:to>
    <xdr:sp macro="" textlink="">
      <xdr:nvSpPr>
        <xdr:cNvPr id="654" name="円/楕円 653"/>
        <xdr:cNvSpPr/>
      </xdr:nvSpPr>
      <xdr:spPr>
        <a:xfrm>
          <a:off x="15430500" y="135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77881</xdr:rowOff>
    </xdr:from>
    <xdr:ext cx="469744" cy="259045"/>
    <xdr:sp macro="" textlink="">
      <xdr:nvSpPr>
        <xdr:cNvPr id="655" name="テキスト ボックス 654"/>
        <xdr:cNvSpPr txBox="1"/>
      </xdr:nvSpPr>
      <xdr:spPr>
        <a:xfrm>
          <a:off x="15246427" y="136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133485</xdr:rowOff>
    </xdr:from>
    <xdr:to>
      <xdr:col>21</xdr:col>
      <xdr:colOff>212725</xdr:colOff>
      <xdr:row>79</xdr:row>
      <xdr:rowOff>63635</xdr:rowOff>
    </xdr:to>
    <xdr:sp macro="" textlink="">
      <xdr:nvSpPr>
        <xdr:cNvPr id="656" name="円/楕円 655"/>
        <xdr:cNvSpPr/>
      </xdr:nvSpPr>
      <xdr:spPr>
        <a:xfrm>
          <a:off x="14541500" y="13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54762</xdr:rowOff>
    </xdr:from>
    <xdr:ext cx="469744" cy="259045"/>
    <xdr:sp macro="" textlink="">
      <xdr:nvSpPr>
        <xdr:cNvPr id="657" name="テキスト ボックス 656"/>
        <xdr:cNvSpPr txBox="1"/>
      </xdr:nvSpPr>
      <xdr:spPr>
        <a:xfrm>
          <a:off x="14357427" y="1359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0" name="円/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1" name="テキスト ボックス 66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162371</xdr:rowOff>
    </xdr:from>
    <xdr:to>
      <xdr:col>23</xdr:col>
      <xdr:colOff>517525</xdr:colOff>
      <xdr:row>96</xdr:row>
      <xdr:rowOff>18982</xdr:rowOff>
    </xdr:to>
    <xdr:cxnSp macro="">
      <xdr:nvCxnSpPr>
        <xdr:cNvPr id="686" name="直線コネクタ 685"/>
        <xdr:cNvCxnSpPr/>
      </xdr:nvCxnSpPr>
      <xdr:spPr>
        <a:xfrm>
          <a:off x="15481300" y="16450121"/>
          <a:ext cx="838200" cy="2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134556</xdr:rowOff>
    </xdr:from>
    <xdr:to>
      <xdr:col>22</xdr:col>
      <xdr:colOff>365125</xdr:colOff>
      <xdr:row>95</xdr:row>
      <xdr:rowOff>162371</xdr:rowOff>
    </xdr:to>
    <xdr:cxnSp macro="">
      <xdr:nvCxnSpPr>
        <xdr:cNvPr id="689" name="直線コネクタ 688"/>
        <xdr:cNvCxnSpPr/>
      </xdr:nvCxnSpPr>
      <xdr:spPr>
        <a:xfrm>
          <a:off x="14592300" y="16422306"/>
          <a:ext cx="889000" cy="2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134556</xdr:rowOff>
    </xdr:from>
    <xdr:to>
      <xdr:col>21</xdr:col>
      <xdr:colOff>161925</xdr:colOff>
      <xdr:row>95</xdr:row>
      <xdr:rowOff>143644</xdr:rowOff>
    </xdr:to>
    <xdr:cxnSp macro="">
      <xdr:nvCxnSpPr>
        <xdr:cNvPr id="692" name="直線コネクタ 691"/>
        <xdr:cNvCxnSpPr/>
      </xdr:nvCxnSpPr>
      <xdr:spPr>
        <a:xfrm flipV="1">
          <a:off x="13703300" y="16422306"/>
          <a:ext cx="889000" cy="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143644</xdr:rowOff>
    </xdr:from>
    <xdr:to>
      <xdr:col>19</xdr:col>
      <xdr:colOff>644525</xdr:colOff>
      <xdr:row>95</xdr:row>
      <xdr:rowOff>162606</xdr:rowOff>
    </xdr:to>
    <xdr:cxnSp macro="">
      <xdr:nvCxnSpPr>
        <xdr:cNvPr id="695" name="直線コネクタ 694"/>
        <xdr:cNvCxnSpPr/>
      </xdr:nvCxnSpPr>
      <xdr:spPr>
        <a:xfrm flipV="1">
          <a:off x="12814300" y="16431394"/>
          <a:ext cx="889000" cy="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9" name="テキスト ボックス 698"/>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139632</xdr:rowOff>
    </xdr:from>
    <xdr:to>
      <xdr:col>23</xdr:col>
      <xdr:colOff>568325</xdr:colOff>
      <xdr:row>96</xdr:row>
      <xdr:rowOff>69782</xdr:rowOff>
    </xdr:to>
    <xdr:sp macro="" textlink="">
      <xdr:nvSpPr>
        <xdr:cNvPr id="705" name="円/楕円 704"/>
        <xdr:cNvSpPr/>
      </xdr:nvSpPr>
      <xdr:spPr>
        <a:xfrm>
          <a:off x="16268700" y="164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118059</xdr:rowOff>
    </xdr:from>
    <xdr:ext cx="534377" cy="259045"/>
    <xdr:sp macro="" textlink="">
      <xdr:nvSpPr>
        <xdr:cNvPr id="706" name="公債費該当値テキスト"/>
        <xdr:cNvSpPr txBox="1"/>
      </xdr:nvSpPr>
      <xdr:spPr>
        <a:xfrm>
          <a:off x="16370300" y="164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61,123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111571</xdr:rowOff>
    </xdr:from>
    <xdr:to>
      <xdr:col>22</xdr:col>
      <xdr:colOff>415925</xdr:colOff>
      <xdr:row>96</xdr:row>
      <xdr:rowOff>41721</xdr:rowOff>
    </xdr:to>
    <xdr:sp macro="" textlink="">
      <xdr:nvSpPr>
        <xdr:cNvPr id="707" name="円/楕円 706"/>
        <xdr:cNvSpPr/>
      </xdr:nvSpPr>
      <xdr:spPr>
        <a:xfrm>
          <a:off x="15430500" y="1639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32848</xdr:rowOff>
    </xdr:from>
    <xdr:ext cx="534377" cy="259045"/>
    <xdr:sp macro="" textlink="">
      <xdr:nvSpPr>
        <xdr:cNvPr id="708" name="テキスト ボックス 707"/>
        <xdr:cNvSpPr txBox="1"/>
      </xdr:nvSpPr>
      <xdr:spPr>
        <a:xfrm>
          <a:off x="15214111" y="1649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66,033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83756</xdr:rowOff>
    </xdr:from>
    <xdr:to>
      <xdr:col>21</xdr:col>
      <xdr:colOff>212725</xdr:colOff>
      <xdr:row>96</xdr:row>
      <xdr:rowOff>13906</xdr:rowOff>
    </xdr:to>
    <xdr:sp macro="" textlink="">
      <xdr:nvSpPr>
        <xdr:cNvPr id="709" name="円/楕円 708"/>
        <xdr:cNvSpPr/>
      </xdr:nvSpPr>
      <xdr:spPr>
        <a:xfrm>
          <a:off x="14541500" y="1637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5033</xdr:rowOff>
    </xdr:from>
    <xdr:ext cx="534377" cy="259045"/>
    <xdr:sp macro="" textlink="">
      <xdr:nvSpPr>
        <xdr:cNvPr id="710" name="テキスト ボックス 709"/>
        <xdr:cNvSpPr txBox="1"/>
      </xdr:nvSpPr>
      <xdr:spPr>
        <a:xfrm>
          <a:off x="14325111" y="164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70,900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92844</xdr:rowOff>
    </xdr:from>
    <xdr:to>
      <xdr:col>20</xdr:col>
      <xdr:colOff>9525</xdr:colOff>
      <xdr:row>96</xdr:row>
      <xdr:rowOff>22994</xdr:rowOff>
    </xdr:to>
    <xdr:sp macro="" textlink="">
      <xdr:nvSpPr>
        <xdr:cNvPr id="711" name="円/楕円 710"/>
        <xdr:cNvSpPr/>
      </xdr:nvSpPr>
      <xdr:spPr>
        <a:xfrm>
          <a:off x="13652500" y="163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14121</xdr:rowOff>
    </xdr:from>
    <xdr:ext cx="534377" cy="259045"/>
    <xdr:sp macro="" textlink="">
      <xdr:nvSpPr>
        <xdr:cNvPr id="712" name="テキスト ボックス 711"/>
        <xdr:cNvSpPr txBox="1"/>
      </xdr:nvSpPr>
      <xdr:spPr>
        <a:xfrm>
          <a:off x="13436111" y="1647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69,310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111806</xdr:rowOff>
    </xdr:from>
    <xdr:to>
      <xdr:col>18</xdr:col>
      <xdr:colOff>492125</xdr:colOff>
      <xdr:row>96</xdr:row>
      <xdr:rowOff>41956</xdr:rowOff>
    </xdr:to>
    <xdr:sp macro="" textlink="">
      <xdr:nvSpPr>
        <xdr:cNvPr id="713" name="円/楕円 712"/>
        <xdr:cNvSpPr/>
      </xdr:nvSpPr>
      <xdr:spPr>
        <a:xfrm>
          <a:off x="12763500" y="163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33083</xdr:rowOff>
    </xdr:from>
    <xdr:ext cx="534377" cy="259045"/>
    <xdr:sp macro="" textlink="">
      <xdr:nvSpPr>
        <xdr:cNvPr id="714" name="テキスト ボックス 713"/>
        <xdr:cNvSpPr txBox="1"/>
      </xdr:nvSpPr>
      <xdr:spPr>
        <a:xfrm>
          <a:off x="12547111" y="1649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　目的別の住民一人当たりのコストについては、多くの費目で類似団体より小さい。しかし、消防費については類似団体平均より大きくなっている、その要因は、これは平成２７年度に実施した防災無線デジタル化事業によるものである。</a:t>
          </a:r>
          <a:endParaRPr lang="ja-JP" altLang="ja-JP" sz="1600">
            <a:effectLst/>
          </a:endParaRPr>
        </a:p>
        <a:p>
          <a:r>
            <a:rPr kumimoji="1" lang="ja-JP" altLang="ja-JP" sz="1600">
              <a:solidFill>
                <a:schemeClr val="dk1"/>
              </a:solidFill>
              <a:effectLst/>
              <a:latin typeface="+mn-lt"/>
              <a:ea typeface="+mn-ea"/>
              <a:cs typeface="+mn-cs"/>
            </a:rPr>
            <a:t>また、平成２６年度から増加した費目については、総務費は財政調整基金への積立を行なったことにより大幅に増加した。教育費は新給食センターの建設事業により増加している。</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近年、実質収支額は黒字で推移している、</a:t>
          </a:r>
          <a:r>
            <a:rPr kumimoji="1" lang="ja-JP" altLang="en-US" sz="1400">
              <a:solidFill>
                <a:schemeClr val="dk1"/>
              </a:solidFill>
              <a:effectLst/>
              <a:latin typeface="+mn-lt"/>
              <a:ea typeface="+mn-ea"/>
              <a:cs typeface="+mn-cs"/>
            </a:rPr>
            <a:t>しかし</a:t>
          </a:r>
          <a:r>
            <a:rPr kumimoji="1" lang="ja-JP" altLang="ja-JP" sz="1400">
              <a:solidFill>
                <a:schemeClr val="dk1"/>
              </a:solidFill>
              <a:effectLst/>
              <a:latin typeface="+mn-lt"/>
              <a:ea typeface="+mn-ea"/>
              <a:cs typeface="+mn-cs"/>
            </a:rPr>
            <a:t>事業の増加により財政調整基金・減債基金への積立は</a:t>
          </a:r>
          <a:r>
            <a:rPr kumimoji="1" lang="ja-JP" altLang="en-US" sz="1400">
              <a:solidFill>
                <a:schemeClr val="dk1"/>
              </a:solidFill>
              <a:effectLst/>
              <a:latin typeface="+mn-lt"/>
              <a:ea typeface="+mn-ea"/>
              <a:cs typeface="+mn-cs"/>
            </a:rPr>
            <a:t>必ずしも多くなく</a:t>
          </a:r>
          <a:r>
            <a:rPr kumimoji="1" lang="ja-JP" altLang="ja-JP" sz="1400">
              <a:solidFill>
                <a:schemeClr val="dk1"/>
              </a:solidFill>
              <a:effectLst/>
              <a:latin typeface="+mn-lt"/>
              <a:ea typeface="+mn-ea"/>
              <a:cs typeface="+mn-cs"/>
            </a:rPr>
            <a:t>、今後は新規事業を精査抑制しながら、さらに財政調整基金や減債基金に積立を実施し、適正な財政運営を行えるよう財政健全化</a:t>
          </a:r>
          <a:r>
            <a:rPr kumimoji="1" lang="ja-JP" altLang="en-US" sz="1400">
              <a:solidFill>
                <a:schemeClr val="dk1"/>
              </a:solidFill>
              <a:effectLst/>
              <a:latin typeface="+mn-lt"/>
              <a:ea typeface="+mn-ea"/>
              <a:cs typeface="+mn-cs"/>
            </a:rPr>
            <a:t>に</a:t>
          </a:r>
          <a:r>
            <a:rPr kumimoji="1" lang="ja-JP" altLang="ja-JP" sz="1400">
              <a:solidFill>
                <a:schemeClr val="dk1"/>
              </a:solidFill>
              <a:effectLst/>
              <a:latin typeface="+mn-lt"/>
              <a:ea typeface="+mn-ea"/>
              <a:cs typeface="+mn-cs"/>
            </a:rPr>
            <a:t>努める。</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40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当町では、一般会計が赤字となっても特別会計及び公営企業会計は基本的に円滑な運営とその経理の適正を図るため繰出金を拠出しているため、黒字を計上している。</a:t>
          </a:r>
          <a:endParaRPr lang="ja-JP" altLang="ja-JP" sz="1400">
            <a:effectLst/>
          </a:endParaRPr>
        </a:p>
        <a:p>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3903986</v>
      </c>
      <c r="BO4" s="379"/>
      <c r="BP4" s="379"/>
      <c r="BQ4" s="379"/>
      <c r="BR4" s="379"/>
      <c r="BS4" s="379"/>
      <c r="BT4" s="379"/>
      <c r="BU4" s="380"/>
      <c r="BV4" s="378">
        <v>3392919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14.3</v>
      </c>
      <c r="CU4" s="385"/>
      <c r="CV4" s="385"/>
      <c r="CW4" s="385"/>
      <c r="CX4" s="385"/>
      <c r="CY4" s="385"/>
      <c r="CZ4" s="385"/>
      <c r="DA4" s="386"/>
      <c r="DB4" s="384">
        <v>13.8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3564856</v>
      </c>
      <c r="BO5" s="416"/>
      <c r="BP5" s="416"/>
      <c r="BQ5" s="416"/>
      <c r="BR5" s="416"/>
      <c r="BS5" s="416"/>
      <c r="BT5" s="416"/>
      <c r="BU5" s="417"/>
      <c r="BV5" s="415">
        <v>3031068</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88.7</v>
      </c>
      <c r="CU5" s="413"/>
      <c r="CV5" s="413"/>
      <c r="CW5" s="413"/>
      <c r="CX5" s="413"/>
      <c r="CY5" s="413"/>
      <c r="CZ5" s="413"/>
      <c r="DA5" s="414"/>
      <c r="DB5" s="412">
        <v>93.5</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339130</v>
      </c>
      <c r="BO6" s="416"/>
      <c r="BP6" s="416"/>
      <c r="BQ6" s="416"/>
      <c r="BR6" s="416"/>
      <c r="BS6" s="416"/>
      <c r="BT6" s="416"/>
      <c r="BU6" s="417"/>
      <c r="BV6" s="415">
        <v>361851</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93.9</v>
      </c>
      <c r="CU6" s="453"/>
      <c r="CV6" s="453"/>
      <c r="CW6" s="453"/>
      <c r="CX6" s="453"/>
      <c r="CY6" s="453"/>
      <c r="CZ6" s="453"/>
      <c r="DA6" s="454"/>
      <c r="DB6" s="452">
        <v>99.5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4680</v>
      </c>
      <c r="BO7" s="416"/>
      <c r="BP7" s="416"/>
      <c r="BQ7" s="416"/>
      <c r="BR7" s="416"/>
      <c r="BS7" s="416"/>
      <c r="BT7" s="416"/>
      <c r="BU7" s="417"/>
      <c r="BV7" s="415">
        <v>55027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2340927</v>
      </c>
      <c r="CU7" s="416"/>
      <c r="CV7" s="416"/>
      <c r="CW7" s="416"/>
      <c r="CX7" s="416"/>
      <c r="CY7" s="416"/>
      <c r="CZ7" s="416"/>
      <c r="DA7" s="417"/>
      <c r="DB7" s="415">
        <v>2229622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334450</v>
      </c>
      <c r="BO8" s="416"/>
      <c r="BP8" s="416"/>
      <c r="BQ8" s="416"/>
      <c r="BR8" s="416"/>
      <c r="BS8" s="416"/>
      <c r="BT8" s="416"/>
      <c r="BU8" s="417"/>
      <c r="BV8" s="415">
        <v>306824</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0.32</v>
      </c>
      <c r="CU8" s="456"/>
      <c r="CV8" s="456"/>
      <c r="CW8" s="456"/>
      <c r="CX8" s="456"/>
      <c r="CY8" s="456"/>
      <c r="CZ8" s="456"/>
      <c r="DA8" s="457"/>
      <c r="DB8" s="455">
        <v>0.32</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7195</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27626</v>
      </c>
      <c r="BO9" s="416"/>
      <c r="BP9" s="416"/>
      <c r="BQ9" s="416"/>
      <c r="BR9" s="416"/>
      <c r="BS9" s="416"/>
      <c r="BT9" s="416"/>
      <c r="BU9" s="417"/>
      <c r="BV9" s="415">
        <v>92873</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13.9</v>
      </c>
      <c r="CU9" s="413"/>
      <c r="CV9" s="413"/>
      <c r="CW9" s="413"/>
      <c r="CX9" s="413"/>
      <c r="CY9" s="413"/>
      <c r="CZ9" s="413"/>
      <c r="DA9" s="414"/>
      <c r="DB9" s="412">
        <v>16.7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7657</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156150</v>
      </c>
      <c r="BO10" s="416"/>
      <c r="BP10" s="416"/>
      <c r="BQ10" s="416"/>
      <c r="BR10" s="416"/>
      <c r="BS10" s="416"/>
      <c r="BT10" s="416"/>
      <c r="BU10" s="417"/>
      <c r="BV10" s="415">
        <v>50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v>6551</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7145</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6000</v>
      </c>
      <c r="BO12" s="416"/>
      <c r="BP12" s="416"/>
      <c r="BQ12" s="416"/>
      <c r="BR12" s="416"/>
      <c r="BS12" s="416"/>
      <c r="BT12" s="416"/>
      <c r="BU12" s="417"/>
      <c r="BV12" s="415">
        <v>34900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7134</v>
      </c>
      <c r="S13" s="497"/>
      <c r="T13" s="497"/>
      <c r="U13" s="497"/>
      <c r="V13" s="498"/>
      <c r="W13" s="431" t="s">
        <v>121</v>
      </c>
      <c r="X13" s="432"/>
      <c r="Y13" s="432"/>
      <c r="Z13" s="432"/>
      <c r="AA13" s="432"/>
      <c r="AB13" s="422"/>
      <c r="AC13" s="466">
        <v>116</v>
      </c>
      <c r="AD13" s="467"/>
      <c r="AE13" s="467"/>
      <c r="AF13" s="467"/>
      <c r="AG13" s="506"/>
      <c r="AH13" s="466">
        <v>168</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177776</v>
      </c>
      <c r="BO13" s="416"/>
      <c r="BP13" s="416"/>
      <c r="BQ13" s="416"/>
      <c r="BR13" s="416"/>
      <c r="BS13" s="416"/>
      <c r="BT13" s="416"/>
      <c r="BU13" s="417"/>
      <c r="BV13" s="415">
        <v>64574</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10.6</v>
      </c>
      <c r="CU13" s="413"/>
      <c r="CV13" s="413"/>
      <c r="CW13" s="413"/>
      <c r="CX13" s="413"/>
      <c r="CY13" s="413"/>
      <c r="CZ13" s="413"/>
      <c r="DA13" s="414"/>
      <c r="DB13" s="412">
        <v>12.6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7251</v>
      </c>
      <c r="S14" s="497"/>
      <c r="T14" s="497"/>
      <c r="U14" s="497"/>
      <c r="V14" s="498"/>
      <c r="W14" s="405"/>
      <c r="X14" s="406"/>
      <c r="Y14" s="406"/>
      <c r="Z14" s="406"/>
      <c r="AA14" s="406"/>
      <c r="AB14" s="395"/>
      <c r="AC14" s="499">
        <v>3.9</v>
      </c>
      <c r="AD14" s="500"/>
      <c r="AE14" s="500"/>
      <c r="AF14" s="500"/>
      <c r="AG14" s="501"/>
      <c r="AH14" s="499">
        <v>4.9000000000000004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116.4</v>
      </c>
      <c r="CU14" s="511"/>
      <c r="CV14" s="511"/>
      <c r="CW14" s="511"/>
      <c r="CX14" s="511"/>
      <c r="CY14" s="511"/>
      <c r="CZ14" s="511"/>
      <c r="DA14" s="512"/>
      <c r="DB14" s="510">
        <v>137.69999999999999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7237</v>
      </c>
      <c r="S15" s="497"/>
      <c r="T15" s="497"/>
      <c r="U15" s="497"/>
      <c r="V15" s="498"/>
      <c r="W15" s="431" t="s">
        <v>128</v>
      </c>
      <c r="X15" s="432"/>
      <c r="Y15" s="432"/>
      <c r="Z15" s="432"/>
      <c r="AA15" s="432"/>
      <c r="AB15" s="422"/>
      <c r="AC15" s="466">
        <v>806</v>
      </c>
      <c r="AD15" s="467"/>
      <c r="AE15" s="467"/>
      <c r="AF15" s="467"/>
      <c r="AG15" s="506"/>
      <c r="AH15" s="466">
        <v>992</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641238</v>
      </c>
      <c r="BO15" s="379"/>
      <c r="BP15" s="379"/>
      <c r="BQ15" s="379"/>
      <c r="BR15" s="379"/>
      <c r="BS15" s="379"/>
      <c r="BT15" s="379"/>
      <c r="BU15" s="380"/>
      <c r="BV15" s="378">
        <v>619229</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27.2</v>
      </c>
      <c r="AD16" s="500"/>
      <c r="AE16" s="500"/>
      <c r="AF16" s="500"/>
      <c r="AG16" s="501"/>
      <c r="AH16" s="499">
        <v>29.2</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2027537</v>
      </c>
      <c r="BO16" s="416"/>
      <c r="BP16" s="416"/>
      <c r="BQ16" s="416"/>
      <c r="BR16" s="416"/>
      <c r="BS16" s="416"/>
      <c r="BT16" s="416"/>
      <c r="BU16" s="417"/>
      <c r="BV16" s="415">
        <v>1917352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2036</v>
      </c>
      <c r="AD17" s="467"/>
      <c r="AE17" s="467"/>
      <c r="AF17" s="467"/>
      <c r="AG17" s="506"/>
      <c r="AH17" s="466">
        <v>2160</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806322</v>
      </c>
      <c r="BO17" s="416"/>
      <c r="BP17" s="416"/>
      <c r="BQ17" s="416"/>
      <c r="BR17" s="416"/>
      <c r="BS17" s="416"/>
      <c r="BT17" s="416"/>
      <c r="BU17" s="417"/>
      <c r="BV17" s="415">
        <v>794415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25.79</v>
      </c>
      <c r="M18" s="528"/>
      <c r="N18" s="528"/>
      <c r="O18" s="528"/>
      <c r="P18" s="528"/>
      <c r="Q18" s="528"/>
      <c r="R18" s="529"/>
      <c r="S18" s="529"/>
      <c r="T18" s="529"/>
      <c r="U18" s="529"/>
      <c r="V18" s="530"/>
      <c r="W18" s="433"/>
      <c r="X18" s="434"/>
      <c r="Y18" s="434"/>
      <c r="Z18" s="434"/>
      <c r="AA18" s="434"/>
      <c r="AB18" s="425"/>
      <c r="AC18" s="531">
        <v>68.8</v>
      </c>
      <c r="AD18" s="532"/>
      <c r="AE18" s="532"/>
      <c r="AF18" s="532"/>
      <c r="AG18" s="533"/>
      <c r="AH18" s="531">
        <v>63.5</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2134148</v>
      </c>
      <c r="BO18" s="416"/>
      <c r="BP18" s="416"/>
      <c r="BQ18" s="416"/>
      <c r="BR18" s="416"/>
      <c r="BS18" s="416"/>
      <c r="BT18" s="416"/>
      <c r="BU18" s="417"/>
      <c r="BV18" s="415">
        <v>2112282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279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2995434</v>
      </c>
      <c r="BO19" s="416"/>
      <c r="BP19" s="416"/>
      <c r="BQ19" s="416"/>
      <c r="BR19" s="416"/>
      <c r="BS19" s="416"/>
      <c r="BT19" s="416"/>
      <c r="BU19" s="417"/>
      <c r="BV19" s="415">
        <v>2729788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2396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4111339</v>
      </c>
      <c r="BO23" s="416"/>
      <c r="BP23" s="416"/>
      <c r="BQ23" s="416"/>
      <c r="BR23" s="416"/>
      <c r="BS23" s="416"/>
      <c r="BT23" s="416"/>
      <c r="BU23" s="417"/>
      <c r="BV23" s="415">
        <v>4119252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7600</v>
      </c>
      <c r="R24" s="467"/>
      <c r="S24" s="467"/>
      <c r="T24" s="467"/>
      <c r="U24" s="467"/>
      <c r="V24" s="506"/>
      <c r="W24" s="561"/>
      <c r="X24" s="549"/>
      <c r="Y24" s="550"/>
      <c r="Z24" s="465" t="s">
        <v>152</v>
      </c>
      <c r="AA24" s="445"/>
      <c r="AB24" s="445"/>
      <c r="AC24" s="445"/>
      <c r="AD24" s="445"/>
      <c r="AE24" s="445"/>
      <c r="AF24" s="445"/>
      <c r="AG24" s="446"/>
      <c r="AH24" s="466">
        <v>67</v>
      </c>
      <c r="AI24" s="467"/>
      <c r="AJ24" s="467"/>
      <c r="AK24" s="467"/>
      <c r="AL24" s="506"/>
      <c r="AM24" s="466">
        <v>211653</v>
      </c>
      <c r="AN24" s="467"/>
      <c r="AO24" s="467"/>
      <c r="AP24" s="467"/>
      <c r="AQ24" s="467"/>
      <c r="AR24" s="506"/>
      <c r="AS24" s="466">
        <v>3159</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3178875</v>
      </c>
      <c r="BO24" s="416"/>
      <c r="BP24" s="416"/>
      <c r="BQ24" s="416"/>
      <c r="BR24" s="416"/>
      <c r="BS24" s="416"/>
      <c r="BT24" s="416"/>
      <c r="BU24" s="417"/>
      <c r="BV24" s="415">
        <v>3080932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6460</v>
      </c>
      <c r="R25" s="467"/>
      <c r="S25" s="467"/>
      <c r="T25" s="467"/>
      <c r="U25" s="467"/>
      <c r="V25" s="506"/>
      <c r="W25" s="561"/>
      <c r="X25" s="549"/>
      <c r="Y25" s="550"/>
      <c r="Z25" s="465" t="s">
        <v>155</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116451</v>
      </c>
      <c r="BO25" s="379"/>
      <c r="BP25" s="379"/>
      <c r="BQ25" s="379"/>
      <c r="BR25" s="379"/>
      <c r="BS25" s="379"/>
      <c r="BT25" s="379"/>
      <c r="BU25" s="380"/>
      <c r="BV25" s="378">
        <v>111793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5795</v>
      </c>
      <c r="R26" s="467"/>
      <c r="S26" s="467"/>
      <c r="T26" s="467"/>
      <c r="U26" s="467"/>
      <c r="V26" s="506"/>
      <c r="W26" s="561"/>
      <c r="X26" s="549"/>
      <c r="Y26" s="550"/>
      <c r="Z26" s="465" t="s">
        <v>158</v>
      </c>
      <c r="AA26" s="571"/>
      <c r="AB26" s="571"/>
      <c r="AC26" s="571"/>
      <c r="AD26" s="571"/>
      <c r="AE26" s="571"/>
      <c r="AF26" s="571"/>
      <c r="AG26" s="572"/>
      <c r="AH26" s="466">
        <v>7</v>
      </c>
      <c r="AI26" s="467"/>
      <c r="AJ26" s="467"/>
      <c r="AK26" s="467"/>
      <c r="AL26" s="506"/>
      <c r="AM26" s="466">
        <v>21189</v>
      </c>
      <c r="AN26" s="467"/>
      <c r="AO26" s="467"/>
      <c r="AP26" s="467"/>
      <c r="AQ26" s="467"/>
      <c r="AR26" s="506"/>
      <c r="AS26" s="466">
        <v>3027</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3300</v>
      </c>
      <c r="R27" s="467"/>
      <c r="S27" s="467"/>
      <c r="T27" s="467"/>
      <c r="U27" s="467"/>
      <c r="V27" s="506"/>
      <c r="W27" s="561"/>
      <c r="X27" s="549"/>
      <c r="Y27" s="550"/>
      <c r="Z27" s="465" t="s">
        <v>161</v>
      </c>
      <c r="AA27" s="445"/>
      <c r="AB27" s="445"/>
      <c r="AC27" s="445"/>
      <c r="AD27" s="445"/>
      <c r="AE27" s="445"/>
      <c r="AF27" s="445"/>
      <c r="AG27" s="446"/>
      <c r="AH27" s="466">
        <v>8</v>
      </c>
      <c r="AI27" s="467"/>
      <c r="AJ27" s="467"/>
      <c r="AK27" s="467"/>
      <c r="AL27" s="506"/>
      <c r="AM27" s="466">
        <v>28224</v>
      </c>
      <c r="AN27" s="467"/>
      <c r="AO27" s="467"/>
      <c r="AP27" s="467"/>
      <c r="AQ27" s="467"/>
      <c r="AR27" s="506"/>
      <c r="AS27" s="466">
        <v>3528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82514</v>
      </c>
      <c r="BO27" s="585"/>
      <c r="BP27" s="585"/>
      <c r="BQ27" s="585"/>
      <c r="BR27" s="585"/>
      <c r="BS27" s="585"/>
      <c r="BT27" s="585"/>
      <c r="BU27" s="586"/>
      <c r="BV27" s="584">
        <v>82514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2800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401662</v>
      </c>
      <c r="BO28" s="379"/>
      <c r="BP28" s="379"/>
      <c r="BQ28" s="379"/>
      <c r="BR28" s="379"/>
      <c r="BS28" s="379"/>
      <c r="BT28" s="379"/>
      <c r="BU28" s="380"/>
      <c r="BV28" s="378">
        <v>251512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6</v>
      </c>
      <c r="M29" s="467"/>
      <c r="N29" s="467"/>
      <c r="O29" s="467"/>
      <c r="P29" s="506"/>
      <c r="Q29" s="466">
        <v>2550</v>
      </c>
      <c r="R29" s="467"/>
      <c r="S29" s="467"/>
      <c r="T29" s="467"/>
      <c r="U29" s="467"/>
      <c r="V29" s="506"/>
      <c r="W29" s="562"/>
      <c r="X29" s="563"/>
      <c r="Y29" s="564"/>
      <c r="Z29" s="465" t="s">
        <v>168</v>
      </c>
      <c r="AA29" s="445"/>
      <c r="AB29" s="445"/>
      <c r="AC29" s="445"/>
      <c r="AD29" s="445"/>
      <c r="AE29" s="445"/>
      <c r="AF29" s="445"/>
      <c r="AG29" s="446"/>
      <c r="AH29" s="466">
        <v>75</v>
      </c>
      <c r="AI29" s="467"/>
      <c r="AJ29" s="467"/>
      <c r="AK29" s="467"/>
      <c r="AL29" s="506"/>
      <c r="AM29" s="466">
        <v>239877</v>
      </c>
      <c r="AN29" s="467"/>
      <c r="AO29" s="467"/>
      <c r="AP29" s="467"/>
      <c r="AQ29" s="467"/>
      <c r="AR29" s="506"/>
      <c r="AS29" s="466">
        <v>3198</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13737</v>
      </c>
      <c r="BO29" s="416"/>
      <c r="BP29" s="416"/>
      <c r="BQ29" s="416"/>
      <c r="BR29" s="416"/>
      <c r="BS29" s="416"/>
      <c r="BT29" s="416"/>
      <c r="BU29" s="417"/>
      <c r="BV29" s="415">
        <v>10434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97.3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56583</v>
      </c>
      <c r="BO30" s="585"/>
      <c r="BP30" s="585"/>
      <c r="BQ30" s="585"/>
      <c r="BR30" s="585"/>
      <c r="BS30" s="585"/>
      <c r="BT30" s="585"/>
      <c r="BU30" s="586"/>
      <c r="BV30" s="584">
        <v>58282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高取町国民健康保険特別会計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高取町水道事業会計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高取町下水道事業特別会計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奈良県市町村総合事務組合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高取町土地開発公社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高取町学校給食特別会計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高取町介護保険特別会計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南和広域衛生組合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高取町後期高齢者医療特別会計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奈良県広域水質検査センター組合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飛鳥広域行政事務組合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奈良県住宅新築資金等貸付金回収管理組合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奈良県後期高齢者医療広域連合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奈良県広域消防組合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c r="A34" s="22"/>
      <c r="B34" s="31"/>
      <c r="C34" s="1181" t="s">
        <v>514</v>
      </c>
      <c r="D34" s="1181"/>
      <c r="E34" s="1182"/>
      <c r="F34" s="32">
        <v>5.48</v>
      </c>
      <c r="G34" s="33">
        <v>7.11</v>
      </c>
      <c r="H34" s="33">
        <v>9.5500000000000007</v>
      </c>
      <c r="I34" s="33">
        <v>13.73</v>
      </c>
      <c r="J34" s="34">
        <v>14.26</v>
      </c>
      <c r="K34" s="22"/>
      <c r="L34" s="22"/>
      <c r="M34" s="22"/>
      <c r="N34" s="22"/>
      <c r="O34" s="22"/>
      <c r="P34" s="22"/>
    </row>
    <row r="35" spans="1:16" ht="39" customHeight="1">
      <c r="A35" s="22"/>
      <c r="B35" s="35"/>
      <c r="C35" s="1175" t="s">
        <v>515</v>
      </c>
      <c r="D35" s="1176"/>
      <c r="E35" s="1177"/>
      <c r="F35" s="36">
        <v>10.57</v>
      </c>
      <c r="G35" s="37">
        <v>12.2</v>
      </c>
      <c r="H35" s="37">
        <v>13.59</v>
      </c>
      <c r="I35" s="37">
        <v>14.35</v>
      </c>
      <c r="J35" s="38">
        <v>13.48</v>
      </c>
      <c r="K35" s="22"/>
      <c r="L35" s="22"/>
      <c r="M35" s="22"/>
      <c r="N35" s="22"/>
      <c r="O35" s="22"/>
      <c r="P35" s="22"/>
    </row>
    <row r="36" spans="1:16" ht="39" customHeight="1">
      <c r="A36" s="22"/>
      <c r="B36" s="35"/>
      <c r="C36" s="1175" t="s">
        <v>516</v>
      </c>
      <c r="D36" s="1176"/>
      <c r="E36" s="1177"/>
      <c r="F36" s="36">
        <v>0.76</v>
      </c>
      <c r="G36" s="37">
        <v>0.38</v>
      </c>
      <c r="H36" s="37">
        <v>1.62</v>
      </c>
      <c r="I36" s="37">
        <v>3.45</v>
      </c>
      <c r="J36" s="38">
        <v>2.69</v>
      </c>
      <c r="K36" s="22"/>
      <c r="L36" s="22"/>
      <c r="M36" s="22"/>
      <c r="N36" s="22"/>
      <c r="O36" s="22"/>
      <c r="P36" s="22"/>
    </row>
    <row r="37" spans="1:16" ht="39" customHeight="1">
      <c r="A37" s="22"/>
      <c r="B37" s="35"/>
      <c r="C37" s="1175" t="s">
        <v>517</v>
      </c>
      <c r="D37" s="1176"/>
      <c r="E37" s="1177"/>
      <c r="F37" s="36">
        <v>1.07</v>
      </c>
      <c r="G37" s="37">
        <v>0.65</v>
      </c>
      <c r="H37" s="37">
        <v>0.33</v>
      </c>
      <c r="I37" s="37">
        <v>0.28999999999999998</v>
      </c>
      <c r="J37" s="38">
        <v>0.21</v>
      </c>
      <c r="K37" s="22"/>
      <c r="L37" s="22"/>
      <c r="M37" s="22"/>
      <c r="N37" s="22"/>
      <c r="O37" s="22"/>
      <c r="P37" s="22"/>
    </row>
    <row r="38" spans="1:16" ht="39" customHeight="1">
      <c r="A38" s="22"/>
      <c r="B38" s="35"/>
      <c r="C38" s="1175" t="s">
        <v>518</v>
      </c>
      <c r="D38" s="1176"/>
      <c r="E38" s="1177"/>
      <c r="F38" s="36">
        <v>0</v>
      </c>
      <c r="G38" s="37">
        <v>0</v>
      </c>
      <c r="H38" s="37">
        <v>0.02</v>
      </c>
      <c r="I38" s="37">
        <v>0.02</v>
      </c>
      <c r="J38" s="38">
        <v>0.02</v>
      </c>
      <c r="K38" s="22"/>
      <c r="L38" s="22"/>
      <c r="M38" s="22"/>
      <c r="N38" s="22"/>
      <c r="O38" s="22"/>
      <c r="P38" s="22"/>
    </row>
    <row r="39" spans="1:16" ht="39" customHeight="1">
      <c r="A39" s="22"/>
      <c r="B39" s="35"/>
      <c r="C39" s="1175" t="s">
        <v>519</v>
      </c>
      <c r="D39" s="1176"/>
      <c r="E39" s="1177"/>
      <c r="F39" s="36">
        <v>0.02</v>
      </c>
      <c r="G39" s="37">
        <v>0</v>
      </c>
      <c r="H39" s="37">
        <v>0</v>
      </c>
      <c r="I39" s="37">
        <v>0</v>
      </c>
      <c r="J39" s="38">
        <v>0.01</v>
      </c>
      <c r="K39" s="22"/>
      <c r="L39" s="22"/>
      <c r="M39" s="22"/>
      <c r="N39" s="22"/>
      <c r="O39" s="22"/>
      <c r="P39" s="22"/>
    </row>
    <row r="40" spans="1:16" ht="39" customHeight="1">
      <c r="A40" s="22"/>
      <c r="B40" s="35"/>
      <c r="C40" s="1175" t="s">
        <v>520</v>
      </c>
      <c r="D40" s="1176"/>
      <c r="E40" s="1177"/>
      <c r="F40" s="36">
        <v>0</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521</v>
      </c>
      <c r="D42" s="1176"/>
      <c r="E42" s="1177"/>
      <c r="F42" s="36" t="s">
        <v>469</v>
      </c>
      <c r="G42" s="37" t="s">
        <v>469</v>
      </c>
      <c r="H42" s="37" t="s">
        <v>469</v>
      </c>
      <c r="I42" s="37" t="s">
        <v>469</v>
      </c>
      <c r="J42" s="38" t="s">
        <v>469</v>
      </c>
      <c r="K42" s="22"/>
      <c r="L42" s="22"/>
      <c r="M42" s="22"/>
      <c r="N42" s="22"/>
      <c r="O42" s="22"/>
      <c r="P42" s="22"/>
    </row>
    <row r="43" spans="1:16" ht="39" customHeight="1" thickBot="1">
      <c r="A43" s="22"/>
      <c r="B43" s="40"/>
      <c r="C43" s="1178" t="s">
        <v>522</v>
      </c>
      <c r="D43" s="1179"/>
      <c r="E43" s="1180"/>
      <c r="F43" s="41" t="s">
        <v>469</v>
      </c>
      <c r="G43" s="42" t="s">
        <v>469</v>
      </c>
      <c r="H43" s="42" t="s">
        <v>469</v>
      </c>
      <c r="I43" s="42" t="s">
        <v>469</v>
      </c>
      <c r="J43" s="43" t="s">
        <v>469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c r="A45" s="48"/>
      <c r="B45" s="1191" t="s">
        <v>11</v>
      </c>
      <c r="C45" s="1192"/>
      <c r="D45" s="58"/>
      <c r="E45" s="1197" t="s">
        <v>12</v>
      </c>
      <c r="F45" s="1197"/>
      <c r="G45" s="1197"/>
      <c r="H45" s="1197"/>
      <c r="I45" s="1197"/>
      <c r="J45" s="1198"/>
      <c r="K45" s="59">
        <v>496</v>
      </c>
      <c r="L45" s="60">
        <v>497</v>
      </c>
      <c r="M45" s="60">
        <v>473</v>
      </c>
      <c r="N45" s="60">
        <v>457</v>
      </c>
      <c r="O45" s="61">
        <v>417</v>
      </c>
      <c r="P45" s="48"/>
      <c r="Q45" s="48"/>
      <c r="R45" s="48"/>
      <c r="S45" s="48"/>
      <c r="T45" s="48"/>
      <c r="U45" s="48"/>
    </row>
    <row r="46" spans="1:21" ht="30.75" customHeight="1">
      <c r="A46" s="48"/>
      <c r="B46" s="1193"/>
      <c r="C46" s="1194"/>
      <c r="D46" s="62"/>
      <c r="E46" s="1185" t="s">
        <v>13</v>
      </c>
      <c r="F46" s="1185"/>
      <c r="G46" s="1185"/>
      <c r="H46" s="1185"/>
      <c r="I46" s="1185"/>
      <c r="J46" s="1186"/>
      <c r="K46" s="63" t="s">
        <v>469</v>
      </c>
      <c r="L46" s="64" t="s">
        <v>469</v>
      </c>
      <c r="M46" s="64" t="s">
        <v>469</v>
      </c>
      <c r="N46" s="64" t="s">
        <v>469</v>
      </c>
      <c r="O46" s="65" t="s">
        <v>469</v>
      </c>
      <c r="P46" s="48"/>
      <c r="Q46" s="48"/>
      <c r="R46" s="48"/>
      <c r="S46" s="48"/>
      <c r="T46" s="48"/>
      <c r="U46" s="48"/>
    </row>
    <row r="47" spans="1:21" ht="30.75" customHeight="1">
      <c r="A47" s="48"/>
      <c r="B47" s="1193"/>
      <c r="C47" s="1194"/>
      <c r="D47" s="62"/>
      <c r="E47" s="1185" t="s">
        <v>14</v>
      </c>
      <c r="F47" s="1185"/>
      <c r="G47" s="1185"/>
      <c r="H47" s="1185"/>
      <c r="I47" s="1185"/>
      <c r="J47" s="1186"/>
      <c r="K47" s="63" t="s">
        <v>469</v>
      </c>
      <c r="L47" s="64" t="s">
        <v>469</v>
      </c>
      <c r="M47" s="64" t="s">
        <v>469</v>
      </c>
      <c r="N47" s="64" t="s">
        <v>469</v>
      </c>
      <c r="O47" s="65" t="s">
        <v>469</v>
      </c>
      <c r="P47" s="48"/>
      <c r="Q47" s="48"/>
      <c r="R47" s="48"/>
      <c r="S47" s="48"/>
      <c r="T47" s="48"/>
      <c r="U47" s="48"/>
    </row>
    <row r="48" spans="1:21" ht="30.75" customHeight="1">
      <c r="A48" s="48"/>
      <c r="B48" s="1193"/>
      <c r="C48" s="1194"/>
      <c r="D48" s="62"/>
      <c r="E48" s="1185" t="s">
        <v>15</v>
      </c>
      <c r="F48" s="1185"/>
      <c r="G48" s="1185"/>
      <c r="H48" s="1185"/>
      <c r="I48" s="1185"/>
      <c r="J48" s="1186"/>
      <c r="K48" s="63">
        <v>75</v>
      </c>
      <c r="L48" s="64">
        <v>72</v>
      </c>
      <c r="M48" s="64">
        <v>59</v>
      </c>
      <c r="N48" s="64">
        <v>71</v>
      </c>
      <c r="O48" s="65">
        <v>60</v>
      </c>
      <c r="P48" s="48"/>
      <c r="Q48" s="48"/>
      <c r="R48" s="48"/>
      <c r="S48" s="48"/>
      <c r="T48" s="48"/>
      <c r="U48" s="48"/>
    </row>
    <row r="49" spans="1:21" ht="30.75" customHeight="1">
      <c r="A49" s="48"/>
      <c r="B49" s="1193"/>
      <c r="C49" s="1194"/>
      <c r="D49" s="62"/>
      <c r="E49" s="1185" t="s">
        <v>16</v>
      </c>
      <c r="F49" s="1185"/>
      <c r="G49" s="1185"/>
      <c r="H49" s="1185"/>
      <c r="I49" s="1185"/>
      <c r="J49" s="1186"/>
      <c r="K49" s="63">
        <v>31</v>
      </c>
      <c r="L49" s="64">
        <v>20</v>
      </c>
      <c r="M49" s="64">
        <v>28</v>
      </c>
      <c r="N49" s="64">
        <v>25</v>
      </c>
      <c r="O49" s="65">
        <v>27</v>
      </c>
      <c r="P49" s="48"/>
      <c r="Q49" s="48"/>
      <c r="R49" s="48"/>
      <c r="S49" s="48"/>
      <c r="T49" s="48"/>
      <c r="U49" s="48"/>
    </row>
    <row r="50" spans="1:21" ht="30.75" customHeight="1">
      <c r="A50" s="48"/>
      <c r="B50" s="1193"/>
      <c r="C50" s="1194"/>
      <c r="D50" s="62"/>
      <c r="E50" s="1185" t="s">
        <v>17</v>
      </c>
      <c r="F50" s="1185"/>
      <c r="G50" s="1185"/>
      <c r="H50" s="1185"/>
      <c r="I50" s="1185"/>
      <c r="J50" s="1186"/>
      <c r="K50" s="63">
        <v>18</v>
      </c>
      <c r="L50" s="64">
        <v>17</v>
      </c>
      <c r="M50" s="64">
        <v>16</v>
      </c>
      <c r="N50" s="64">
        <v>15</v>
      </c>
      <c r="O50" s="65">
        <v>14</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0</v>
      </c>
      <c r="N51" s="64">
        <v>0</v>
      </c>
      <c r="O51" s="65" t="s">
        <v>469</v>
      </c>
      <c r="P51" s="48"/>
      <c r="Q51" s="48"/>
      <c r="R51" s="48"/>
      <c r="S51" s="48"/>
      <c r="T51" s="48"/>
      <c r="U51" s="48"/>
    </row>
    <row r="52" spans="1:21" ht="30.75" customHeight="1">
      <c r="A52" s="48"/>
      <c r="B52" s="1183" t="s">
        <v>19</v>
      </c>
      <c r="C52" s="1184"/>
      <c r="D52" s="66"/>
      <c r="E52" s="1185" t="s">
        <v>20</v>
      </c>
      <c r="F52" s="1185"/>
      <c r="G52" s="1185"/>
      <c r="H52" s="1185"/>
      <c r="I52" s="1185"/>
      <c r="J52" s="1186"/>
      <c r="K52" s="63">
        <v>331</v>
      </c>
      <c r="L52" s="64">
        <v>336</v>
      </c>
      <c r="M52" s="64">
        <v>344</v>
      </c>
      <c r="N52" s="64">
        <v>349</v>
      </c>
      <c r="O52" s="65">
        <v>355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289</v>
      </c>
      <c r="L53" s="69">
        <v>270</v>
      </c>
      <c r="M53" s="69">
        <v>232</v>
      </c>
      <c r="N53" s="69">
        <v>219</v>
      </c>
      <c r="O53" s="70">
        <v>163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509</v>
      </c>
      <c r="J40" s="79" t="s">
        <v>510</v>
      </c>
      <c r="K40" s="79" t="s">
        <v>511</v>
      </c>
      <c r="L40" s="79" t="s">
        <v>512</v>
      </c>
      <c r="M40" s="80" t="s">
        <v>513</v>
      </c>
    </row>
    <row r="41" spans="2:13" ht="27.75" customHeight="1">
      <c r="B41" s="1199" t="s">
        <v>24</v>
      </c>
      <c r="C41" s="1200"/>
      <c r="D41" s="81"/>
      <c r="E41" s="1205" t="s">
        <v>25</v>
      </c>
      <c r="F41" s="1205"/>
      <c r="G41" s="1205"/>
      <c r="H41" s="1206"/>
      <c r="I41" s="82">
        <v>4742</v>
      </c>
      <c r="J41" s="83">
        <v>4489</v>
      </c>
      <c r="K41" s="83">
        <v>4333</v>
      </c>
      <c r="L41" s="83">
        <v>4119</v>
      </c>
      <c r="M41" s="84">
        <v>4111</v>
      </c>
    </row>
    <row r="42" spans="2:13" ht="27.75" customHeight="1">
      <c r="B42" s="1201"/>
      <c r="C42" s="1202"/>
      <c r="D42" s="85"/>
      <c r="E42" s="1207" t="s">
        <v>26</v>
      </c>
      <c r="F42" s="1207"/>
      <c r="G42" s="1207"/>
      <c r="H42" s="1208"/>
      <c r="I42" s="86" t="s">
        <v>469</v>
      </c>
      <c r="J42" s="87">
        <v>68</v>
      </c>
      <c r="K42" s="87">
        <v>13</v>
      </c>
      <c r="L42" s="87">
        <v>85</v>
      </c>
      <c r="M42" s="88">
        <v>80</v>
      </c>
    </row>
    <row r="43" spans="2:13" ht="27.75" customHeight="1">
      <c r="B43" s="1201"/>
      <c r="C43" s="1202"/>
      <c r="D43" s="85"/>
      <c r="E43" s="1207" t="s">
        <v>27</v>
      </c>
      <c r="F43" s="1207"/>
      <c r="G43" s="1207"/>
      <c r="H43" s="1208"/>
      <c r="I43" s="86">
        <v>905</v>
      </c>
      <c r="J43" s="87">
        <v>1026</v>
      </c>
      <c r="K43" s="87">
        <v>936</v>
      </c>
      <c r="L43" s="87">
        <v>925</v>
      </c>
      <c r="M43" s="88">
        <v>872</v>
      </c>
    </row>
    <row r="44" spans="2:13" ht="27.75" customHeight="1">
      <c r="B44" s="1201"/>
      <c r="C44" s="1202"/>
      <c r="D44" s="85"/>
      <c r="E44" s="1207" t="s">
        <v>28</v>
      </c>
      <c r="F44" s="1207"/>
      <c r="G44" s="1207"/>
      <c r="H44" s="1208"/>
      <c r="I44" s="86">
        <v>311</v>
      </c>
      <c r="J44" s="87">
        <v>154</v>
      </c>
      <c r="K44" s="87">
        <v>130</v>
      </c>
      <c r="L44" s="87">
        <v>125</v>
      </c>
      <c r="M44" s="88">
        <v>129</v>
      </c>
    </row>
    <row r="45" spans="2:13" ht="27.75" customHeight="1">
      <c r="B45" s="1201"/>
      <c r="C45" s="1202"/>
      <c r="D45" s="85"/>
      <c r="E45" s="1207" t="s">
        <v>29</v>
      </c>
      <c r="F45" s="1207"/>
      <c r="G45" s="1207"/>
      <c r="H45" s="1208"/>
      <c r="I45" s="86">
        <v>985</v>
      </c>
      <c r="J45" s="87">
        <v>966</v>
      </c>
      <c r="K45" s="87">
        <v>944</v>
      </c>
      <c r="L45" s="87">
        <v>879</v>
      </c>
      <c r="M45" s="88">
        <v>850</v>
      </c>
    </row>
    <row r="46" spans="2:13" ht="27.75" customHeight="1">
      <c r="B46" s="1201"/>
      <c r="C46" s="1202"/>
      <c r="D46" s="85"/>
      <c r="E46" s="1207" t="s">
        <v>30</v>
      </c>
      <c r="F46" s="1207"/>
      <c r="G46" s="1207"/>
      <c r="H46" s="1208"/>
      <c r="I46" s="86">
        <v>497</v>
      </c>
      <c r="J46" s="87">
        <v>430</v>
      </c>
      <c r="K46" s="87">
        <v>358</v>
      </c>
      <c r="L46" s="87">
        <v>441</v>
      </c>
      <c r="M46" s="88">
        <v>410</v>
      </c>
    </row>
    <row r="47" spans="2:13" ht="27.75" customHeight="1">
      <c r="B47" s="1201"/>
      <c r="C47" s="1202"/>
      <c r="D47" s="85"/>
      <c r="E47" s="1207" t="s">
        <v>31</v>
      </c>
      <c r="F47" s="1207"/>
      <c r="G47" s="1207"/>
      <c r="H47" s="1208"/>
      <c r="I47" s="86" t="s">
        <v>469</v>
      </c>
      <c r="J47" s="87" t="s">
        <v>469</v>
      </c>
      <c r="K47" s="87" t="s">
        <v>469</v>
      </c>
      <c r="L47" s="87" t="s">
        <v>469</v>
      </c>
      <c r="M47" s="88" t="s">
        <v>469</v>
      </c>
    </row>
    <row r="48" spans="2:13" ht="27.75" customHeight="1">
      <c r="B48" s="1203"/>
      <c r="C48" s="1204"/>
      <c r="D48" s="85"/>
      <c r="E48" s="1207" t="s">
        <v>32</v>
      </c>
      <c r="F48" s="1207"/>
      <c r="G48" s="1207"/>
      <c r="H48" s="1208"/>
      <c r="I48" s="86" t="s">
        <v>469</v>
      </c>
      <c r="J48" s="87" t="s">
        <v>469</v>
      </c>
      <c r="K48" s="87" t="s">
        <v>469</v>
      </c>
      <c r="L48" s="87" t="s">
        <v>469</v>
      </c>
      <c r="M48" s="88" t="s">
        <v>469</v>
      </c>
    </row>
    <row r="49" spans="2:13" ht="27.75" customHeight="1">
      <c r="B49" s="1209" t="s">
        <v>33</v>
      </c>
      <c r="C49" s="1210"/>
      <c r="D49" s="89"/>
      <c r="E49" s="1207" t="s">
        <v>34</v>
      </c>
      <c r="F49" s="1207"/>
      <c r="G49" s="1207"/>
      <c r="H49" s="1208"/>
      <c r="I49" s="86">
        <v>507</v>
      </c>
      <c r="J49" s="87">
        <v>594</v>
      </c>
      <c r="K49" s="87">
        <v>531</v>
      </c>
      <c r="L49" s="87">
        <v>486</v>
      </c>
      <c r="M49" s="88">
        <v>641</v>
      </c>
    </row>
    <row r="50" spans="2:13" ht="27.75" customHeight="1">
      <c r="B50" s="1201"/>
      <c r="C50" s="1202"/>
      <c r="D50" s="85"/>
      <c r="E50" s="1207" t="s">
        <v>35</v>
      </c>
      <c r="F50" s="1207"/>
      <c r="G50" s="1207"/>
      <c r="H50" s="1208"/>
      <c r="I50" s="86">
        <v>98</v>
      </c>
      <c r="J50" s="87">
        <v>78</v>
      </c>
      <c r="K50" s="87">
        <v>63</v>
      </c>
      <c r="L50" s="87">
        <v>43</v>
      </c>
      <c r="M50" s="88">
        <v>30</v>
      </c>
    </row>
    <row r="51" spans="2:13" ht="27.75" customHeight="1">
      <c r="B51" s="1203"/>
      <c r="C51" s="1204"/>
      <c r="D51" s="85"/>
      <c r="E51" s="1207" t="s">
        <v>36</v>
      </c>
      <c r="F51" s="1207"/>
      <c r="G51" s="1207"/>
      <c r="H51" s="1208"/>
      <c r="I51" s="86">
        <v>3627</v>
      </c>
      <c r="J51" s="87">
        <v>3549</v>
      </c>
      <c r="K51" s="87">
        <v>3542</v>
      </c>
      <c r="L51" s="87">
        <v>3434</v>
      </c>
      <c r="M51" s="88">
        <v>3448</v>
      </c>
    </row>
    <row r="52" spans="2:13" ht="27.75" customHeight="1" thickBot="1">
      <c r="B52" s="1211" t="s">
        <v>37</v>
      </c>
      <c r="C52" s="1212"/>
      <c r="D52" s="90"/>
      <c r="E52" s="1213" t="s">
        <v>38</v>
      </c>
      <c r="F52" s="1213"/>
      <c r="G52" s="1213"/>
      <c r="H52" s="1214"/>
      <c r="I52" s="91">
        <v>3209</v>
      </c>
      <c r="J52" s="92">
        <v>2910</v>
      </c>
      <c r="K52" s="92">
        <v>2579</v>
      </c>
      <c r="L52" s="92">
        <v>2612</v>
      </c>
      <c r="M52" s="93">
        <v>2334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539</v>
      </c>
      <c r="C41" s="246"/>
      <c r="D41" s="246"/>
      <c r="E41" s="246"/>
      <c r="F41" s="246"/>
      <c r="G41" s="246"/>
      <c r="H41" s="246"/>
      <c r="I41" s="246"/>
      <c r="J41" s="246"/>
      <c r="K41" s="246"/>
      <c r="L41" s="246"/>
      <c r="M41" s="246"/>
      <c r="N41" s="246"/>
      <c r="O41" s="246"/>
      <c r="P41" s="247"/>
    </row>
    <row r="42" spans="2:17">
      <c r="B42" s="248"/>
      <c r="C42" s="244"/>
      <c r="D42" s="244"/>
      <c r="E42" s="244"/>
      <c r="F42" s="244"/>
      <c r="G42" s="351" t="s">
        <v>540</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541</v>
      </c>
    </row>
    <row r="50" spans="1:17">
      <c r="B50" s="248"/>
      <c r="C50" s="244"/>
      <c r="D50" s="244"/>
      <c r="E50" s="244"/>
      <c r="F50" s="244"/>
      <c r="G50" s="1236"/>
      <c r="H50" s="1237"/>
      <c r="I50" s="1237"/>
      <c r="J50" s="1238"/>
      <c r="K50" s="354" t="s">
        <v>509</v>
      </c>
      <c r="L50" s="354" t="s">
        <v>510</v>
      </c>
      <c r="M50" s="354" t="s">
        <v>511</v>
      </c>
      <c r="N50" s="354" t="s">
        <v>512</v>
      </c>
      <c r="O50" s="354" t="s">
        <v>513</v>
      </c>
    </row>
    <row r="51" spans="1:17">
      <c r="B51" s="248"/>
      <c r="C51" s="244"/>
      <c r="D51" s="244"/>
      <c r="E51" s="244"/>
      <c r="F51" s="244"/>
      <c r="G51" s="1239" t="s">
        <v>542</v>
      </c>
      <c r="H51" s="1240"/>
      <c r="I51" s="1245" t="s">
        <v>543</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544</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545</v>
      </c>
      <c r="H55" s="1220"/>
      <c r="I55" s="1225" t="s">
        <v>543</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546</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547</v>
      </c>
      <c r="C63" s="244"/>
      <c r="D63" s="244"/>
      <c r="E63" s="244"/>
      <c r="F63" s="244"/>
      <c r="G63" s="244"/>
      <c r="H63" s="244"/>
      <c r="I63" s="244"/>
      <c r="J63" s="244"/>
      <c r="K63" s="244"/>
      <c r="L63" s="244"/>
      <c r="M63" s="244"/>
      <c r="N63" s="244"/>
      <c r="O63" s="244"/>
    </row>
    <row r="64" spans="1:17">
      <c r="B64" s="248"/>
      <c r="C64" s="244"/>
      <c r="D64" s="244"/>
      <c r="E64" s="244"/>
      <c r="F64" s="244"/>
      <c r="G64" s="351" t="s">
        <v>540</v>
      </c>
      <c r="I64" s="352"/>
      <c r="J64" s="352"/>
      <c r="K64" s="352"/>
      <c r="L64" s="244"/>
      <c r="M64" s="244"/>
      <c r="N64" s="244"/>
      <c r="O64" s="244"/>
    </row>
    <row r="65" spans="2:30">
      <c r="B65" s="248"/>
      <c r="C65" s="244"/>
      <c r="D65" s="244"/>
      <c r="E65" s="244"/>
      <c r="F65" s="244"/>
      <c r="G65" s="1227" t="s">
        <v>550</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548</v>
      </c>
      <c r="I71" s="368"/>
      <c r="J71" s="364"/>
      <c r="K71" s="364"/>
      <c r="L71" s="365"/>
      <c r="M71" s="364"/>
      <c r="N71" s="365"/>
      <c r="O71" s="366"/>
    </row>
    <row r="72" spans="2:30">
      <c r="B72" s="248"/>
      <c r="C72" s="244"/>
      <c r="D72" s="244"/>
      <c r="E72" s="244"/>
      <c r="F72" s="244"/>
      <c r="G72" s="1236"/>
      <c r="H72" s="1237"/>
      <c r="I72" s="1237"/>
      <c r="J72" s="1238"/>
      <c r="K72" s="354" t="s">
        <v>509</v>
      </c>
      <c r="L72" s="354" t="s">
        <v>510</v>
      </c>
      <c r="M72" s="354" t="s">
        <v>511</v>
      </c>
      <c r="N72" s="354" t="s">
        <v>512</v>
      </c>
      <c r="O72" s="354" t="s">
        <v>513</v>
      </c>
    </row>
    <row r="73" spans="2:30">
      <c r="B73" s="248"/>
      <c r="C73" s="244"/>
      <c r="D73" s="244"/>
      <c r="E73" s="244"/>
      <c r="F73" s="244"/>
      <c r="G73" s="1239" t="s">
        <v>542</v>
      </c>
      <c r="H73" s="1240"/>
      <c r="I73" s="1245" t="s">
        <v>543</v>
      </c>
      <c r="J73" s="1245"/>
      <c r="K73" s="1226">
        <v>168.8</v>
      </c>
      <c r="L73" s="1226">
        <v>153.80000000000001</v>
      </c>
      <c r="M73" s="1215">
        <v>135</v>
      </c>
      <c r="N73" s="1215">
        <v>137.69999999999999</v>
      </c>
      <c r="O73" s="1215">
        <v>116.4</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549</v>
      </c>
      <c r="J75" s="1225"/>
      <c r="K75" s="1247">
        <v>14.6</v>
      </c>
      <c r="L75" s="1247">
        <v>14.2</v>
      </c>
      <c r="M75" s="1247">
        <v>13.8</v>
      </c>
      <c r="N75" s="1247">
        <v>12.6</v>
      </c>
      <c r="O75" s="1247">
        <v>10.6</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545</v>
      </c>
      <c r="H77" s="1220"/>
      <c r="I77" s="1225" t="s">
        <v>543</v>
      </c>
      <c r="J77" s="1225"/>
      <c r="K77" s="1226">
        <v>38.6</v>
      </c>
      <c r="L77" s="1226">
        <v>28.4</v>
      </c>
      <c r="M77" s="1215">
        <v>20.5</v>
      </c>
      <c r="N77" s="1215">
        <v>17.899999999999999</v>
      </c>
      <c r="O77" s="1215">
        <v>27</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549</v>
      </c>
      <c r="J79" s="1217"/>
      <c r="K79" s="1218">
        <v>12.6</v>
      </c>
      <c r="L79" s="1218">
        <v>11.4</v>
      </c>
      <c r="M79" s="1218">
        <v>10.5</v>
      </c>
      <c r="N79" s="1218">
        <v>9.5</v>
      </c>
      <c r="O79" s="1218">
        <v>8.6999999999999993</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508</v>
      </c>
      <c r="G2" s="111"/>
      <c r="H2" s="112"/>
    </row>
    <row r="3" spans="1:8">
      <c r="A3" s="108" t="s">
        <v>501</v>
      </c>
      <c r="B3" s="113"/>
      <c r="C3" s="114"/>
      <c r="D3" s="115">
        <v>27246</v>
      </c>
      <c r="E3" s="116"/>
      <c r="F3" s="117">
        <v>92021</v>
      </c>
      <c r="G3" s="118"/>
      <c r="H3" s="119"/>
    </row>
    <row r="4" spans="1:8">
      <c r="A4" s="120"/>
      <c r="B4" s="121"/>
      <c r="C4" s="122"/>
      <c r="D4" s="123">
        <v>13529</v>
      </c>
      <c r="E4" s="124"/>
      <c r="F4" s="125">
        <v>52579</v>
      </c>
      <c r="G4" s="126"/>
      <c r="H4" s="127"/>
    </row>
    <row r="5" spans="1:8">
      <c r="A5" s="108" t="s">
        <v>503</v>
      </c>
      <c r="B5" s="113"/>
      <c r="C5" s="114"/>
      <c r="D5" s="115">
        <v>16747</v>
      </c>
      <c r="E5" s="116"/>
      <c r="F5" s="117">
        <v>94828</v>
      </c>
      <c r="G5" s="118"/>
      <c r="H5" s="119"/>
    </row>
    <row r="6" spans="1:8">
      <c r="A6" s="120"/>
      <c r="B6" s="121"/>
      <c r="C6" s="122"/>
      <c r="D6" s="123">
        <v>7035</v>
      </c>
      <c r="E6" s="124"/>
      <c r="F6" s="125">
        <v>55133</v>
      </c>
      <c r="G6" s="126"/>
      <c r="H6" s="127"/>
    </row>
    <row r="7" spans="1:8">
      <c r="A7" s="108" t="s">
        <v>504</v>
      </c>
      <c r="B7" s="113"/>
      <c r="C7" s="114"/>
      <c r="D7" s="115">
        <v>52381</v>
      </c>
      <c r="E7" s="116"/>
      <c r="F7" s="117">
        <v>119674</v>
      </c>
      <c r="G7" s="118"/>
      <c r="H7" s="119"/>
    </row>
    <row r="8" spans="1:8">
      <c r="A8" s="120"/>
      <c r="B8" s="121"/>
      <c r="C8" s="122"/>
      <c r="D8" s="123">
        <v>9183</v>
      </c>
      <c r="E8" s="124"/>
      <c r="F8" s="125">
        <v>57803</v>
      </c>
      <c r="G8" s="126"/>
      <c r="H8" s="127"/>
    </row>
    <row r="9" spans="1:8">
      <c r="A9" s="108" t="s">
        <v>505</v>
      </c>
      <c r="B9" s="113"/>
      <c r="C9" s="114"/>
      <c r="D9" s="115">
        <v>27664</v>
      </c>
      <c r="E9" s="116"/>
      <c r="F9" s="117">
        <v>119685</v>
      </c>
      <c r="G9" s="118"/>
      <c r="H9" s="119"/>
    </row>
    <row r="10" spans="1:8">
      <c r="A10" s="120"/>
      <c r="B10" s="121"/>
      <c r="C10" s="122"/>
      <c r="D10" s="123">
        <v>15059</v>
      </c>
      <c r="E10" s="124"/>
      <c r="F10" s="125">
        <v>68464</v>
      </c>
      <c r="G10" s="126"/>
      <c r="H10" s="127"/>
    </row>
    <row r="11" spans="1:8">
      <c r="A11" s="108" t="s">
        <v>506</v>
      </c>
      <c r="B11" s="113"/>
      <c r="C11" s="114"/>
      <c r="D11" s="115">
        <v>60319</v>
      </c>
      <c r="E11" s="116"/>
      <c r="F11" s="117">
        <v>109920</v>
      </c>
      <c r="G11" s="118"/>
      <c r="H11" s="119"/>
    </row>
    <row r="12" spans="1:8">
      <c r="A12" s="120"/>
      <c r="B12" s="121"/>
      <c r="C12" s="128"/>
      <c r="D12" s="123">
        <v>49591</v>
      </c>
      <c r="E12" s="124"/>
      <c r="F12" s="125">
        <v>62739</v>
      </c>
      <c r="G12" s="126"/>
      <c r="H12" s="127"/>
    </row>
    <row r="13" spans="1:8">
      <c r="A13" s="108"/>
      <c r="B13" s="113"/>
      <c r="C13" s="129"/>
      <c r="D13" s="130">
        <v>36871</v>
      </c>
      <c r="E13" s="131"/>
      <c r="F13" s="132">
        <v>107226</v>
      </c>
      <c r="G13" s="133"/>
      <c r="H13" s="119"/>
    </row>
    <row r="14" spans="1:8">
      <c r="A14" s="120"/>
      <c r="B14" s="121"/>
      <c r="C14" s="122"/>
      <c r="D14" s="123">
        <v>18879</v>
      </c>
      <c r="E14" s="124"/>
      <c r="F14" s="125">
        <v>59344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5.5</v>
      </c>
      <c r="C19" s="134">
        <f>ROUND(VALUE(SUBSTITUTE(実質収支比率等に係る経年分析!G$48,"▲","-")),2)</f>
        <v>7.12</v>
      </c>
      <c r="D19" s="134">
        <f>ROUND(VALUE(SUBSTITUTE(実質収支比率等に係る経年分析!H$48,"▲","-")),2)</f>
        <v>9.58</v>
      </c>
      <c r="E19" s="134">
        <f>ROUND(VALUE(SUBSTITUTE(実質収支比率等に係る経年分析!I$48,"▲","-")),2)</f>
        <v>13.76</v>
      </c>
      <c r="F19" s="134">
        <f>ROUND(VALUE(SUBSTITUTE(実質収支比率等に係る経年分析!J$48,"▲","-")),2)</f>
        <v>14.29</v>
      </c>
    </row>
    <row r="20" spans="1:11">
      <c r="A20" s="134" t="s">
        <v>43</v>
      </c>
      <c r="B20" s="134">
        <f>ROUND(VALUE(SUBSTITUTE(実質収支比率等に係る経年分析!F$47,"▲","-")),2)</f>
        <v>10.67</v>
      </c>
      <c r="C20" s="134">
        <f>ROUND(VALUE(SUBSTITUTE(実質収支比率等に係る経年分析!G$47,"▲","-")),2)</f>
        <v>14.31</v>
      </c>
      <c r="D20" s="134">
        <f>ROUND(VALUE(SUBSTITUTE(実質収支比率等に係る経年分析!H$47,"▲","-")),2)</f>
        <v>12.82</v>
      </c>
      <c r="E20" s="134">
        <f>ROUND(VALUE(SUBSTITUTE(実質収支比率等に係る経年分析!I$47,"▲","-")),2)</f>
        <v>11.28</v>
      </c>
      <c r="F20" s="134">
        <f>ROUND(VALUE(SUBSTITUTE(実質収支比率等に係る経年分析!J$47,"▲","-")),2)</f>
        <v>17.16</v>
      </c>
    </row>
    <row r="21" spans="1:11">
      <c r="A21" s="134" t="s">
        <v>44</v>
      </c>
      <c r="B21" s="134">
        <f>IF(ISNUMBER(VALUE(SUBSTITUTE(実質収支比率等に係る経年分析!F$49,"▲","-"))),ROUND(VALUE(SUBSTITUTE(実質収支比率等に係る経年分析!F$49,"▲","-")),2),NA())</f>
        <v>2.44</v>
      </c>
      <c r="C21" s="134">
        <f>IF(ISNUMBER(VALUE(SUBSTITUTE(実質収支比率等に係る経年分析!G$49,"▲","-"))),ROUND(VALUE(SUBSTITUTE(実質収支比率等に係る経年分析!G$49,"▲","-")),2),NA())</f>
        <v>5.26</v>
      </c>
      <c r="D21" s="134">
        <f>IF(ISNUMBER(VALUE(SUBSTITUTE(実質収支比率等に係る経年分析!H$49,"▲","-"))),ROUND(VALUE(SUBSTITUTE(実質収支比率等に係る経年分析!H$49,"▲","-")),2),NA())</f>
        <v>2.5499999999999998</v>
      </c>
      <c r="E21" s="134">
        <f>IF(ISNUMBER(VALUE(SUBSTITUTE(実質収支比率等に係る経年分析!I$49,"▲","-"))),ROUND(VALUE(SUBSTITUTE(実質収支比率等に係る経年分析!I$49,"▲","-")),2),NA())</f>
        <v>2.9</v>
      </c>
      <c r="F21" s="134">
        <f>IF(ISNUMBER(VALUE(SUBSTITUTE(実質収支比率等に係る経年分析!J$49,"▲","-"))),ROUND(VALUE(SUBSTITUTE(実質収支比率等に係る経年分析!J$49,"▲","-")),2),NA())</f>
        <v>7.59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学校給食特別会計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0.28999999999999998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13.48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7.11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9.5500000000000007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14.26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331</v>
      </c>
      <c r="E42" s="136"/>
      <c r="F42" s="136"/>
      <c r="G42" s="136">
        <f>'実質公債費比率（分子）の構造'!L$52</f>
        <v>336</v>
      </c>
      <c r="H42" s="136"/>
      <c r="I42" s="136"/>
      <c r="J42" s="136">
        <f>'実質公債費比率（分子）の構造'!M$52</f>
        <v>344</v>
      </c>
      <c r="K42" s="136"/>
      <c r="L42" s="136"/>
      <c r="M42" s="136">
        <f>'実質公債費比率（分子）の構造'!N$52</f>
        <v>349</v>
      </c>
      <c r="N42" s="136"/>
      <c r="O42" s="136"/>
      <c r="P42" s="136">
        <f>'実質公債費比率（分子）の構造'!O$52</f>
        <v>355</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18</v>
      </c>
      <c r="C44" s="136"/>
      <c r="D44" s="136"/>
      <c r="E44" s="136">
        <f>'実質公債費比率（分子）の構造'!L$50</f>
        <v>17</v>
      </c>
      <c r="F44" s="136"/>
      <c r="G44" s="136"/>
      <c r="H44" s="136">
        <f>'実質公債費比率（分子）の構造'!M$50</f>
        <v>16</v>
      </c>
      <c r="I44" s="136"/>
      <c r="J44" s="136"/>
      <c r="K44" s="136">
        <f>'実質公債費比率（分子）の構造'!N$50</f>
        <v>15</v>
      </c>
      <c r="L44" s="136"/>
      <c r="M44" s="136"/>
      <c r="N44" s="136">
        <f>'実質公債費比率（分子）の構造'!O$50</f>
        <v>14</v>
      </c>
      <c r="O44" s="136"/>
      <c r="P44" s="136"/>
    </row>
    <row r="45" spans="1:16">
      <c r="A45" s="136" t="s">
        <v>54</v>
      </c>
      <c r="B45" s="136">
        <f>'実質公債費比率（分子）の構造'!K$49</f>
        <v>31</v>
      </c>
      <c r="C45" s="136"/>
      <c r="D45" s="136"/>
      <c r="E45" s="136">
        <f>'実質公債費比率（分子）の構造'!L$49</f>
        <v>20</v>
      </c>
      <c r="F45" s="136"/>
      <c r="G45" s="136"/>
      <c r="H45" s="136">
        <f>'実質公債費比率（分子）の構造'!M$49</f>
        <v>28</v>
      </c>
      <c r="I45" s="136"/>
      <c r="J45" s="136"/>
      <c r="K45" s="136">
        <f>'実質公債費比率（分子）の構造'!N$49</f>
        <v>25</v>
      </c>
      <c r="L45" s="136"/>
      <c r="M45" s="136"/>
      <c r="N45" s="136">
        <f>'実質公債費比率（分子）の構造'!O$49</f>
        <v>27</v>
      </c>
      <c r="O45" s="136"/>
      <c r="P45" s="136"/>
    </row>
    <row r="46" spans="1:16">
      <c r="A46" s="136" t="s">
        <v>55</v>
      </c>
      <c r="B46" s="136">
        <f>'実質公債費比率（分子）の構造'!K$48</f>
        <v>75</v>
      </c>
      <c r="C46" s="136"/>
      <c r="D46" s="136"/>
      <c r="E46" s="136">
        <f>'実質公債費比率（分子）の構造'!L$48</f>
        <v>72</v>
      </c>
      <c r="F46" s="136"/>
      <c r="G46" s="136"/>
      <c r="H46" s="136">
        <f>'実質公債費比率（分子）の構造'!M$48</f>
        <v>59</v>
      </c>
      <c r="I46" s="136"/>
      <c r="J46" s="136"/>
      <c r="K46" s="136">
        <f>'実質公債費比率（分子）の構造'!N$48</f>
        <v>71</v>
      </c>
      <c r="L46" s="136"/>
      <c r="M46" s="136"/>
      <c r="N46" s="136">
        <f>'実質公債費比率（分子）の構造'!O$48</f>
        <v>60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496</v>
      </c>
      <c r="C49" s="136"/>
      <c r="D49" s="136"/>
      <c r="E49" s="136">
        <f>'実質公債費比率（分子）の構造'!L$45</f>
        <v>497</v>
      </c>
      <c r="F49" s="136"/>
      <c r="G49" s="136"/>
      <c r="H49" s="136">
        <f>'実質公債費比率（分子）の構造'!M$45</f>
        <v>473</v>
      </c>
      <c r="I49" s="136"/>
      <c r="J49" s="136"/>
      <c r="K49" s="136">
        <f>'実質公債費比率（分子）の構造'!N$45</f>
        <v>457</v>
      </c>
      <c r="L49" s="136"/>
      <c r="M49" s="136"/>
      <c r="N49" s="136">
        <f>'実質公債費比率（分子）の構造'!O$45</f>
        <v>417</v>
      </c>
      <c r="O49" s="136"/>
      <c r="P49" s="136"/>
    </row>
    <row r="50" spans="1:16">
      <c r="A50" s="136" t="s">
        <v>59</v>
      </c>
      <c r="B50" s="136" t="e">
        <f>NA()</f>
        <v>#N/A</v>
      </c>
      <c r="C50" s="136">
        <f>IF(ISNUMBER('実質公債費比率（分子）の構造'!K$53),'実質公債費比率（分子）の構造'!K$53,NA())</f>
        <v>289</v>
      </c>
      <c r="D50" s="136" t="e">
        <f>NA()</f>
        <v>#N/A</v>
      </c>
      <c r="E50" s="136" t="e">
        <f>NA()</f>
        <v>#N/A</v>
      </c>
      <c r="F50" s="136">
        <f>IF(ISNUMBER('実質公債費比率（分子）の構造'!L$53),'実質公債費比率（分子）の構造'!L$53,NA())</f>
        <v>270</v>
      </c>
      <c r="G50" s="136" t="e">
        <f>NA()</f>
        <v>#N/A</v>
      </c>
      <c r="H50" s="136" t="e">
        <f>NA()</f>
        <v>#N/A</v>
      </c>
      <c r="I50" s="136">
        <f>IF(ISNUMBER('実質公債費比率（分子）の構造'!M$53),'実質公債費比率（分子）の構造'!M$53,NA())</f>
        <v>232</v>
      </c>
      <c r="J50" s="136" t="e">
        <f>NA()</f>
        <v>#N/A</v>
      </c>
      <c r="K50" s="136" t="e">
        <f>NA()</f>
        <v>#N/A</v>
      </c>
      <c r="L50" s="136">
        <f>IF(ISNUMBER('実質公債費比率（分子）の構造'!N$53),'実質公債費比率（分子）の構造'!N$53,NA())</f>
        <v>219</v>
      </c>
      <c r="M50" s="136" t="e">
        <f>NA()</f>
        <v>#N/A</v>
      </c>
      <c r="N50" s="136" t="e">
        <f>NA()</f>
        <v>#N/A</v>
      </c>
      <c r="O50" s="136">
        <f>IF(ISNUMBER('実質公債費比率（分子）の構造'!O$53),'実質公債費比率（分子）の構造'!O$53,NA())</f>
        <v>163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3627</v>
      </c>
      <c r="E56" s="135"/>
      <c r="F56" s="135"/>
      <c r="G56" s="135">
        <f>'将来負担比率（分子）の構造'!J$51</f>
        <v>3549</v>
      </c>
      <c r="H56" s="135"/>
      <c r="I56" s="135"/>
      <c r="J56" s="135">
        <f>'将来負担比率（分子）の構造'!K$51</f>
        <v>3542</v>
      </c>
      <c r="K56" s="135"/>
      <c r="L56" s="135"/>
      <c r="M56" s="135">
        <f>'将来負担比率（分子）の構造'!L$51</f>
        <v>3434</v>
      </c>
      <c r="N56" s="135"/>
      <c r="O56" s="135"/>
      <c r="P56" s="135">
        <f>'将来負担比率（分子）の構造'!M$51</f>
        <v>3448</v>
      </c>
    </row>
    <row r="57" spans="1:16">
      <c r="A57" s="135" t="s">
        <v>35</v>
      </c>
      <c r="B57" s="135"/>
      <c r="C57" s="135"/>
      <c r="D57" s="135">
        <f>'将来負担比率（分子）の構造'!I$50</f>
        <v>98</v>
      </c>
      <c r="E57" s="135"/>
      <c r="F57" s="135"/>
      <c r="G57" s="135">
        <f>'将来負担比率（分子）の構造'!J$50</f>
        <v>78</v>
      </c>
      <c r="H57" s="135"/>
      <c r="I57" s="135"/>
      <c r="J57" s="135">
        <f>'将来負担比率（分子）の構造'!K$50</f>
        <v>63</v>
      </c>
      <c r="K57" s="135"/>
      <c r="L57" s="135"/>
      <c r="M57" s="135">
        <f>'将来負担比率（分子）の構造'!L$50</f>
        <v>43</v>
      </c>
      <c r="N57" s="135"/>
      <c r="O57" s="135"/>
      <c r="P57" s="135">
        <f>'将来負担比率（分子）の構造'!M$50</f>
        <v>30</v>
      </c>
    </row>
    <row r="58" spans="1:16">
      <c r="A58" s="135" t="s">
        <v>34</v>
      </c>
      <c r="B58" s="135"/>
      <c r="C58" s="135"/>
      <c r="D58" s="135">
        <f>'将来負担比率（分子）の構造'!I$49</f>
        <v>507</v>
      </c>
      <c r="E58" s="135"/>
      <c r="F58" s="135"/>
      <c r="G58" s="135">
        <f>'将来負担比率（分子）の構造'!J$49</f>
        <v>594</v>
      </c>
      <c r="H58" s="135"/>
      <c r="I58" s="135"/>
      <c r="J58" s="135">
        <f>'将来負担比率（分子）の構造'!K$49</f>
        <v>531</v>
      </c>
      <c r="K58" s="135"/>
      <c r="L58" s="135"/>
      <c r="M58" s="135">
        <f>'将来負担比率（分子）の構造'!L$49</f>
        <v>486</v>
      </c>
      <c r="N58" s="135"/>
      <c r="O58" s="135"/>
      <c r="P58" s="135">
        <f>'将来負担比率（分子）の構造'!M$49</f>
        <v>641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497</v>
      </c>
      <c r="C61" s="135"/>
      <c r="D61" s="135"/>
      <c r="E61" s="135">
        <f>'将来負担比率（分子）の構造'!J$46</f>
        <v>430</v>
      </c>
      <c r="F61" s="135"/>
      <c r="G61" s="135"/>
      <c r="H61" s="135">
        <f>'将来負担比率（分子）の構造'!K$46</f>
        <v>358</v>
      </c>
      <c r="I61" s="135"/>
      <c r="J61" s="135"/>
      <c r="K61" s="135">
        <f>'将来負担比率（分子）の構造'!L$46</f>
        <v>441</v>
      </c>
      <c r="L61" s="135"/>
      <c r="M61" s="135"/>
      <c r="N61" s="135">
        <f>'将来負担比率（分子）の構造'!M$46</f>
        <v>410</v>
      </c>
      <c r="O61" s="135"/>
      <c r="P61" s="135"/>
    </row>
    <row r="62" spans="1:16">
      <c r="A62" s="135" t="s">
        <v>29</v>
      </c>
      <c r="B62" s="135">
        <f>'将来負担比率（分子）の構造'!I$45</f>
        <v>985</v>
      </c>
      <c r="C62" s="135"/>
      <c r="D62" s="135"/>
      <c r="E62" s="135">
        <f>'将来負担比率（分子）の構造'!J$45</f>
        <v>966</v>
      </c>
      <c r="F62" s="135"/>
      <c r="G62" s="135"/>
      <c r="H62" s="135">
        <f>'将来負担比率（分子）の構造'!K$45</f>
        <v>944</v>
      </c>
      <c r="I62" s="135"/>
      <c r="J62" s="135"/>
      <c r="K62" s="135">
        <f>'将来負担比率（分子）の構造'!L$45</f>
        <v>879</v>
      </c>
      <c r="L62" s="135"/>
      <c r="M62" s="135"/>
      <c r="N62" s="135">
        <f>'将来負担比率（分子）の構造'!M$45</f>
        <v>850</v>
      </c>
      <c r="O62" s="135"/>
      <c r="P62" s="135"/>
    </row>
    <row r="63" spans="1:16">
      <c r="A63" s="135" t="s">
        <v>28</v>
      </c>
      <c r="B63" s="135">
        <f>'将来負担比率（分子）の構造'!I$44</f>
        <v>311</v>
      </c>
      <c r="C63" s="135"/>
      <c r="D63" s="135"/>
      <c r="E63" s="135">
        <f>'将来負担比率（分子）の構造'!J$44</f>
        <v>154</v>
      </c>
      <c r="F63" s="135"/>
      <c r="G63" s="135"/>
      <c r="H63" s="135">
        <f>'将来負担比率（分子）の構造'!K$44</f>
        <v>130</v>
      </c>
      <c r="I63" s="135"/>
      <c r="J63" s="135"/>
      <c r="K63" s="135">
        <f>'将来負担比率（分子）の構造'!L$44</f>
        <v>125</v>
      </c>
      <c r="L63" s="135"/>
      <c r="M63" s="135"/>
      <c r="N63" s="135">
        <f>'将来負担比率（分子）の構造'!M$44</f>
        <v>129</v>
      </c>
      <c r="O63" s="135"/>
      <c r="P63" s="135"/>
    </row>
    <row r="64" spans="1:16">
      <c r="A64" s="135" t="s">
        <v>27</v>
      </c>
      <c r="B64" s="135">
        <f>'将来負担比率（分子）の構造'!I$43</f>
        <v>905</v>
      </c>
      <c r="C64" s="135"/>
      <c r="D64" s="135"/>
      <c r="E64" s="135">
        <f>'将来負担比率（分子）の構造'!J$43</f>
        <v>1026</v>
      </c>
      <c r="F64" s="135"/>
      <c r="G64" s="135"/>
      <c r="H64" s="135">
        <f>'将来負担比率（分子）の構造'!K$43</f>
        <v>936</v>
      </c>
      <c r="I64" s="135"/>
      <c r="J64" s="135"/>
      <c r="K64" s="135">
        <f>'将来負担比率（分子）の構造'!L$43</f>
        <v>925</v>
      </c>
      <c r="L64" s="135"/>
      <c r="M64" s="135"/>
      <c r="N64" s="135">
        <f>'将来負担比率（分子）の構造'!M$43</f>
        <v>872</v>
      </c>
      <c r="O64" s="135"/>
      <c r="P64" s="135"/>
    </row>
    <row r="65" spans="1:16">
      <c r="A65" s="135" t="s">
        <v>26</v>
      </c>
      <c r="B65" s="135" t="str">
        <f>'将来負担比率（分子）の構造'!I$42</f>
        <v>-</v>
      </c>
      <c r="C65" s="135"/>
      <c r="D65" s="135"/>
      <c r="E65" s="135">
        <f>'将来負担比率（分子）の構造'!J$42</f>
        <v>68</v>
      </c>
      <c r="F65" s="135"/>
      <c r="G65" s="135"/>
      <c r="H65" s="135">
        <f>'将来負担比率（分子）の構造'!K$42</f>
        <v>13</v>
      </c>
      <c r="I65" s="135"/>
      <c r="J65" s="135"/>
      <c r="K65" s="135">
        <f>'将来負担比率（分子）の構造'!L$42</f>
        <v>85</v>
      </c>
      <c r="L65" s="135"/>
      <c r="M65" s="135"/>
      <c r="N65" s="135">
        <f>'将来負担比率（分子）の構造'!M$42</f>
        <v>80</v>
      </c>
      <c r="O65" s="135"/>
      <c r="P65" s="135"/>
    </row>
    <row r="66" spans="1:16">
      <c r="A66" s="135" t="s">
        <v>25</v>
      </c>
      <c r="B66" s="135">
        <f>'将来負担比率（分子）の構造'!I$41</f>
        <v>4742</v>
      </c>
      <c r="C66" s="135"/>
      <c r="D66" s="135"/>
      <c r="E66" s="135">
        <f>'将来負担比率（分子）の構造'!J$41</f>
        <v>4489</v>
      </c>
      <c r="F66" s="135"/>
      <c r="G66" s="135"/>
      <c r="H66" s="135">
        <f>'将来負担比率（分子）の構造'!K$41</f>
        <v>4333</v>
      </c>
      <c r="I66" s="135"/>
      <c r="J66" s="135"/>
      <c r="K66" s="135">
        <f>'将来負担比率（分子）の構造'!L$41</f>
        <v>4119</v>
      </c>
      <c r="L66" s="135"/>
      <c r="M66" s="135"/>
      <c r="N66" s="135">
        <f>'将来負担比率（分子）の構造'!M$41</f>
        <v>4111</v>
      </c>
      <c r="O66" s="135"/>
      <c r="P66" s="135"/>
    </row>
    <row r="67" spans="1:16">
      <c r="A67" s="135" t="s">
        <v>63</v>
      </c>
      <c r="B67" s="135" t="e">
        <f>NA()</f>
        <v>#N/A</v>
      </c>
      <c r="C67" s="135">
        <f>IF(ISNUMBER('将来負担比率（分子）の構造'!I$52), IF('将来負担比率（分子）の構造'!I$52 &lt; 0, 0, '将来負担比率（分子）の構造'!I$52), NA())</f>
        <v>3209</v>
      </c>
      <c r="D67" s="135" t="e">
        <f>NA()</f>
        <v>#N/A</v>
      </c>
      <c r="E67" s="135" t="e">
        <f>NA()</f>
        <v>#N/A</v>
      </c>
      <c r="F67" s="135">
        <f>IF(ISNUMBER('将来負担比率（分子）の構造'!J$52), IF('将来負担比率（分子）の構造'!J$52 &lt; 0, 0, '将来負担比率（分子）の構造'!J$52), NA())</f>
        <v>2910</v>
      </c>
      <c r="G67" s="135" t="e">
        <f>NA()</f>
        <v>#N/A</v>
      </c>
      <c r="H67" s="135" t="e">
        <f>NA()</f>
        <v>#N/A</v>
      </c>
      <c r="I67" s="135">
        <f>IF(ISNUMBER('将来負担比率（分子）の構造'!K$52), IF('将来負担比率（分子）の構造'!K$52 &lt; 0, 0, '将来負担比率（分子）の構造'!K$52), NA())</f>
        <v>2579</v>
      </c>
      <c r="J67" s="135" t="e">
        <f>NA()</f>
        <v>#N/A</v>
      </c>
      <c r="K67" s="135" t="e">
        <f>NA()</f>
        <v>#N/A</v>
      </c>
      <c r="L67" s="135">
        <f>IF(ISNUMBER('将来負担比率（分子）の構造'!L$52), IF('将来負担比率（分子）の構造'!L$52 &lt; 0, 0, '将来負担比率（分子）の構造'!L$52), NA())</f>
        <v>2612</v>
      </c>
      <c r="M67" s="135" t="e">
        <f>NA()</f>
        <v>#N/A</v>
      </c>
      <c r="N67" s="135" t="e">
        <f>NA()</f>
        <v>#N/A</v>
      </c>
      <c r="O67" s="135">
        <f>IF(ISNUMBER('将来負担比率（分子）の構造'!M$52), IF('将来負担比率（分子）の構造'!M$52 &lt; 0, 0, '将来負担比率（分子）の構造'!M$52), NA())</f>
        <v>2334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675777</v>
      </c>
      <c r="S5" s="613"/>
      <c r="T5" s="613"/>
      <c r="U5" s="613"/>
      <c r="V5" s="613"/>
      <c r="W5" s="613"/>
      <c r="X5" s="613"/>
      <c r="Y5" s="614"/>
      <c r="Z5" s="615">
        <v>17.3</v>
      </c>
      <c r="AA5" s="615"/>
      <c r="AB5" s="615"/>
      <c r="AC5" s="615"/>
      <c r="AD5" s="616">
        <v>675777</v>
      </c>
      <c r="AE5" s="616"/>
      <c r="AF5" s="616"/>
      <c r="AG5" s="616"/>
      <c r="AH5" s="616"/>
      <c r="AI5" s="616"/>
      <c r="AJ5" s="616"/>
      <c r="AK5" s="616"/>
      <c r="AL5" s="617">
        <v>29.7</v>
      </c>
      <c r="AM5" s="618"/>
      <c r="AN5" s="618"/>
      <c r="AO5" s="619"/>
      <c r="AP5" s="609" t="s">
        <v>207</v>
      </c>
      <c r="AQ5" s="610"/>
      <c r="AR5" s="610"/>
      <c r="AS5" s="610"/>
      <c r="AT5" s="610"/>
      <c r="AU5" s="610"/>
      <c r="AV5" s="610"/>
      <c r="AW5" s="610"/>
      <c r="AX5" s="610"/>
      <c r="AY5" s="610"/>
      <c r="AZ5" s="610"/>
      <c r="BA5" s="610"/>
      <c r="BB5" s="610"/>
      <c r="BC5" s="610"/>
      <c r="BD5" s="610"/>
      <c r="BE5" s="610"/>
      <c r="BF5" s="611"/>
      <c r="BG5" s="623">
        <v>675777</v>
      </c>
      <c r="BH5" s="624"/>
      <c r="BI5" s="624"/>
      <c r="BJ5" s="624"/>
      <c r="BK5" s="624"/>
      <c r="BL5" s="624"/>
      <c r="BM5" s="624"/>
      <c r="BN5" s="625"/>
      <c r="BO5" s="626">
        <v>100</v>
      </c>
      <c r="BP5" s="626"/>
      <c r="BQ5" s="626"/>
      <c r="BR5" s="626"/>
      <c r="BS5" s="627">
        <v>445</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27983</v>
      </c>
      <c r="S6" s="624"/>
      <c r="T6" s="624"/>
      <c r="U6" s="624"/>
      <c r="V6" s="624"/>
      <c r="W6" s="624"/>
      <c r="X6" s="624"/>
      <c r="Y6" s="625"/>
      <c r="Z6" s="626">
        <v>0.7</v>
      </c>
      <c r="AA6" s="626"/>
      <c r="AB6" s="626"/>
      <c r="AC6" s="626"/>
      <c r="AD6" s="627">
        <v>27983</v>
      </c>
      <c r="AE6" s="627"/>
      <c r="AF6" s="627"/>
      <c r="AG6" s="627"/>
      <c r="AH6" s="627"/>
      <c r="AI6" s="627"/>
      <c r="AJ6" s="627"/>
      <c r="AK6" s="627"/>
      <c r="AL6" s="628">
        <v>1.2</v>
      </c>
      <c r="AM6" s="629"/>
      <c r="AN6" s="629"/>
      <c r="AO6" s="630"/>
      <c r="AP6" s="620" t="s">
        <v>212</v>
      </c>
      <c r="AQ6" s="621"/>
      <c r="AR6" s="621"/>
      <c r="AS6" s="621"/>
      <c r="AT6" s="621"/>
      <c r="AU6" s="621"/>
      <c r="AV6" s="621"/>
      <c r="AW6" s="621"/>
      <c r="AX6" s="621"/>
      <c r="AY6" s="621"/>
      <c r="AZ6" s="621"/>
      <c r="BA6" s="621"/>
      <c r="BB6" s="621"/>
      <c r="BC6" s="621"/>
      <c r="BD6" s="621"/>
      <c r="BE6" s="621"/>
      <c r="BF6" s="622"/>
      <c r="BG6" s="623">
        <v>675777</v>
      </c>
      <c r="BH6" s="624"/>
      <c r="BI6" s="624"/>
      <c r="BJ6" s="624"/>
      <c r="BK6" s="624"/>
      <c r="BL6" s="624"/>
      <c r="BM6" s="624"/>
      <c r="BN6" s="625"/>
      <c r="BO6" s="626">
        <v>100</v>
      </c>
      <c r="BP6" s="626"/>
      <c r="BQ6" s="626"/>
      <c r="BR6" s="626"/>
      <c r="BS6" s="627">
        <v>445</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63166</v>
      </c>
      <c r="CS6" s="624"/>
      <c r="CT6" s="624"/>
      <c r="CU6" s="624"/>
      <c r="CV6" s="624"/>
      <c r="CW6" s="624"/>
      <c r="CX6" s="624"/>
      <c r="CY6" s="625"/>
      <c r="CZ6" s="626">
        <v>1.8</v>
      </c>
      <c r="DA6" s="626"/>
      <c r="DB6" s="626"/>
      <c r="DC6" s="626"/>
      <c r="DD6" s="632" t="s">
        <v>214</v>
      </c>
      <c r="DE6" s="624"/>
      <c r="DF6" s="624"/>
      <c r="DG6" s="624"/>
      <c r="DH6" s="624"/>
      <c r="DI6" s="624"/>
      <c r="DJ6" s="624"/>
      <c r="DK6" s="624"/>
      <c r="DL6" s="624"/>
      <c r="DM6" s="624"/>
      <c r="DN6" s="624"/>
      <c r="DO6" s="624"/>
      <c r="DP6" s="625"/>
      <c r="DQ6" s="632">
        <v>63166</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1890</v>
      </c>
      <c r="S7" s="624"/>
      <c r="T7" s="624"/>
      <c r="U7" s="624"/>
      <c r="V7" s="624"/>
      <c r="W7" s="624"/>
      <c r="X7" s="624"/>
      <c r="Y7" s="625"/>
      <c r="Z7" s="626">
        <v>0</v>
      </c>
      <c r="AA7" s="626"/>
      <c r="AB7" s="626"/>
      <c r="AC7" s="626"/>
      <c r="AD7" s="627">
        <v>1890</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296474</v>
      </c>
      <c r="BH7" s="624"/>
      <c r="BI7" s="624"/>
      <c r="BJ7" s="624"/>
      <c r="BK7" s="624"/>
      <c r="BL7" s="624"/>
      <c r="BM7" s="624"/>
      <c r="BN7" s="625"/>
      <c r="BO7" s="626">
        <v>43.9</v>
      </c>
      <c r="BP7" s="626"/>
      <c r="BQ7" s="626"/>
      <c r="BR7" s="626"/>
      <c r="BS7" s="627">
        <v>445</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825639</v>
      </c>
      <c r="CS7" s="624"/>
      <c r="CT7" s="624"/>
      <c r="CU7" s="624"/>
      <c r="CV7" s="624"/>
      <c r="CW7" s="624"/>
      <c r="CX7" s="624"/>
      <c r="CY7" s="625"/>
      <c r="CZ7" s="626">
        <v>23.2</v>
      </c>
      <c r="DA7" s="626"/>
      <c r="DB7" s="626"/>
      <c r="DC7" s="626"/>
      <c r="DD7" s="632">
        <v>27571</v>
      </c>
      <c r="DE7" s="624"/>
      <c r="DF7" s="624"/>
      <c r="DG7" s="624"/>
      <c r="DH7" s="624"/>
      <c r="DI7" s="624"/>
      <c r="DJ7" s="624"/>
      <c r="DK7" s="624"/>
      <c r="DL7" s="624"/>
      <c r="DM7" s="624"/>
      <c r="DN7" s="624"/>
      <c r="DO7" s="624"/>
      <c r="DP7" s="625"/>
      <c r="DQ7" s="632">
        <v>768535</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7915</v>
      </c>
      <c r="S8" s="624"/>
      <c r="T8" s="624"/>
      <c r="U8" s="624"/>
      <c r="V8" s="624"/>
      <c r="W8" s="624"/>
      <c r="X8" s="624"/>
      <c r="Y8" s="625"/>
      <c r="Z8" s="626">
        <v>0.2</v>
      </c>
      <c r="AA8" s="626"/>
      <c r="AB8" s="626"/>
      <c r="AC8" s="626"/>
      <c r="AD8" s="627">
        <v>7915</v>
      </c>
      <c r="AE8" s="627"/>
      <c r="AF8" s="627"/>
      <c r="AG8" s="627"/>
      <c r="AH8" s="627"/>
      <c r="AI8" s="627"/>
      <c r="AJ8" s="627"/>
      <c r="AK8" s="627"/>
      <c r="AL8" s="628">
        <v>0.3</v>
      </c>
      <c r="AM8" s="629"/>
      <c r="AN8" s="629"/>
      <c r="AO8" s="630"/>
      <c r="AP8" s="620" t="s">
        <v>219</v>
      </c>
      <c r="AQ8" s="621"/>
      <c r="AR8" s="621"/>
      <c r="AS8" s="621"/>
      <c r="AT8" s="621"/>
      <c r="AU8" s="621"/>
      <c r="AV8" s="621"/>
      <c r="AW8" s="621"/>
      <c r="AX8" s="621"/>
      <c r="AY8" s="621"/>
      <c r="AZ8" s="621"/>
      <c r="BA8" s="621"/>
      <c r="BB8" s="621"/>
      <c r="BC8" s="621"/>
      <c r="BD8" s="621"/>
      <c r="BE8" s="621"/>
      <c r="BF8" s="622"/>
      <c r="BG8" s="623">
        <v>10450</v>
      </c>
      <c r="BH8" s="624"/>
      <c r="BI8" s="624"/>
      <c r="BJ8" s="624"/>
      <c r="BK8" s="624"/>
      <c r="BL8" s="624"/>
      <c r="BM8" s="624"/>
      <c r="BN8" s="625"/>
      <c r="BO8" s="626">
        <v>1.5</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899600</v>
      </c>
      <c r="CS8" s="624"/>
      <c r="CT8" s="624"/>
      <c r="CU8" s="624"/>
      <c r="CV8" s="624"/>
      <c r="CW8" s="624"/>
      <c r="CX8" s="624"/>
      <c r="CY8" s="625"/>
      <c r="CZ8" s="626">
        <v>25.2</v>
      </c>
      <c r="DA8" s="626"/>
      <c r="DB8" s="626"/>
      <c r="DC8" s="626"/>
      <c r="DD8" s="632">
        <v>39013</v>
      </c>
      <c r="DE8" s="624"/>
      <c r="DF8" s="624"/>
      <c r="DG8" s="624"/>
      <c r="DH8" s="624"/>
      <c r="DI8" s="624"/>
      <c r="DJ8" s="624"/>
      <c r="DK8" s="624"/>
      <c r="DL8" s="624"/>
      <c r="DM8" s="624"/>
      <c r="DN8" s="624"/>
      <c r="DO8" s="624"/>
      <c r="DP8" s="625"/>
      <c r="DQ8" s="632">
        <v>463044</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7426</v>
      </c>
      <c r="S9" s="624"/>
      <c r="T9" s="624"/>
      <c r="U9" s="624"/>
      <c r="V9" s="624"/>
      <c r="W9" s="624"/>
      <c r="X9" s="624"/>
      <c r="Y9" s="625"/>
      <c r="Z9" s="626">
        <v>0.2</v>
      </c>
      <c r="AA9" s="626"/>
      <c r="AB9" s="626"/>
      <c r="AC9" s="626"/>
      <c r="AD9" s="627">
        <v>7426</v>
      </c>
      <c r="AE9" s="627"/>
      <c r="AF9" s="627"/>
      <c r="AG9" s="627"/>
      <c r="AH9" s="627"/>
      <c r="AI9" s="627"/>
      <c r="AJ9" s="627"/>
      <c r="AK9" s="627"/>
      <c r="AL9" s="628">
        <v>0.3</v>
      </c>
      <c r="AM9" s="629"/>
      <c r="AN9" s="629"/>
      <c r="AO9" s="630"/>
      <c r="AP9" s="620" t="s">
        <v>222</v>
      </c>
      <c r="AQ9" s="621"/>
      <c r="AR9" s="621"/>
      <c r="AS9" s="621"/>
      <c r="AT9" s="621"/>
      <c r="AU9" s="621"/>
      <c r="AV9" s="621"/>
      <c r="AW9" s="621"/>
      <c r="AX9" s="621"/>
      <c r="AY9" s="621"/>
      <c r="AZ9" s="621"/>
      <c r="BA9" s="621"/>
      <c r="BB9" s="621"/>
      <c r="BC9" s="621"/>
      <c r="BD9" s="621"/>
      <c r="BE9" s="621"/>
      <c r="BF9" s="622"/>
      <c r="BG9" s="623">
        <v>270885</v>
      </c>
      <c r="BH9" s="624"/>
      <c r="BI9" s="624"/>
      <c r="BJ9" s="624"/>
      <c r="BK9" s="624"/>
      <c r="BL9" s="624"/>
      <c r="BM9" s="624"/>
      <c r="BN9" s="625"/>
      <c r="BO9" s="626">
        <v>40.1</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335681</v>
      </c>
      <c r="CS9" s="624"/>
      <c r="CT9" s="624"/>
      <c r="CU9" s="624"/>
      <c r="CV9" s="624"/>
      <c r="CW9" s="624"/>
      <c r="CX9" s="624"/>
      <c r="CY9" s="625"/>
      <c r="CZ9" s="626">
        <v>9.4</v>
      </c>
      <c r="DA9" s="626"/>
      <c r="DB9" s="626"/>
      <c r="DC9" s="626"/>
      <c r="DD9" s="632">
        <v>29794</v>
      </c>
      <c r="DE9" s="624"/>
      <c r="DF9" s="624"/>
      <c r="DG9" s="624"/>
      <c r="DH9" s="624"/>
      <c r="DI9" s="624"/>
      <c r="DJ9" s="624"/>
      <c r="DK9" s="624"/>
      <c r="DL9" s="624"/>
      <c r="DM9" s="624"/>
      <c r="DN9" s="624"/>
      <c r="DO9" s="624"/>
      <c r="DP9" s="625"/>
      <c r="DQ9" s="632">
        <v>280789</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119519</v>
      </c>
      <c r="S10" s="624"/>
      <c r="T10" s="624"/>
      <c r="U10" s="624"/>
      <c r="V10" s="624"/>
      <c r="W10" s="624"/>
      <c r="X10" s="624"/>
      <c r="Y10" s="625"/>
      <c r="Z10" s="626">
        <v>3.1</v>
      </c>
      <c r="AA10" s="626"/>
      <c r="AB10" s="626"/>
      <c r="AC10" s="626"/>
      <c r="AD10" s="627">
        <v>119519</v>
      </c>
      <c r="AE10" s="627"/>
      <c r="AF10" s="627"/>
      <c r="AG10" s="627"/>
      <c r="AH10" s="627"/>
      <c r="AI10" s="627"/>
      <c r="AJ10" s="627"/>
      <c r="AK10" s="627"/>
      <c r="AL10" s="628">
        <v>5.3</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10625</v>
      </c>
      <c r="BH10" s="624"/>
      <c r="BI10" s="624"/>
      <c r="BJ10" s="624"/>
      <c r="BK10" s="624"/>
      <c r="BL10" s="624"/>
      <c r="BM10" s="624"/>
      <c r="BN10" s="625"/>
      <c r="BO10" s="626">
        <v>1.6</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4514</v>
      </c>
      <c r="BH11" s="624"/>
      <c r="BI11" s="624"/>
      <c r="BJ11" s="624"/>
      <c r="BK11" s="624"/>
      <c r="BL11" s="624"/>
      <c r="BM11" s="624"/>
      <c r="BN11" s="625"/>
      <c r="BO11" s="626">
        <v>0.7</v>
      </c>
      <c r="BP11" s="626"/>
      <c r="BQ11" s="626"/>
      <c r="BR11" s="626"/>
      <c r="BS11" s="632">
        <v>445</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72811</v>
      </c>
      <c r="CS11" s="624"/>
      <c r="CT11" s="624"/>
      <c r="CU11" s="624"/>
      <c r="CV11" s="624"/>
      <c r="CW11" s="624"/>
      <c r="CX11" s="624"/>
      <c r="CY11" s="625"/>
      <c r="CZ11" s="626">
        <v>2</v>
      </c>
      <c r="DA11" s="626"/>
      <c r="DB11" s="626"/>
      <c r="DC11" s="626"/>
      <c r="DD11" s="632">
        <v>4095</v>
      </c>
      <c r="DE11" s="624"/>
      <c r="DF11" s="624"/>
      <c r="DG11" s="624"/>
      <c r="DH11" s="624"/>
      <c r="DI11" s="624"/>
      <c r="DJ11" s="624"/>
      <c r="DK11" s="624"/>
      <c r="DL11" s="624"/>
      <c r="DM11" s="624"/>
      <c r="DN11" s="624"/>
      <c r="DO11" s="624"/>
      <c r="DP11" s="625"/>
      <c r="DQ11" s="632">
        <v>42465</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303234</v>
      </c>
      <c r="BH12" s="624"/>
      <c r="BI12" s="624"/>
      <c r="BJ12" s="624"/>
      <c r="BK12" s="624"/>
      <c r="BL12" s="624"/>
      <c r="BM12" s="624"/>
      <c r="BN12" s="625"/>
      <c r="BO12" s="626">
        <v>44.9</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15233</v>
      </c>
      <c r="CS12" s="624"/>
      <c r="CT12" s="624"/>
      <c r="CU12" s="624"/>
      <c r="CV12" s="624"/>
      <c r="CW12" s="624"/>
      <c r="CX12" s="624"/>
      <c r="CY12" s="625"/>
      <c r="CZ12" s="626">
        <v>0.4</v>
      </c>
      <c r="DA12" s="626"/>
      <c r="DB12" s="626"/>
      <c r="DC12" s="626"/>
      <c r="DD12" s="632">
        <v>4904</v>
      </c>
      <c r="DE12" s="624"/>
      <c r="DF12" s="624"/>
      <c r="DG12" s="624"/>
      <c r="DH12" s="624"/>
      <c r="DI12" s="624"/>
      <c r="DJ12" s="624"/>
      <c r="DK12" s="624"/>
      <c r="DL12" s="624"/>
      <c r="DM12" s="624"/>
      <c r="DN12" s="624"/>
      <c r="DO12" s="624"/>
      <c r="DP12" s="625"/>
      <c r="DQ12" s="632">
        <v>10999</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6394</v>
      </c>
      <c r="S13" s="624"/>
      <c r="T13" s="624"/>
      <c r="U13" s="624"/>
      <c r="V13" s="624"/>
      <c r="W13" s="624"/>
      <c r="X13" s="624"/>
      <c r="Y13" s="625"/>
      <c r="Z13" s="626">
        <v>0.2</v>
      </c>
      <c r="AA13" s="626"/>
      <c r="AB13" s="626"/>
      <c r="AC13" s="626"/>
      <c r="AD13" s="627">
        <v>6394</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301778</v>
      </c>
      <c r="BH13" s="624"/>
      <c r="BI13" s="624"/>
      <c r="BJ13" s="624"/>
      <c r="BK13" s="624"/>
      <c r="BL13" s="624"/>
      <c r="BM13" s="624"/>
      <c r="BN13" s="625"/>
      <c r="BO13" s="626">
        <v>44.7</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215181</v>
      </c>
      <c r="CS13" s="624"/>
      <c r="CT13" s="624"/>
      <c r="CU13" s="624"/>
      <c r="CV13" s="624"/>
      <c r="CW13" s="624"/>
      <c r="CX13" s="624"/>
      <c r="CY13" s="625"/>
      <c r="CZ13" s="626">
        <v>6</v>
      </c>
      <c r="DA13" s="626"/>
      <c r="DB13" s="626"/>
      <c r="DC13" s="626"/>
      <c r="DD13" s="632">
        <v>55683</v>
      </c>
      <c r="DE13" s="624"/>
      <c r="DF13" s="624"/>
      <c r="DG13" s="624"/>
      <c r="DH13" s="624"/>
      <c r="DI13" s="624"/>
      <c r="DJ13" s="624"/>
      <c r="DK13" s="624"/>
      <c r="DL13" s="624"/>
      <c r="DM13" s="624"/>
      <c r="DN13" s="624"/>
      <c r="DO13" s="624"/>
      <c r="DP13" s="625"/>
      <c r="DQ13" s="632">
        <v>185691</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16490</v>
      </c>
      <c r="BH14" s="624"/>
      <c r="BI14" s="624"/>
      <c r="BJ14" s="624"/>
      <c r="BK14" s="624"/>
      <c r="BL14" s="624"/>
      <c r="BM14" s="624"/>
      <c r="BN14" s="625"/>
      <c r="BO14" s="626">
        <v>2.4</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322581</v>
      </c>
      <c r="CS14" s="624"/>
      <c r="CT14" s="624"/>
      <c r="CU14" s="624"/>
      <c r="CV14" s="624"/>
      <c r="CW14" s="624"/>
      <c r="CX14" s="624"/>
      <c r="CY14" s="625"/>
      <c r="CZ14" s="626">
        <v>9</v>
      </c>
      <c r="DA14" s="626"/>
      <c r="DB14" s="626"/>
      <c r="DC14" s="626"/>
      <c r="DD14" s="632">
        <v>187380</v>
      </c>
      <c r="DE14" s="624"/>
      <c r="DF14" s="624"/>
      <c r="DG14" s="624"/>
      <c r="DH14" s="624"/>
      <c r="DI14" s="624"/>
      <c r="DJ14" s="624"/>
      <c r="DK14" s="624"/>
      <c r="DL14" s="624"/>
      <c r="DM14" s="624"/>
      <c r="DN14" s="624"/>
      <c r="DO14" s="624"/>
      <c r="DP14" s="625"/>
      <c r="DQ14" s="632">
        <v>140905</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3274</v>
      </c>
      <c r="S15" s="624"/>
      <c r="T15" s="624"/>
      <c r="U15" s="624"/>
      <c r="V15" s="624"/>
      <c r="W15" s="624"/>
      <c r="X15" s="624"/>
      <c r="Y15" s="625"/>
      <c r="Z15" s="626">
        <v>0.1</v>
      </c>
      <c r="AA15" s="626"/>
      <c r="AB15" s="626"/>
      <c r="AC15" s="626"/>
      <c r="AD15" s="627">
        <v>3274</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59579</v>
      </c>
      <c r="BH15" s="624"/>
      <c r="BI15" s="624"/>
      <c r="BJ15" s="624"/>
      <c r="BK15" s="624"/>
      <c r="BL15" s="624"/>
      <c r="BM15" s="624"/>
      <c r="BN15" s="625"/>
      <c r="BO15" s="626">
        <v>8.8000000000000007</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378242</v>
      </c>
      <c r="CS15" s="624"/>
      <c r="CT15" s="624"/>
      <c r="CU15" s="624"/>
      <c r="CV15" s="624"/>
      <c r="CW15" s="624"/>
      <c r="CX15" s="624"/>
      <c r="CY15" s="625"/>
      <c r="CZ15" s="626">
        <v>10.6</v>
      </c>
      <c r="DA15" s="626"/>
      <c r="DB15" s="626"/>
      <c r="DC15" s="626"/>
      <c r="DD15" s="632">
        <v>82539</v>
      </c>
      <c r="DE15" s="624"/>
      <c r="DF15" s="624"/>
      <c r="DG15" s="624"/>
      <c r="DH15" s="624"/>
      <c r="DI15" s="624"/>
      <c r="DJ15" s="624"/>
      <c r="DK15" s="624"/>
      <c r="DL15" s="624"/>
      <c r="DM15" s="624"/>
      <c r="DN15" s="624"/>
      <c r="DO15" s="624"/>
      <c r="DP15" s="625"/>
      <c r="DQ15" s="632">
        <v>283409</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1565049</v>
      </c>
      <c r="S16" s="624"/>
      <c r="T16" s="624"/>
      <c r="U16" s="624"/>
      <c r="V16" s="624"/>
      <c r="W16" s="624"/>
      <c r="X16" s="624"/>
      <c r="Y16" s="625"/>
      <c r="Z16" s="626">
        <v>40.1</v>
      </c>
      <c r="AA16" s="626"/>
      <c r="AB16" s="626"/>
      <c r="AC16" s="626"/>
      <c r="AD16" s="627">
        <v>1401443</v>
      </c>
      <c r="AE16" s="627"/>
      <c r="AF16" s="627"/>
      <c r="AG16" s="627"/>
      <c r="AH16" s="627"/>
      <c r="AI16" s="627"/>
      <c r="AJ16" s="627"/>
      <c r="AK16" s="627"/>
      <c r="AL16" s="628">
        <v>61.6</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1401443</v>
      </c>
      <c r="S17" s="624"/>
      <c r="T17" s="624"/>
      <c r="U17" s="624"/>
      <c r="V17" s="624"/>
      <c r="W17" s="624"/>
      <c r="X17" s="624"/>
      <c r="Y17" s="625"/>
      <c r="Z17" s="626">
        <v>35.9</v>
      </c>
      <c r="AA17" s="626"/>
      <c r="AB17" s="626"/>
      <c r="AC17" s="626"/>
      <c r="AD17" s="627">
        <v>1401443</v>
      </c>
      <c r="AE17" s="627"/>
      <c r="AF17" s="627"/>
      <c r="AG17" s="627"/>
      <c r="AH17" s="627"/>
      <c r="AI17" s="627"/>
      <c r="AJ17" s="627"/>
      <c r="AK17" s="627"/>
      <c r="AL17" s="628">
        <v>61.6</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436722</v>
      </c>
      <c r="CS17" s="624"/>
      <c r="CT17" s="624"/>
      <c r="CU17" s="624"/>
      <c r="CV17" s="624"/>
      <c r="CW17" s="624"/>
      <c r="CX17" s="624"/>
      <c r="CY17" s="625"/>
      <c r="CZ17" s="626">
        <v>12.3</v>
      </c>
      <c r="DA17" s="626"/>
      <c r="DB17" s="626"/>
      <c r="DC17" s="626"/>
      <c r="DD17" s="632" t="s">
        <v>109</v>
      </c>
      <c r="DE17" s="624"/>
      <c r="DF17" s="624"/>
      <c r="DG17" s="624"/>
      <c r="DH17" s="624"/>
      <c r="DI17" s="624"/>
      <c r="DJ17" s="624"/>
      <c r="DK17" s="624"/>
      <c r="DL17" s="624"/>
      <c r="DM17" s="624"/>
      <c r="DN17" s="624"/>
      <c r="DO17" s="624"/>
      <c r="DP17" s="625"/>
      <c r="DQ17" s="632">
        <v>417301</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163606</v>
      </c>
      <c r="S18" s="624"/>
      <c r="T18" s="624"/>
      <c r="U18" s="624"/>
      <c r="V18" s="624"/>
      <c r="W18" s="624"/>
      <c r="X18" s="624"/>
      <c r="Y18" s="625"/>
      <c r="Z18" s="626">
        <v>4.2</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2415227</v>
      </c>
      <c r="S20" s="624"/>
      <c r="T20" s="624"/>
      <c r="U20" s="624"/>
      <c r="V20" s="624"/>
      <c r="W20" s="624"/>
      <c r="X20" s="624"/>
      <c r="Y20" s="625"/>
      <c r="Z20" s="626">
        <v>61.9</v>
      </c>
      <c r="AA20" s="626"/>
      <c r="AB20" s="626"/>
      <c r="AC20" s="626"/>
      <c r="AD20" s="627">
        <v>2251621</v>
      </c>
      <c r="AE20" s="627"/>
      <c r="AF20" s="627"/>
      <c r="AG20" s="627"/>
      <c r="AH20" s="627"/>
      <c r="AI20" s="627"/>
      <c r="AJ20" s="627"/>
      <c r="AK20" s="627"/>
      <c r="AL20" s="628">
        <v>99</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3564856</v>
      </c>
      <c r="CS20" s="624"/>
      <c r="CT20" s="624"/>
      <c r="CU20" s="624"/>
      <c r="CV20" s="624"/>
      <c r="CW20" s="624"/>
      <c r="CX20" s="624"/>
      <c r="CY20" s="625"/>
      <c r="CZ20" s="626">
        <v>100</v>
      </c>
      <c r="DA20" s="626"/>
      <c r="DB20" s="626"/>
      <c r="DC20" s="626"/>
      <c r="DD20" s="632">
        <v>430979</v>
      </c>
      <c r="DE20" s="624"/>
      <c r="DF20" s="624"/>
      <c r="DG20" s="624"/>
      <c r="DH20" s="624"/>
      <c r="DI20" s="624"/>
      <c r="DJ20" s="624"/>
      <c r="DK20" s="624"/>
      <c r="DL20" s="624"/>
      <c r="DM20" s="624"/>
      <c r="DN20" s="624"/>
      <c r="DO20" s="624"/>
      <c r="DP20" s="625"/>
      <c r="DQ20" s="632">
        <v>2656304</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710</v>
      </c>
      <c r="S21" s="624"/>
      <c r="T21" s="624"/>
      <c r="U21" s="624"/>
      <c r="V21" s="624"/>
      <c r="W21" s="624"/>
      <c r="X21" s="624"/>
      <c r="Y21" s="625"/>
      <c r="Z21" s="626">
        <v>0</v>
      </c>
      <c r="AA21" s="626"/>
      <c r="AB21" s="626"/>
      <c r="AC21" s="626"/>
      <c r="AD21" s="627">
        <v>710</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59895</v>
      </c>
      <c r="S22" s="624"/>
      <c r="T22" s="624"/>
      <c r="U22" s="624"/>
      <c r="V22" s="624"/>
      <c r="W22" s="624"/>
      <c r="X22" s="624"/>
      <c r="Y22" s="625"/>
      <c r="Z22" s="626">
        <v>1.5</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27674</v>
      </c>
      <c r="S23" s="624"/>
      <c r="T23" s="624"/>
      <c r="U23" s="624"/>
      <c r="V23" s="624"/>
      <c r="W23" s="624"/>
      <c r="X23" s="624"/>
      <c r="Y23" s="625"/>
      <c r="Z23" s="626">
        <v>0.7</v>
      </c>
      <c r="AA23" s="626"/>
      <c r="AB23" s="626"/>
      <c r="AC23" s="626"/>
      <c r="AD23" s="627">
        <v>3077</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19619</v>
      </c>
      <c r="S24" s="624"/>
      <c r="T24" s="624"/>
      <c r="U24" s="624"/>
      <c r="V24" s="624"/>
      <c r="W24" s="624"/>
      <c r="X24" s="624"/>
      <c r="Y24" s="625"/>
      <c r="Z24" s="626">
        <v>0.5</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1571439</v>
      </c>
      <c r="CS24" s="613"/>
      <c r="CT24" s="613"/>
      <c r="CU24" s="613"/>
      <c r="CV24" s="613"/>
      <c r="CW24" s="613"/>
      <c r="CX24" s="613"/>
      <c r="CY24" s="614"/>
      <c r="CZ24" s="650">
        <v>44.1</v>
      </c>
      <c r="DA24" s="651"/>
      <c r="DB24" s="651"/>
      <c r="DC24" s="652"/>
      <c r="DD24" s="649">
        <v>1199360</v>
      </c>
      <c r="DE24" s="613"/>
      <c r="DF24" s="613"/>
      <c r="DG24" s="613"/>
      <c r="DH24" s="613"/>
      <c r="DI24" s="613"/>
      <c r="DJ24" s="613"/>
      <c r="DK24" s="614"/>
      <c r="DL24" s="649">
        <v>1178074</v>
      </c>
      <c r="DM24" s="613"/>
      <c r="DN24" s="613"/>
      <c r="DO24" s="613"/>
      <c r="DP24" s="613"/>
      <c r="DQ24" s="613"/>
      <c r="DR24" s="613"/>
      <c r="DS24" s="613"/>
      <c r="DT24" s="613"/>
      <c r="DU24" s="613"/>
      <c r="DV24" s="614"/>
      <c r="DW24" s="617">
        <v>49</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334888</v>
      </c>
      <c r="S25" s="624"/>
      <c r="T25" s="624"/>
      <c r="U25" s="624"/>
      <c r="V25" s="624"/>
      <c r="W25" s="624"/>
      <c r="X25" s="624"/>
      <c r="Y25" s="625"/>
      <c r="Z25" s="626">
        <v>8.6</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721200</v>
      </c>
      <c r="CS25" s="655"/>
      <c r="CT25" s="655"/>
      <c r="CU25" s="655"/>
      <c r="CV25" s="655"/>
      <c r="CW25" s="655"/>
      <c r="CX25" s="655"/>
      <c r="CY25" s="656"/>
      <c r="CZ25" s="657">
        <v>20.2</v>
      </c>
      <c r="DA25" s="658"/>
      <c r="DB25" s="658"/>
      <c r="DC25" s="659"/>
      <c r="DD25" s="632">
        <v>684150</v>
      </c>
      <c r="DE25" s="655"/>
      <c r="DF25" s="655"/>
      <c r="DG25" s="655"/>
      <c r="DH25" s="655"/>
      <c r="DI25" s="655"/>
      <c r="DJ25" s="655"/>
      <c r="DK25" s="656"/>
      <c r="DL25" s="632">
        <v>662870</v>
      </c>
      <c r="DM25" s="655"/>
      <c r="DN25" s="655"/>
      <c r="DO25" s="655"/>
      <c r="DP25" s="655"/>
      <c r="DQ25" s="655"/>
      <c r="DR25" s="655"/>
      <c r="DS25" s="655"/>
      <c r="DT25" s="655"/>
      <c r="DU25" s="655"/>
      <c r="DV25" s="656"/>
      <c r="DW25" s="628">
        <v>27.5</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433157</v>
      </c>
      <c r="CS26" s="624"/>
      <c r="CT26" s="624"/>
      <c r="CU26" s="624"/>
      <c r="CV26" s="624"/>
      <c r="CW26" s="624"/>
      <c r="CX26" s="624"/>
      <c r="CY26" s="625"/>
      <c r="CZ26" s="657">
        <v>12.2</v>
      </c>
      <c r="DA26" s="658"/>
      <c r="DB26" s="658"/>
      <c r="DC26" s="659"/>
      <c r="DD26" s="632">
        <v>396107</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234151</v>
      </c>
      <c r="S27" s="624"/>
      <c r="T27" s="624"/>
      <c r="U27" s="624"/>
      <c r="V27" s="624"/>
      <c r="W27" s="624"/>
      <c r="X27" s="624"/>
      <c r="Y27" s="625"/>
      <c r="Z27" s="626">
        <v>6</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675777</v>
      </c>
      <c r="BH27" s="624"/>
      <c r="BI27" s="624"/>
      <c r="BJ27" s="624"/>
      <c r="BK27" s="624"/>
      <c r="BL27" s="624"/>
      <c r="BM27" s="624"/>
      <c r="BN27" s="625"/>
      <c r="BO27" s="626">
        <v>100</v>
      </c>
      <c r="BP27" s="626"/>
      <c r="BQ27" s="626"/>
      <c r="BR27" s="626"/>
      <c r="BS27" s="632">
        <v>445</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413517</v>
      </c>
      <c r="CS27" s="655"/>
      <c r="CT27" s="655"/>
      <c r="CU27" s="655"/>
      <c r="CV27" s="655"/>
      <c r="CW27" s="655"/>
      <c r="CX27" s="655"/>
      <c r="CY27" s="656"/>
      <c r="CZ27" s="657">
        <v>11.6</v>
      </c>
      <c r="DA27" s="658"/>
      <c r="DB27" s="658"/>
      <c r="DC27" s="659"/>
      <c r="DD27" s="632">
        <v>97909</v>
      </c>
      <c r="DE27" s="655"/>
      <c r="DF27" s="655"/>
      <c r="DG27" s="655"/>
      <c r="DH27" s="655"/>
      <c r="DI27" s="655"/>
      <c r="DJ27" s="655"/>
      <c r="DK27" s="656"/>
      <c r="DL27" s="632">
        <v>97903</v>
      </c>
      <c r="DM27" s="655"/>
      <c r="DN27" s="655"/>
      <c r="DO27" s="655"/>
      <c r="DP27" s="655"/>
      <c r="DQ27" s="655"/>
      <c r="DR27" s="655"/>
      <c r="DS27" s="655"/>
      <c r="DT27" s="655"/>
      <c r="DU27" s="655"/>
      <c r="DV27" s="656"/>
      <c r="DW27" s="628">
        <v>4.0999999999999996</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12638</v>
      </c>
      <c r="S28" s="624"/>
      <c r="T28" s="624"/>
      <c r="U28" s="624"/>
      <c r="V28" s="624"/>
      <c r="W28" s="624"/>
      <c r="X28" s="624"/>
      <c r="Y28" s="625"/>
      <c r="Z28" s="626">
        <v>0.3</v>
      </c>
      <c r="AA28" s="626"/>
      <c r="AB28" s="626"/>
      <c r="AC28" s="626"/>
      <c r="AD28" s="627">
        <v>1764</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436722</v>
      </c>
      <c r="CS28" s="624"/>
      <c r="CT28" s="624"/>
      <c r="CU28" s="624"/>
      <c r="CV28" s="624"/>
      <c r="CW28" s="624"/>
      <c r="CX28" s="624"/>
      <c r="CY28" s="625"/>
      <c r="CZ28" s="657">
        <v>12.3</v>
      </c>
      <c r="DA28" s="658"/>
      <c r="DB28" s="658"/>
      <c r="DC28" s="659"/>
      <c r="DD28" s="632">
        <v>417301</v>
      </c>
      <c r="DE28" s="624"/>
      <c r="DF28" s="624"/>
      <c r="DG28" s="624"/>
      <c r="DH28" s="624"/>
      <c r="DI28" s="624"/>
      <c r="DJ28" s="624"/>
      <c r="DK28" s="625"/>
      <c r="DL28" s="632">
        <v>417301</v>
      </c>
      <c r="DM28" s="624"/>
      <c r="DN28" s="624"/>
      <c r="DO28" s="624"/>
      <c r="DP28" s="624"/>
      <c r="DQ28" s="624"/>
      <c r="DR28" s="624"/>
      <c r="DS28" s="624"/>
      <c r="DT28" s="624"/>
      <c r="DU28" s="624"/>
      <c r="DV28" s="625"/>
      <c r="DW28" s="628">
        <v>17.3</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2609</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436722</v>
      </c>
      <c r="CS29" s="655"/>
      <c r="CT29" s="655"/>
      <c r="CU29" s="655"/>
      <c r="CV29" s="655"/>
      <c r="CW29" s="655"/>
      <c r="CX29" s="655"/>
      <c r="CY29" s="656"/>
      <c r="CZ29" s="657">
        <v>12.3</v>
      </c>
      <c r="DA29" s="658"/>
      <c r="DB29" s="658"/>
      <c r="DC29" s="659"/>
      <c r="DD29" s="632">
        <v>417301</v>
      </c>
      <c r="DE29" s="655"/>
      <c r="DF29" s="655"/>
      <c r="DG29" s="655"/>
      <c r="DH29" s="655"/>
      <c r="DI29" s="655"/>
      <c r="DJ29" s="655"/>
      <c r="DK29" s="656"/>
      <c r="DL29" s="632">
        <v>417301</v>
      </c>
      <c r="DM29" s="655"/>
      <c r="DN29" s="655"/>
      <c r="DO29" s="655"/>
      <c r="DP29" s="655"/>
      <c r="DQ29" s="655"/>
      <c r="DR29" s="655"/>
      <c r="DS29" s="655"/>
      <c r="DT29" s="655"/>
      <c r="DU29" s="655"/>
      <c r="DV29" s="656"/>
      <c r="DW29" s="628">
        <v>17.3</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10032</v>
      </c>
      <c r="S30" s="624"/>
      <c r="T30" s="624"/>
      <c r="U30" s="624"/>
      <c r="V30" s="624"/>
      <c r="W30" s="624"/>
      <c r="X30" s="624"/>
      <c r="Y30" s="625"/>
      <c r="Z30" s="626">
        <v>0.3</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98.7</v>
      </c>
      <c r="BH30" s="682"/>
      <c r="BI30" s="682"/>
      <c r="BJ30" s="682"/>
      <c r="BK30" s="682"/>
      <c r="BL30" s="682"/>
      <c r="BM30" s="618">
        <v>94.1</v>
      </c>
      <c r="BN30" s="682"/>
      <c r="BO30" s="682"/>
      <c r="BP30" s="682"/>
      <c r="BQ30" s="683"/>
      <c r="BR30" s="681">
        <v>98.5</v>
      </c>
      <c r="BS30" s="682"/>
      <c r="BT30" s="682"/>
      <c r="BU30" s="682"/>
      <c r="BV30" s="682"/>
      <c r="BW30" s="682"/>
      <c r="BX30" s="618">
        <v>94.4</v>
      </c>
      <c r="BY30" s="682"/>
      <c r="BZ30" s="682"/>
      <c r="CA30" s="682"/>
      <c r="CB30" s="683"/>
      <c r="CD30" s="686"/>
      <c r="CE30" s="687"/>
      <c r="CF30" s="637" t="s">
        <v>291</v>
      </c>
      <c r="CG30" s="638"/>
      <c r="CH30" s="638"/>
      <c r="CI30" s="638"/>
      <c r="CJ30" s="638"/>
      <c r="CK30" s="638"/>
      <c r="CL30" s="638"/>
      <c r="CM30" s="638"/>
      <c r="CN30" s="638"/>
      <c r="CO30" s="638"/>
      <c r="CP30" s="638"/>
      <c r="CQ30" s="639"/>
      <c r="CR30" s="623">
        <v>383713</v>
      </c>
      <c r="CS30" s="624"/>
      <c r="CT30" s="624"/>
      <c r="CU30" s="624"/>
      <c r="CV30" s="624"/>
      <c r="CW30" s="624"/>
      <c r="CX30" s="624"/>
      <c r="CY30" s="625"/>
      <c r="CZ30" s="657">
        <v>10.8</v>
      </c>
      <c r="DA30" s="658"/>
      <c r="DB30" s="658"/>
      <c r="DC30" s="659"/>
      <c r="DD30" s="632">
        <v>364292</v>
      </c>
      <c r="DE30" s="624"/>
      <c r="DF30" s="624"/>
      <c r="DG30" s="624"/>
      <c r="DH30" s="624"/>
      <c r="DI30" s="624"/>
      <c r="DJ30" s="624"/>
      <c r="DK30" s="625"/>
      <c r="DL30" s="632">
        <v>364292</v>
      </c>
      <c r="DM30" s="624"/>
      <c r="DN30" s="624"/>
      <c r="DO30" s="624"/>
      <c r="DP30" s="624"/>
      <c r="DQ30" s="624"/>
      <c r="DR30" s="624"/>
      <c r="DS30" s="624"/>
      <c r="DT30" s="624"/>
      <c r="DU30" s="624"/>
      <c r="DV30" s="625"/>
      <c r="DW30" s="628">
        <v>15.1</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361851</v>
      </c>
      <c r="S31" s="624"/>
      <c r="T31" s="624"/>
      <c r="U31" s="624"/>
      <c r="V31" s="624"/>
      <c r="W31" s="624"/>
      <c r="X31" s="624"/>
      <c r="Y31" s="625"/>
      <c r="Z31" s="626">
        <v>9.3000000000000007</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98.8</v>
      </c>
      <c r="BH31" s="655"/>
      <c r="BI31" s="655"/>
      <c r="BJ31" s="655"/>
      <c r="BK31" s="655"/>
      <c r="BL31" s="655"/>
      <c r="BM31" s="629">
        <v>96.4</v>
      </c>
      <c r="BN31" s="679"/>
      <c r="BO31" s="679"/>
      <c r="BP31" s="679"/>
      <c r="BQ31" s="680"/>
      <c r="BR31" s="678">
        <v>99.1</v>
      </c>
      <c r="BS31" s="655"/>
      <c r="BT31" s="655"/>
      <c r="BU31" s="655"/>
      <c r="BV31" s="655"/>
      <c r="BW31" s="655"/>
      <c r="BX31" s="629">
        <v>96.8</v>
      </c>
      <c r="BY31" s="679"/>
      <c r="BZ31" s="679"/>
      <c r="CA31" s="679"/>
      <c r="CB31" s="680"/>
      <c r="CD31" s="686"/>
      <c r="CE31" s="687"/>
      <c r="CF31" s="637" t="s">
        <v>295</v>
      </c>
      <c r="CG31" s="638"/>
      <c r="CH31" s="638"/>
      <c r="CI31" s="638"/>
      <c r="CJ31" s="638"/>
      <c r="CK31" s="638"/>
      <c r="CL31" s="638"/>
      <c r="CM31" s="638"/>
      <c r="CN31" s="638"/>
      <c r="CO31" s="638"/>
      <c r="CP31" s="638"/>
      <c r="CQ31" s="639"/>
      <c r="CR31" s="623">
        <v>53009</v>
      </c>
      <c r="CS31" s="655"/>
      <c r="CT31" s="655"/>
      <c r="CU31" s="655"/>
      <c r="CV31" s="655"/>
      <c r="CW31" s="655"/>
      <c r="CX31" s="655"/>
      <c r="CY31" s="656"/>
      <c r="CZ31" s="657">
        <v>1.5</v>
      </c>
      <c r="DA31" s="658"/>
      <c r="DB31" s="658"/>
      <c r="DC31" s="659"/>
      <c r="DD31" s="632">
        <v>53009</v>
      </c>
      <c r="DE31" s="655"/>
      <c r="DF31" s="655"/>
      <c r="DG31" s="655"/>
      <c r="DH31" s="655"/>
      <c r="DI31" s="655"/>
      <c r="DJ31" s="655"/>
      <c r="DK31" s="656"/>
      <c r="DL31" s="632">
        <v>53009</v>
      </c>
      <c r="DM31" s="655"/>
      <c r="DN31" s="655"/>
      <c r="DO31" s="655"/>
      <c r="DP31" s="655"/>
      <c r="DQ31" s="655"/>
      <c r="DR31" s="655"/>
      <c r="DS31" s="655"/>
      <c r="DT31" s="655"/>
      <c r="DU31" s="655"/>
      <c r="DV31" s="656"/>
      <c r="DW31" s="628">
        <v>2.2000000000000002</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48892</v>
      </c>
      <c r="S32" s="624"/>
      <c r="T32" s="624"/>
      <c r="U32" s="624"/>
      <c r="V32" s="624"/>
      <c r="W32" s="624"/>
      <c r="X32" s="624"/>
      <c r="Y32" s="625"/>
      <c r="Z32" s="626">
        <v>1.3</v>
      </c>
      <c r="AA32" s="626"/>
      <c r="AB32" s="626"/>
      <c r="AC32" s="626"/>
      <c r="AD32" s="627">
        <v>16142</v>
      </c>
      <c r="AE32" s="627"/>
      <c r="AF32" s="627"/>
      <c r="AG32" s="627"/>
      <c r="AH32" s="627"/>
      <c r="AI32" s="627"/>
      <c r="AJ32" s="627"/>
      <c r="AK32" s="627"/>
      <c r="AL32" s="628">
        <v>0.7</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98.3</v>
      </c>
      <c r="BH32" s="691"/>
      <c r="BI32" s="691"/>
      <c r="BJ32" s="691"/>
      <c r="BK32" s="691"/>
      <c r="BL32" s="691"/>
      <c r="BM32" s="692">
        <v>90.9</v>
      </c>
      <c r="BN32" s="691"/>
      <c r="BO32" s="691"/>
      <c r="BP32" s="691"/>
      <c r="BQ32" s="693"/>
      <c r="BR32" s="690">
        <v>97.8</v>
      </c>
      <c r="BS32" s="691"/>
      <c r="BT32" s="691"/>
      <c r="BU32" s="691"/>
      <c r="BV32" s="691"/>
      <c r="BW32" s="691"/>
      <c r="BX32" s="692">
        <v>91.3</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375800</v>
      </c>
      <c r="S33" s="624"/>
      <c r="T33" s="624"/>
      <c r="U33" s="624"/>
      <c r="V33" s="624"/>
      <c r="W33" s="624"/>
      <c r="X33" s="624"/>
      <c r="Y33" s="625"/>
      <c r="Z33" s="626">
        <v>9.6</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1562438</v>
      </c>
      <c r="CS33" s="655"/>
      <c r="CT33" s="655"/>
      <c r="CU33" s="655"/>
      <c r="CV33" s="655"/>
      <c r="CW33" s="655"/>
      <c r="CX33" s="655"/>
      <c r="CY33" s="656"/>
      <c r="CZ33" s="657">
        <v>43.8</v>
      </c>
      <c r="DA33" s="658"/>
      <c r="DB33" s="658"/>
      <c r="DC33" s="659"/>
      <c r="DD33" s="632">
        <v>1337961</v>
      </c>
      <c r="DE33" s="655"/>
      <c r="DF33" s="655"/>
      <c r="DG33" s="655"/>
      <c r="DH33" s="655"/>
      <c r="DI33" s="655"/>
      <c r="DJ33" s="655"/>
      <c r="DK33" s="656"/>
      <c r="DL33" s="632">
        <v>956074</v>
      </c>
      <c r="DM33" s="655"/>
      <c r="DN33" s="655"/>
      <c r="DO33" s="655"/>
      <c r="DP33" s="655"/>
      <c r="DQ33" s="655"/>
      <c r="DR33" s="655"/>
      <c r="DS33" s="655"/>
      <c r="DT33" s="655"/>
      <c r="DU33" s="655"/>
      <c r="DV33" s="656"/>
      <c r="DW33" s="628">
        <v>39.700000000000003</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481517</v>
      </c>
      <c r="CS34" s="624"/>
      <c r="CT34" s="624"/>
      <c r="CU34" s="624"/>
      <c r="CV34" s="624"/>
      <c r="CW34" s="624"/>
      <c r="CX34" s="624"/>
      <c r="CY34" s="625"/>
      <c r="CZ34" s="657">
        <v>13.5</v>
      </c>
      <c r="DA34" s="658"/>
      <c r="DB34" s="658"/>
      <c r="DC34" s="659"/>
      <c r="DD34" s="632">
        <v>392363</v>
      </c>
      <c r="DE34" s="624"/>
      <c r="DF34" s="624"/>
      <c r="DG34" s="624"/>
      <c r="DH34" s="624"/>
      <c r="DI34" s="624"/>
      <c r="DJ34" s="624"/>
      <c r="DK34" s="625"/>
      <c r="DL34" s="632">
        <v>349243</v>
      </c>
      <c r="DM34" s="624"/>
      <c r="DN34" s="624"/>
      <c r="DO34" s="624"/>
      <c r="DP34" s="624"/>
      <c r="DQ34" s="624"/>
      <c r="DR34" s="624"/>
      <c r="DS34" s="624"/>
      <c r="DT34" s="624"/>
      <c r="DU34" s="624"/>
      <c r="DV34" s="625"/>
      <c r="DW34" s="628">
        <v>14.5</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133100</v>
      </c>
      <c r="S35" s="624"/>
      <c r="T35" s="624"/>
      <c r="U35" s="624"/>
      <c r="V35" s="624"/>
      <c r="W35" s="624"/>
      <c r="X35" s="624"/>
      <c r="Y35" s="625"/>
      <c r="Z35" s="626">
        <v>3.4</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417434</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63102</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66432</v>
      </c>
      <c r="CS35" s="655"/>
      <c r="CT35" s="655"/>
      <c r="CU35" s="655"/>
      <c r="CV35" s="655"/>
      <c r="CW35" s="655"/>
      <c r="CX35" s="655"/>
      <c r="CY35" s="656"/>
      <c r="CZ35" s="657">
        <v>1.9</v>
      </c>
      <c r="DA35" s="658"/>
      <c r="DB35" s="658"/>
      <c r="DC35" s="659"/>
      <c r="DD35" s="632">
        <v>62442</v>
      </c>
      <c r="DE35" s="655"/>
      <c r="DF35" s="655"/>
      <c r="DG35" s="655"/>
      <c r="DH35" s="655"/>
      <c r="DI35" s="655"/>
      <c r="DJ35" s="655"/>
      <c r="DK35" s="656"/>
      <c r="DL35" s="632">
        <v>62442</v>
      </c>
      <c r="DM35" s="655"/>
      <c r="DN35" s="655"/>
      <c r="DO35" s="655"/>
      <c r="DP35" s="655"/>
      <c r="DQ35" s="655"/>
      <c r="DR35" s="655"/>
      <c r="DS35" s="655"/>
      <c r="DT35" s="655"/>
      <c r="DU35" s="655"/>
      <c r="DV35" s="656"/>
      <c r="DW35" s="628">
        <v>2.6</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3903986</v>
      </c>
      <c r="S36" s="696"/>
      <c r="T36" s="696"/>
      <c r="U36" s="696"/>
      <c r="V36" s="696"/>
      <c r="W36" s="696"/>
      <c r="X36" s="696"/>
      <c r="Y36" s="697"/>
      <c r="Z36" s="698">
        <v>100</v>
      </c>
      <c r="AA36" s="698"/>
      <c r="AB36" s="698"/>
      <c r="AC36" s="698"/>
      <c r="AD36" s="699">
        <v>2273314</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97000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45767</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425269</v>
      </c>
      <c r="CS36" s="624"/>
      <c r="CT36" s="624"/>
      <c r="CU36" s="624"/>
      <c r="CV36" s="624"/>
      <c r="CW36" s="624"/>
      <c r="CX36" s="624"/>
      <c r="CY36" s="625"/>
      <c r="CZ36" s="657">
        <v>11.9</v>
      </c>
      <c r="DA36" s="658"/>
      <c r="DB36" s="658"/>
      <c r="DC36" s="659"/>
      <c r="DD36" s="632">
        <v>367485</v>
      </c>
      <c r="DE36" s="624"/>
      <c r="DF36" s="624"/>
      <c r="DG36" s="624"/>
      <c r="DH36" s="624"/>
      <c r="DI36" s="624"/>
      <c r="DJ36" s="624"/>
      <c r="DK36" s="625"/>
      <c r="DL36" s="632">
        <v>268996</v>
      </c>
      <c r="DM36" s="624"/>
      <c r="DN36" s="624"/>
      <c r="DO36" s="624"/>
      <c r="DP36" s="624"/>
      <c r="DQ36" s="624"/>
      <c r="DR36" s="624"/>
      <c r="DS36" s="624"/>
      <c r="DT36" s="624"/>
      <c r="DU36" s="624"/>
      <c r="DV36" s="625"/>
      <c r="DW36" s="628">
        <v>11.2</v>
      </c>
      <c r="DX36" s="653"/>
      <c r="DY36" s="653"/>
      <c r="DZ36" s="653"/>
      <c r="EA36" s="653"/>
      <c r="EB36" s="653"/>
      <c r="EC36" s="654"/>
    </row>
    <row r="37" spans="2:133" ht="11.25" customHeight="1">
      <c r="AQ37" s="702" t="s">
        <v>313</v>
      </c>
      <c r="AR37" s="703"/>
      <c r="AS37" s="703"/>
      <c r="AT37" s="703"/>
      <c r="AU37" s="703"/>
      <c r="AV37" s="703"/>
      <c r="AW37" s="703"/>
      <c r="AX37" s="703"/>
      <c r="AY37" s="704"/>
      <c r="AZ37" s="623">
        <v>1500</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1069</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224052</v>
      </c>
      <c r="CS37" s="655"/>
      <c r="CT37" s="655"/>
      <c r="CU37" s="655"/>
      <c r="CV37" s="655"/>
      <c r="CW37" s="655"/>
      <c r="CX37" s="655"/>
      <c r="CY37" s="656"/>
      <c r="CZ37" s="657">
        <v>6.3</v>
      </c>
      <c r="DA37" s="658"/>
      <c r="DB37" s="658"/>
      <c r="DC37" s="659"/>
      <c r="DD37" s="632">
        <v>224052</v>
      </c>
      <c r="DE37" s="655"/>
      <c r="DF37" s="655"/>
      <c r="DG37" s="655"/>
      <c r="DH37" s="655"/>
      <c r="DI37" s="655"/>
      <c r="DJ37" s="655"/>
      <c r="DK37" s="656"/>
      <c r="DL37" s="632">
        <v>203524</v>
      </c>
      <c r="DM37" s="655"/>
      <c r="DN37" s="655"/>
      <c r="DO37" s="655"/>
      <c r="DP37" s="655"/>
      <c r="DQ37" s="655"/>
      <c r="DR37" s="655"/>
      <c r="DS37" s="655"/>
      <c r="DT37" s="655"/>
      <c r="DU37" s="655"/>
      <c r="DV37" s="656"/>
      <c r="DW37" s="628">
        <v>8.5</v>
      </c>
      <c r="DX37" s="653"/>
      <c r="DY37" s="653"/>
      <c r="DZ37" s="653"/>
      <c r="EA37" s="653"/>
      <c r="EB37" s="653"/>
      <c r="EC37" s="654"/>
    </row>
    <row r="38" spans="2:133" ht="11.25" customHeight="1">
      <c r="AQ38" s="702" t="s">
        <v>316</v>
      </c>
      <c r="AR38" s="703"/>
      <c r="AS38" s="703"/>
      <c r="AT38" s="703"/>
      <c r="AU38" s="703"/>
      <c r="AV38" s="703"/>
      <c r="AW38" s="703"/>
      <c r="AX38" s="703"/>
      <c r="AY38" s="704"/>
      <c r="AZ38" s="623" t="s">
        <v>109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1939</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415934</v>
      </c>
      <c r="CS38" s="624"/>
      <c r="CT38" s="624"/>
      <c r="CU38" s="624"/>
      <c r="CV38" s="624"/>
      <c r="CW38" s="624"/>
      <c r="CX38" s="624"/>
      <c r="CY38" s="625"/>
      <c r="CZ38" s="657">
        <v>11.7</v>
      </c>
      <c r="DA38" s="658"/>
      <c r="DB38" s="658"/>
      <c r="DC38" s="659"/>
      <c r="DD38" s="632">
        <v>348049</v>
      </c>
      <c r="DE38" s="624"/>
      <c r="DF38" s="624"/>
      <c r="DG38" s="624"/>
      <c r="DH38" s="624"/>
      <c r="DI38" s="624"/>
      <c r="DJ38" s="624"/>
      <c r="DK38" s="625"/>
      <c r="DL38" s="632">
        <v>275393</v>
      </c>
      <c r="DM38" s="624"/>
      <c r="DN38" s="624"/>
      <c r="DO38" s="624"/>
      <c r="DP38" s="624"/>
      <c r="DQ38" s="624"/>
      <c r="DR38" s="624"/>
      <c r="DS38" s="624"/>
      <c r="DT38" s="624"/>
      <c r="DU38" s="624"/>
      <c r="DV38" s="625"/>
      <c r="DW38" s="628">
        <v>11.4</v>
      </c>
      <c r="DX38" s="653"/>
      <c r="DY38" s="653"/>
      <c r="DZ38" s="653"/>
      <c r="EA38" s="653"/>
      <c r="EB38" s="653"/>
      <c r="EC38" s="654"/>
    </row>
    <row r="39" spans="2:133" ht="11.25" customHeight="1">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85</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161786</v>
      </c>
      <c r="CS39" s="655"/>
      <c r="CT39" s="655"/>
      <c r="CU39" s="655"/>
      <c r="CV39" s="655"/>
      <c r="CW39" s="655"/>
      <c r="CX39" s="655"/>
      <c r="CY39" s="656"/>
      <c r="CZ39" s="657">
        <v>4.5</v>
      </c>
      <c r="DA39" s="658"/>
      <c r="DB39" s="658"/>
      <c r="DC39" s="659"/>
      <c r="DD39" s="632">
        <v>156122</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88284</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105</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11500</v>
      </c>
      <c r="CS40" s="624"/>
      <c r="CT40" s="624"/>
      <c r="CU40" s="624"/>
      <c r="CV40" s="624"/>
      <c r="CW40" s="624"/>
      <c r="CX40" s="624"/>
      <c r="CY40" s="625"/>
      <c r="CZ40" s="657">
        <v>0.3</v>
      </c>
      <c r="DA40" s="658"/>
      <c r="DB40" s="658"/>
      <c r="DC40" s="659"/>
      <c r="DD40" s="632">
        <v>11500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230650</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317</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430979</v>
      </c>
      <c r="CS42" s="624"/>
      <c r="CT42" s="624"/>
      <c r="CU42" s="624"/>
      <c r="CV42" s="624"/>
      <c r="CW42" s="624"/>
      <c r="CX42" s="624"/>
      <c r="CY42" s="625"/>
      <c r="CZ42" s="657">
        <v>12.1</v>
      </c>
      <c r="DA42" s="706"/>
      <c r="DB42" s="706"/>
      <c r="DC42" s="707"/>
      <c r="DD42" s="632">
        <v>118983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8613</v>
      </c>
      <c r="CS43" s="655"/>
      <c r="CT43" s="655"/>
      <c r="CU43" s="655"/>
      <c r="CV43" s="655"/>
      <c r="CW43" s="655"/>
      <c r="CX43" s="655"/>
      <c r="CY43" s="656"/>
      <c r="CZ43" s="657">
        <v>0.2</v>
      </c>
      <c r="DA43" s="658"/>
      <c r="DB43" s="658"/>
      <c r="DC43" s="659"/>
      <c r="DD43" s="632">
        <v>8574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430979</v>
      </c>
      <c r="CS44" s="624"/>
      <c r="CT44" s="624"/>
      <c r="CU44" s="624"/>
      <c r="CV44" s="624"/>
      <c r="CW44" s="624"/>
      <c r="CX44" s="624"/>
      <c r="CY44" s="625"/>
      <c r="CZ44" s="657">
        <v>12.1</v>
      </c>
      <c r="DA44" s="706"/>
      <c r="DB44" s="706"/>
      <c r="DC44" s="707"/>
      <c r="DD44" s="632">
        <v>118983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76651</v>
      </c>
      <c r="CS45" s="655"/>
      <c r="CT45" s="655"/>
      <c r="CU45" s="655"/>
      <c r="CV45" s="655"/>
      <c r="CW45" s="655"/>
      <c r="CX45" s="655"/>
      <c r="CY45" s="656"/>
      <c r="CZ45" s="657">
        <v>2.2000000000000002</v>
      </c>
      <c r="DA45" s="658"/>
      <c r="DB45" s="658"/>
      <c r="DC45" s="659"/>
      <c r="DD45" s="632">
        <v>20737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354328</v>
      </c>
      <c r="CS46" s="624"/>
      <c r="CT46" s="624"/>
      <c r="CU46" s="624"/>
      <c r="CV46" s="624"/>
      <c r="CW46" s="624"/>
      <c r="CX46" s="624"/>
      <c r="CY46" s="625"/>
      <c r="CZ46" s="657">
        <v>9.9</v>
      </c>
      <c r="DA46" s="706"/>
      <c r="DB46" s="706"/>
      <c r="DC46" s="707"/>
      <c r="DD46" s="632">
        <v>98246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t="s">
        <v>119</v>
      </c>
      <c r="CS47" s="655"/>
      <c r="CT47" s="655"/>
      <c r="CU47" s="655"/>
      <c r="CV47" s="655"/>
      <c r="CW47" s="655"/>
      <c r="CX47" s="655"/>
      <c r="CY47" s="656"/>
      <c r="CZ47" s="657" t="s">
        <v>119</v>
      </c>
      <c r="DA47" s="658"/>
      <c r="DB47" s="658"/>
      <c r="DC47" s="659"/>
      <c r="DD47" s="632" t="s">
        <v>119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3564856</v>
      </c>
      <c r="CS49" s="691"/>
      <c r="CT49" s="691"/>
      <c r="CU49" s="691"/>
      <c r="CV49" s="691"/>
      <c r="CW49" s="691"/>
      <c r="CX49" s="691"/>
      <c r="CY49" s="718"/>
      <c r="CZ49" s="719">
        <v>100</v>
      </c>
      <c r="DA49" s="720"/>
      <c r="DB49" s="720"/>
      <c r="DC49" s="721"/>
      <c r="DD49" s="722">
        <v>2656304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3875</v>
      </c>
      <c r="R7" s="753"/>
      <c r="S7" s="753"/>
      <c r="T7" s="753"/>
      <c r="U7" s="753"/>
      <c r="V7" s="753">
        <v>3537</v>
      </c>
      <c r="W7" s="753"/>
      <c r="X7" s="753"/>
      <c r="Y7" s="753"/>
      <c r="Z7" s="753"/>
      <c r="AA7" s="753">
        <v>339</v>
      </c>
      <c r="AB7" s="753"/>
      <c r="AC7" s="753"/>
      <c r="AD7" s="753"/>
      <c r="AE7" s="754"/>
      <c r="AF7" s="755">
        <v>334</v>
      </c>
      <c r="AG7" s="756"/>
      <c r="AH7" s="756"/>
      <c r="AI7" s="756"/>
      <c r="AJ7" s="757"/>
      <c r="AK7" s="792">
        <v>0</v>
      </c>
      <c r="AL7" s="793"/>
      <c r="AM7" s="793"/>
      <c r="AN7" s="793"/>
      <c r="AO7" s="793"/>
      <c r="AP7" s="793">
        <v>4111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524</v>
      </c>
      <c r="BT7" s="797"/>
      <c r="BU7" s="797"/>
      <c r="BV7" s="797"/>
      <c r="BW7" s="797"/>
      <c r="BX7" s="797"/>
      <c r="BY7" s="797"/>
      <c r="BZ7" s="797"/>
      <c r="CA7" s="797"/>
      <c r="CB7" s="797"/>
      <c r="CC7" s="797"/>
      <c r="CD7" s="797"/>
      <c r="CE7" s="797"/>
      <c r="CF7" s="797"/>
      <c r="CG7" s="798"/>
      <c r="CH7" s="789">
        <v>31</v>
      </c>
      <c r="CI7" s="790"/>
      <c r="CJ7" s="790"/>
      <c r="CK7" s="790"/>
      <c r="CL7" s="791"/>
      <c r="CM7" s="789">
        <v>228</v>
      </c>
      <c r="CN7" s="790"/>
      <c r="CO7" s="790"/>
      <c r="CP7" s="790"/>
      <c r="CQ7" s="791"/>
      <c r="CR7" s="789">
        <v>5</v>
      </c>
      <c r="CS7" s="790"/>
      <c r="CT7" s="790"/>
      <c r="CU7" s="790"/>
      <c r="CV7" s="791"/>
      <c r="CW7" s="789">
        <v>57</v>
      </c>
      <c r="CX7" s="790"/>
      <c r="CY7" s="790"/>
      <c r="CZ7" s="790"/>
      <c r="DA7" s="791"/>
      <c r="DB7" s="789">
        <v>532</v>
      </c>
      <c r="DC7" s="790"/>
      <c r="DD7" s="790"/>
      <c r="DE7" s="790"/>
      <c r="DF7" s="791"/>
      <c r="DG7" s="789">
        <v>532</v>
      </c>
      <c r="DH7" s="790"/>
      <c r="DI7" s="790"/>
      <c r="DJ7" s="790"/>
      <c r="DK7" s="791"/>
      <c r="DL7" s="789">
        <v>0</v>
      </c>
      <c r="DM7" s="790"/>
      <c r="DN7" s="790"/>
      <c r="DO7" s="790"/>
      <c r="DP7" s="791"/>
      <c r="DQ7" s="789">
        <v>410</v>
      </c>
      <c r="DR7" s="790"/>
      <c r="DS7" s="790"/>
      <c r="DT7" s="790"/>
      <c r="DU7" s="791"/>
      <c r="DV7" s="770"/>
      <c r="DW7" s="771"/>
      <c r="DX7" s="771"/>
      <c r="DY7" s="771"/>
      <c r="DZ7" s="772"/>
      <c r="EA7" s="205"/>
    </row>
    <row r="8" spans="1:131" s="206" customFormat="1" ht="26.25" customHeight="1">
      <c r="A8" s="212">
        <v>2</v>
      </c>
      <c r="B8" s="773" t="s">
        <v>532</v>
      </c>
      <c r="C8" s="774"/>
      <c r="D8" s="774"/>
      <c r="E8" s="774"/>
      <c r="F8" s="774"/>
      <c r="G8" s="774"/>
      <c r="H8" s="774"/>
      <c r="I8" s="774"/>
      <c r="J8" s="774"/>
      <c r="K8" s="774"/>
      <c r="L8" s="774"/>
      <c r="M8" s="774"/>
      <c r="N8" s="774"/>
      <c r="O8" s="774"/>
      <c r="P8" s="775"/>
      <c r="Q8" s="776">
        <v>28</v>
      </c>
      <c r="R8" s="777"/>
      <c r="S8" s="777"/>
      <c r="T8" s="777"/>
      <c r="U8" s="777"/>
      <c r="V8" s="777">
        <v>28</v>
      </c>
      <c r="W8" s="777"/>
      <c r="X8" s="777"/>
      <c r="Y8" s="777"/>
      <c r="Z8" s="777"/>
      <c r="AA8" s="777">
        <v>0</v>
      </c>
      <c r="AB8" s="777"/>
      <c r="AC8" s="777"/>
      <c r="AD8" s="777"/>
      <c r="AE8" s="778"/>
      <c r="AF8" s="779">
        <v>0</v>
      </c>
      <c r="AG8" s="780"/>
      <c r="AH8" s="780"/>
      <c r="AI8" s="780"/>
      <c r="AJ8" s="781"/>
      <c r="AK8" s="782">
        <v>0</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3909</v>
      </c>
      <c r="R23" s="812"/>
      <c r="S23" s="812"/>
      <c r="T23" s="812"/>
      <c r="U23" s="812"/>
      <c r="V23" s="812">
        <v>3565</v>
      </c>
      <c r="W23" s="812"/>
      <c r="X23" s="812"/>
      <c r="Y23" s="812"/>
      <c r="Z23" s="812"/>
      <c r="AA23" s="812">
        <v>339</v>
      </c>
      <c r="AB23" s="812"/>
      <c r="AC23" s="812"/>
      <c r="AD23" s="812"/>
      <c r="AE23" s="813"/>
      <c r="AF23" s="814">
        <v>334</v>
      </c>
      <c r="AG23" s="812"/>
      <c r="AH23" s="812"/>
      <c r="AI23" s="812"/>
      <c r="AJ23" s="815"/>
      <c r="AK23" s="816"/>
      <c r="AL23" s="817"/>
      <c r="AM23" s="817"/>
      <c r="AN23" s="817"/>
      <c r="AO23" s="817"/>
      <c r="AP23" s="812">
        <v>4111</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533</v>
      </c>
      <c r="C28" s="750"/>
      <c r="D28" s="750"/>
      <c r="E28" s="750"/>
      <c r="F28" s="750"/>
      <c r="G28" s="750"/>
      <c r="H28" s="750"/>
      <c r="I28" s="750"/>
      <c r="J28" s="750"/>
      <c r="K28" s="750"/>
      <c r="L28" s="750"/>
      <c r="M28" s="750"/>
      <c r="N28" s="750"/>
      <c r="O28" s="750"/>
      <c r="P28" s="751"/>
      <c r="Q28" s="840">
        <v>1118</v>
      </c>
      <c r="R28" s="841"/>
      <c r="S28" s="841"/>
      <c r="T28" s="841"/>
      <c r="U28" s="841"/>
      <c r="V28" s="841">
        <v>1055</v>
      </c>
      <c r="W28" s="841"/>
      <c r="X28" s="841"/>
      <c r="Y28" s="841"/>
      <c r="Z28" s="841"/>
      <c r="AA28" s="841">
        <v>63</v>
      </c>
      <c r="AB28" s="841"/>
      <c r="AC28" s="841"/>
      <c r="AD28" s="841"/>
      <c r="AE28" s="842"/>
      <c r="AF28" s="843">
        <v>63</v>
      </c>
      <c r="AG28" s="841"/>
      <c r="AH28" s="841"/>
      <c r="AI28" s="841"/>
      <c r="AJ28" s="844"/>
      <c r="AK28" s="845">
        <v>42</v>
      </c>
      <c r="AL28" s="836"/>
      <c r="AM28" s="836"/>
      <c r="AN28" s="836"/>
      <c r="AO28" s="836"/>
      <c r="AP28" s="836" t="s">
        <v>523</v>
      </c>
      <c r="AQ28" s="836"/>
      <c r="AR28" s="836"/>
      <c r="AS28" s="836"/>
      <c r="AT28" s="836"/>
      <c r="AU28" s="836" t="s">
        <v>523</v>
      </c>
      <c r="AV28" s="836"/>
      <c r="AW28" s="836"/>
      <c r="AX28" s="836"/>
      <c r="AY28" s="836"/>
      <c r="AZ28" s="837" t="s">
        <v>523</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534</v>
      </c>
      <c r="C29" s="774"/>
      <c r="D29" s="774"/>
      <c r="E29" s="774"/>
      <c r="F29" s="774"/>
      <c r="G29" s="774"/>
      <c r="H29" s="774"/>
      <c r="I29" s="774"/>
      <c r="J29" s="774"/>
      <c r="K29" s="774"/>
      <c r="L29" s="774"/>
      <c r="M29" s="774"/>
      <c r="N29" s="774"/>
      <c r="O29" s="774"/>
      <c r="P29" s="775"/>
      <c r="Q29" s="776">
        <v>736</v>
      </c>
      <c r="R29" s="777"/>
      <c r="S29" s="777"/>
      <c r="T29" s="777"/>
      <c r="U29" s="777"/>
      <c r="V29" s="777">
        <v>730</v>
      </c>
      <c r="W29" s="777"/>
      <c r="X29" s="777"/>
      <c r="Y29" s="777"/>
      <c r="Z29" s="777"/>
      <c r="AA29" s="777">
        <v>5</v>
      </c>
      <c r="AB29" s="777"/>
      <c r="AC29" s="777"/>
      <c r="AD29" s="777"/>
      <c r="AE29" s="778"/>
      <c r="AF29" s="779">
        <v>5</v>
      </c>
      <c r="AG29" s="780"/>
      <c r="AH29" s="780"/>
      <c r="AI29" s="780"/>
      <c r="AJ29" s="781"/>
      <c r="AK29" s="848">
        <v>104</v>
      </c>
      <c r="AL29" s="849"/>
      <c r="AM29" s="849"/>
      <c r="AN29" s="849"/>
      <c r="AO29" s="849"/>
      <c r="AP29" s="849" t="s">
        <v>523</v>
      </c>
      <c r="AQ29" s="849"/>
      <c r="AR29" s="849"/>
      <c r="AS29" s="849"/>
      <c r="AT29" s="849"/>
      <c r="AU29" s="849" t="s">
        <v>523</v>
      </c>
      <c r="AV29" s="849"/>
      <c r="AW29" s="849"/>
      <c r="AX29" s="849"/>
      <c r="AY29" s="849"/>
      <c r="AZ29" s="850" t="s">
        <v>523</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535</v>
      </c>
      <c r="C30" s="774"/>
      <c r="D30" s="774"/>
      <c r="E30" s="774"/>
      <c r="F30" s="774"/>
      <c r="G30" s="774"/>
      <c r="H30" s="774"/>
      <c r="I30" s="774"/>
      <c r="J30" s="774"/>
      <c r="K30" s="774"/>
      <c r="L30" s="774"/>
      <c r="M30" s="774"/>
      <c r="N30" s="774"/>
      <c r="O30" s="774"/>
      <c r="P30" s="775"/>
      <c r="Q30" s="776">
        <v>102</v>
      </c>
      <c r="R30" s="777"/>
      <c r="S30" s="777"/>
      <c r="T30" s="777"/>
      <c r="U30" s="777"/>
      <c r="V30" s="777">
        <v>101</v>
      </c>
      <c r="W30" s="777"/>
      <c r="X30" s="777"/>
      <c r="Y30" s="777"/>
      <c r="Z30" s="777"/>
      <c r="AA30" s="777">
        <v>0</v>
      </c>
      <c r="AB30" s="777"/>
      <c r="AC30" s="777"/>
      <c r="AD30" s="777"/>
      <c r="AE30" s="778"/>
      <c r="AF30" s="779">
        <v>0</v>
      </c>
      <c r="AG30" s="780"/>
      <c r="AH30" s="780"/>
      <c r="AI30" s="780"/>
      <c r="AJ30" s="781"/>
      <c r="AK30" s="848">
        <v>31</v>
      </c>
      <c r="AL30" s="849"/>
      <c r="AM30" s="849"/>
      <c r="AN30" s="849"/>
      <c r="AO30" s="849"/>
      <c r="AP30" s="849" t="s">
        <v>523</v>
      </c>
      <c r="AQ30" s="849"/>
      <c r="AR30" s="849"/>
      <c r="AS30" s="849"/>
      <c r="AT30" s="849"/>
      <c r="AU30" s="849" t="s">
        <v>523</v>
      </c>
      <c r="AV30" s="849"/>
      <c r="AW30" s="849"/>
      <c r="AX30" s="849"/>
      <c r="AY30" s="849"/>
      <c r="AZ30" s="850" t="s">
        <v>523</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537</v>
      </c>
      <c r="C31" s="774"/>
      <c r="D31" s="774"/>
      <c r="E31" s="774"/>
      <c r="F31" s="774"/>
      <c r="G31" s="774"/>
      <c r="H31" s="774"/>
      <c r="I31" s="774"/>
      <c r="J31" s="774"/>
      <c r="K31" s="774"/>
      <c r="L31" s="774"/>
      <c r="M31" s="774"/>
      <c r="N31" s="774"/>
      <c r="O31" s="774"/>
      <c r="P31" s="775"/>
      <c r="Q31" s="776">
        <v>194</v>
      </c>
      <c r="R31" s="777"/>
      <c r="S31" s="777"/>
      <c r="T31" s="777"/>
      <c r="U31" s="777"/>
      <c r="V31" s="777">
        <v>182</v>
      </c>
      <c r="W31" s="777"/>
      <c r="X31" s="777"/>
      <c r="Y31" s="777"/>
      <c r="Z31" s="777"/>
      <c r="AA31" s="777">
        <v>12</v>
      </c>
      <c r="AB31" s="777"/>
      <c r="AC31" s="777"/>
      <c r="AD31" s="777"/>
      <c r="AE31" s="778"/>
      <c r="AF31" s="779">
        <v>316</v>
      </c>
      <c r="AG31" s="780"/>
      <c r="AH31" s="780"/>
      <c r="AI31" s="780"/>
      <c r="AJ31" s="781"/>
      <c r="AK31" s="848">
        <v>2</v>
      </c>
      <c r="AL31" s="849"/>
      <c r="AM31" s="849"/>
      <c r="AN31" s="849"/>
      <c r="AO31" s="849"/>
      <c r="AP31" s="849">
        <v>111</v>
      </c>
      <c r="AQ31" s="849"/>
      <c r="AR31" s="849"/>
      <c r="AS31" s="849"/>
      <c r="AT31" s="849"/>
      <c r="AU31" s="849">
        <v>17</v>
      </c>
      <c r="AV31" s="849"/>
      <c r="AW31" s="849"/>
      <c r="AX31" s="849"/>
      <c r="AY31" s="849"/>
      <c r="AZ31" s="850" t="s">
        <v>523</v>
      </c>
      <c r="BA31" s="850"/>
      <c r="BB31" s="850"/>
      <c r="BC31" s="850"/>
      <c r="BD31" s="850"/>
      <c r="BE31" s="846" t="s">
        <v>377</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536</v>
      </c>
      <c r="C32" s="774"/>
      <c r="D32" s="774"/>
      <c r="E32" s="774"/>
      <c r="F32" s="774"/>
      <c r="G32" s="774"/>
      <c r="H32" s="774"/>
      <c r="I32" s="774"/>
      <c r="J32" s="774"/>
      <c r="K32" s="774"/>
      <c r="L32" s="774"/>
      <c r="M32" s="774"/>
      <c r="N32" s="774"/>
      <c r="O32" s="774"/>
      <c r="P32" s="775"/>
      <c r="Q32" s="776">
        <v>193</v>
      </c>
      <c r="R32" s="777"/>
      <c r="S32" s="777"/>
      <c r="T32" s="777"/>
      <c r="U32" s="777"/>
      <c r="V32" s="777">
        <v>189</v>
      </c>
      <c r="W32" s="777"/>
      <c r="X32" s="777"/>
      <c r="Y32" s="777"/>
      <c r="Z32" s="777"/>
      <c r="AA32" s="777">
        <v>4</v>
      </c>
      <c r="AB32" s="777"/>
      <c r="AC32" s="777"/>
      <c r="AD32" s="777"/>
      <c r="AE32" s="778"/>
      <c r="AF32" s="779" t="s">
        <v>109</v>
      </c>
      <c r="AG32" s="780"/>
      <c r="AH32" s="780"/>
      <c r="AI32" s="780"/>
      <c r="AJ32" s="781"/>
      <c r="AK32" s="848">
        <v>97</v>
      </c>
      <c r="AL32" s="849"/>
      <c r="AM32" s="849"/>
      <c r="AN32" s="849"/>
      <c r="AO32" s="849"/>
      <c r="AP32" s="849">
        <v>1324</v>
      </c>
      <c r="AQ32" s="849"/>
      <c r="AR32" s="849"/>
      <c r="AS32" s="849"/>
      <c r="AT32" s="849"/>
      <c r="AU32" s="849">
        <v>855</v>
      </c>
      <c r="AV32" s="849"/>
      <c r="AW32" s="849"/>
      <c r="AX32" s="849"/>
      <c r="AY32" s="849"/>
      <c r="AZ32" s="850" t="s">
        <v>523</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381</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384</v>
      </c>
      <c r="AG63" s="860"/>
      <c r="AH63" s="860"/>
      <c r="AI63" s="860"/>
      <c r="AJ63" s="861"/>
      <c r="AK63" s="862"/>
      <c r="AL63" s="857"/>
      <c r="AM63" s="857"/>
      <c r="AN63" s="857"/>
      <c r="AO63" s="857"/>
      <c r="AP63" s="860">
        <v>1435</v>
      </c>
      <c r="AQ63" s="860"/>
      <c r="AR63" s="860"/>
      <c r="AS63" s="860"/>
      <c r="AT63" s="860"/>
      <c r="AU63" s="860">
        <v>872</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383</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384</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525</v>
      </c>
      <c r="C68" s="888"/>
      <c r="D68" s="888"/>
      <c r="E68" s="888"/>
      <c r="F68" s="888"/>
      <c r="G68" s="888"/>
      <c r="H68" s="888"/>
      <c r="I68" s="888"/>
      <c r="J68" s="888"/>
      <c r="K68" s="888"/>
      <c r="L68" s="888"/>
      <c r="M68" s="888"/>
      <c r="N68" s="888"/>
      <c r="O68" s="888"/>
      <c r="P68" s="889"/>
      <c r="Q68" s="890">
        <v>5641</v>
      </c>
      <c r="R68" s="884"/>
      <c r="S68" s="884"/>
      <c r="T68" s="884"/>
      <c r="U68" s="884"/>
      <c r="V68" s="884">
        <v>5625</v>
      </c>
      <c r="W68" s="884"/>
      <c r="X68" s="884"/>
      <c r="Y68" s="884"/>
      <c r="Z68" s="884"/>
      <c r="AA68" s="884">
        <v>16</v>
      </c>
      <c r="AB68" s="884"/>
      <c r="AC68" s="884"/>
      <c r="AD68" s="884"/>
      <c r="AE68" s="884"/>
      <c r="AF68" s="884">
        <v>16</v>
      </c>
      <c r="AG68" s="884"/>
      <c r="AH68" s="884"/>
      <c r="AI68" s="884"/>
      <c r="AJ68" s="884"/>
      <c r="AK68" s="884">
        <v>24</v>
      </c>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526</v>
      </c>
      <c r="C69" s="892"/>
      <c r="D69" s="892"/>
      <c r="E69" s="892"/>
      <c r="F69" s="892"/>
      <c r="G69" s="892"/>
      <c r="H69" s="892"/>
      <c r="I69" s="892"/>
      <c r="J69" s="892"/>
      <c r="K69" s="892"/>
      <c r="L69" s="892"/>
      <c r="M69" s="892"/>
      <c r="N69" s="892"/>
      <c r="O69" s="892"/>
      <c r="P69" s="893"/>
      <c r="Q69" s="894">
        <v>677</v>
      </c>
      <c r="R69" s="849"/>
      <c r="S69" s="849"/>
      <c r="T69" s="849"/>
      <c r="U69" s="849"/>
      <c r="V69" s="849">
        <v>633</v>
      </c>
      <c r="W69" s="849"/>
      <c r="X69" s="849"/>
      <c r="Y69" s="849"/>
      <c r="Z69" s="849"/>
      <c r="AA69" s="849">
        <v>44</v>
      </c>
      <c r="AB69" s="849"/>
      <c r="AC69" s="849"/>
      <c r="AD69" s="849"/>
      <c r="AE69" s="849"/>
      <c r="AF69" s="849">
        <v>44</v>
      </c>
      <c r="AG69" s="849"/>
      <c r="AH69" s="849"/>
      <c r="AI69" s="849"/>
      <c r="AJ69" s="849"/>
      <c r="AK69" s="849">
        <v>11</v>
      </c>
      <c r="AL69" s="849"/>
      <c r="AM69" s="849"/>
      <c r="AN69" s="849"/>
      <c r="AO69" s="849"/>
      <c r="AP69" s="849">
        <v>410</v>
      </c>
      <c r="AQ69" s="849"/>
      <c r="AR69" s="849"/>
      <c r="AS69" s="849"/>
      <c r="AT69" s="849"/>
      <c r="AU69" s="849">
        <v>82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527</v>
      </c>
      <c r="C70" s="892"/>
      <c r="D70" s="892"/>
      <c r="E70" s="892"/>
      <c r="F70" s="892"/>
      <c r="G70" s="892"/>
      <c r="H70" s="892"/>
      <c r="I70" s="892"/>
      <c r="J70" s="892"/>
      <c r="K70" s="892"/>
      <c r="L70" s="892"/>
      <c r="M70" s="892"/>
      <c r="N70" s="892"/>
      <c r="O70" s="892"/>
      <c r="P70" s="893"/>
      <c r="Q70" s="894">
        <v>103</v>
      </c>
      <c r="R70" s="849"/>
      <c r="S70" s="849"/>
      <c r="T70" s="849"/>
      <c r="U70" s="849"/>
      <c r="V70" s="849">
        <v>101</v>
      </c>
      <c r="W70" s="849"/>
      <c r="X70" s="849"/>
      <c r="Y70" s="849"/>
      <c r="Z70" s="849"/>
      <c r="AA70" s="849">
        <v>2</v>
      </c>
      <c r="AB70" s="849"/>
      <c r="AC70" s="849"/>
      <c r="AD70" s="849"/>
      <c r="AE70" s="849"/>
      <c r="AF70" s="849">
        <v>2</v>
      </c>
      <c r="AG70" s="849"/>
      <c r="AH70" s="849"/>
      <c r="AI70" s="849"/>
      <c r="AJ70" s="849"/>
      <c r="AK70" s="849">
        <v>7</v>
      </c>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528</v>
      </c>
      <c r="C71" s="892"/>
      <c r="D71" s="892"/>
      <c r="E71" s="892"/>
      <c r="F71" s="892"/>
      <c r="G71" s="892"/>
      <c r="H71" s="892"/>
      <c r="I71" s="892"/>
      <c r="J71" s="892"/>
      <c r="K71" s="892"/>
      <c r="L71" s="892"/>
      <c r="M71" s="892"/>
      <c r="N71" s="892"/>
      <c r="O71" s="892"/>
      <c r="P71" s="893"/>
      <c r="Q71" s="894">
        <v>30</v>
      </c>
      <c r="R71" s="849"/>
      <c r="S71" s="849"/>
      <c r="T71" s="849"/>
      <c r="U71" s="849"/>
      <c r="V71" s="849">
        <v>17</v>
      </c>
      <c r="W71" s="849"/>
      <c r="X71" s="849"/>
      <c r="Y71" s="849"/>
      <c r="Z71" s="849"/>
      <c r="AA71" s="849">
        <v>13</v>
      </c>
      <c r="AB71" s="849"/>
      <c r="AC71" s="849"/>
      <c r="AD71" s="849"/>
      <c r="AE71" s="849"/>
      <c r="AF71" s="849">
        <v>6</v>
      </c>
      <c r="AG71" s="849"/>
      <c r="AH71" s="849"/>
      <c r="AI71" s="849"/>
      <c r="AJ71" s="849"/>
      <c r="AK71" s="849">
        <v>0</v>
      </c>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529</v>
      </c>
      <c r="C72" s="892"/>
      <c r="D72" s="892"/>
      <c r="E72" s="892"/>
      <c r="F72" s="892"/>
      <c r="G72" s="892"/>
      <c r="H72" s="892"/>
      <c r="I72" s="892"/>
      <c r="J72" s="892"/>
      <c r="K72" s="892"/>
      <c r="L72" s="892"/>
      <c r="M72" s="892"/>
      <c r="N72" s="892"/>
      <c r="O72" s="892"/>
      <c r="P72" s="893"/>
      <c r="Q72" s="894">
        <v>301</v>
      </c>
      <c r="R72" s="849"/>
      <c r="S72" s="849"/>
      <c r="T72" s="849"/>
      <c r="U72" s="849"/>
      <c r="V72" s="849">
        <v>301</v>
      </c>
      <c r="W72" s="849"/>
      <c r="X72" s="849"/>
      <c r="Y72" s="849"/>
      <c r="Z72" s="849"/>
      <c r="AA72" s="849">
        <v>0</v>
      </c>
      <c r="AB72" s="849"/>
      <c r="AC72" s="849"/>
      <c r="AD72" s="849"/>
      <c r="AE72" s="849"/>
      <c r="AF72" s="849">
        <v>0</v>
      </c>
      <c r="AG72" s="849"/>
      <c r="AH72" s="849"/>
      <c r="AI72" s="849"/>
      <c r="AJ72" s="849"/>
      <c r="AK72" s="849">
        <v>6</v>
      </c>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530</v>
      </c>
      <c r="C73" s="892"/>
      <c r="D73" s="892"/>
      <c r="E73" s="892"/>
      <c r="F73" s="892"/>
      <c r="G73" s="892"/>
      <c r="H73" s="892"/>
      <c r="I73" s="892"/>
      <c r="J73" s="892"/>
      <c r="K73" s="892"/>
      <c r="L73" s="892"/>
      <c r="M73" s="892"/>
      <c r="N73" s="892"/>
      <c r="O73" s="892"/>
      <c r="P73" s="893"/>
      <c r="Q73" s="894">
        <v>919</v>
      </c>
      <c r="R73" s="849"/>
      <c r="S73" s="849"/>
      <c r="T73" s="849"/>
      <c r="U73" s="849"/>
      <c r="V73" s="849">
        <v>818</v>
      </c>
      <c r="W73" s="849"/>
      <c r="X73" s="849"/>
      <c r="Y73" s="849"/>
      <c r="Z73" s="849"/>
      <c r="AA73" s="849">
        <v>101</v>
      </c>
      <c r="AB73" s="849"/>
      <c r="AC73" s="849"/>
      <c r="AD73" s="849"/>
      <c r="AE73" s="849"/>
      <c r="AF73" s="849">
        <v>101</v>
      </c>
      <c r="AG73" s="849"/>
      <c r="AH73" s="849"/>
      <c r="AI73" s="849"/>
      <c r="AJ73" s="849"/>
      <c r="AK73" s="849">
        <v>0</v>
      </c>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531</v>
      </c>
      <c r="C74" s="892"/>
      <c r="D74" s="892"/>
      <c r="E74" s="892"/>
      <c r="F74" s="892"/>
      <c r="G74" s="892"/>
      <c r="H74" s="892"/>
      <c r="I74" s="892"/>
      <c r="J74" s="892"/>
      <c r="K74" s="892"/>
      <c r="L74" s="892"/>
      <c r="M74" s="892"/>
      <c r="N74" s="892"/>
      <c r="O74" s="892"/>
      <c r="P74" s="893"/>
      <c r="Q74" s="894">
        <v>15434</v>
      </c>
      <c r="R74" s="849"/>
      <c r="S74" s="849"/>
      <c r="T74" s="849"/>
      <c r="U74" s="849"/>
      <c r="V74" s="849">
        <v>15147</v>
      </c>
      <c r="W74" s="849"/>
      <c r="X74" s="849"/>
      <c r="Y74" s="849"/>
      <c r="Z74" s="849"/>
      <c r="AA74" s="849">
        <v>287</v>
      </c>
      <c r="AB74" s="849"/>
      <c r="AC74" s="849"/>
      <c r="AD74" s="849"/>
      <c r="AE74" s="849"/>
      <c r="AF74" s="849">
        <v>279</v>
      </c>
      <c r="AG74" s="849"/>
      <c r="AH74" s="849"/>
      <c r="AI74" s="849"/>
      <c r="AJ74" s="849"/>
      <c r="AK74" s="849">
        <v>8</v>
      </c>
      <c r="AL74" s="849"/>
      <c r="AM74" s="849"/>
      <c r="AN74" s="849"/>
      <c r="AO74" s="849"/>
      <c r="AP74" s="849">
        <v>4339</v>
      </c>
      <c r="AQ74" s="849"/>
      <c r="AR74" s="849"/>
      <c r="AS74" s="849"/>
      <c r="AT74" s="849"/>
      <c r="AU74" s="849">
        <v>47</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385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448</v>
      </c>
      <c r="AG88" s="860"/>
      <c r="AH88" s="860"/>
      <c r="AI88" s="860"/>
      <c r="AJ88" s="860"/>
      <c r="AK88" s="857"/>
      <c r="AL88" s="857"/>
      <c r="AM88" s="857"/>
      <c r="AN88" s="857"/>
      <c r="AO88" s="857"/>
      <c r="AP88" s="860">
        <v>4749</v>
      </c>
      <c r="AQ88" s="860"/>
      <c r="AR88" s="860"/>
      <c r="AS88" s="860"/>
      <c r="AT88" s="860"/>
      <c r="AU88" s="860">
        <v>129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386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v>57</v>
      </c>
      <c r="CX102" s="868"/>
      <c r="CY102" s="868"/>
      <c r="CZ102" s="868"/>
      <c r="DA102" s="911"/>
      <c r="DB102" s="910">
        <v>532</v>
      </c>
      <c r="DC102" s="868"/>
      <c r="DD102" s="868"/>
      <c r="DE102" s="868"/>
      <c r="DF102" s="911"/>
      <c r="DG102" s="910">
        <v>532</v>
      </c>
      <c r="DH102" s="868"/>
      <c r="DI102" s="868"/>
      <c r="DJ102" s="868"/>
      <c r="DK102" s="911"/>
      <c r="DL102" s="910">
        <v>0</v>
      </c>
      <c r="DM102" s="868"/>
      <c r="DN102" s="868"/>
      <c r="DO102" s="868"/>
      <c r="DP102" s="911"/>
      <c r="DQ102" s="910">
        <v>410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394</v>
      </c>
      <c r="AB109" s="913"/>
      <c r="AC109" s="913"/>
      <c r="AD109" s="913"/>
      <c r="AE109" s="914"/>
      <c r="AF109" s="912" t="s">
        <v>285</v>
      </c>
      <c r="AG109" s="913"/>
      <c r="AH109" s="913"/>
      <c r="AI109" s="913"/>
      <c r="AJ109" s="914"/>
      <c r="AK109" s="912" t="s">
        <v>284</v>
      </c>
      <c r="AL109" s="913"/>
      <c r="AM109" s="913"/>
      <c r="AN109" s="913"/>
      <c r="AO109" s="914"/>
      <c r="AP109" s="912" t="s">
        <v>395</v>
      </c>
      <c r="AQ109" s="913"/>
      <c r="AR109" s="913"/>
      <c r="AS109" s="913"/>
      <c r="AT109" s="915"/>
      <c r="AU109" s="934" t="s">
        <v>393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394</v>
      </c>
      <c r="BR109" s="913"/>
      <c r="BS109" s="913"/>
      <c r="BT109" s="913"/>
      <c r="BU109" s="914"/>
      <c r="BV109" s="912" t="s">
        <v>285</v>
      </c>
      <c r="BW109" s="913"/>
      <c r="BX109" s="913"/>
      <c r="BY109" s="913"/>
      <c r="BZ109" s="914"/>
      <c r="CA109" s="912" t="s">
        <v>284</v>
      </c>
      <c r="CB109" s="913"/>
      <c r="CC109" s="913"/>
      <c r="CD109" s="913"/>
      <c r="CE109" s="914"/>
      <c r="CF109" s="935" t="s">
        <v>395</v>
      </c>
      <c r="CG109" s="935"/>
      <c r="CH109" s="935"/>
      <c r="CI109" s="935"/>
      <c r="CJ109" s="935"/>
      <c r="CK109" s="912" t="s">
        <v>396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394</v>
      </c>
      <c r="DH109" s="913"/>
      <c r="DI109" s="913"/>
      <c r="DJ109" s="913"/>
      <c r="DK109" s="914"/>
      <c r="DL109" s="912" t="s">
        <v>285</v>
      </c>
      <c r="DM109" s="913"/>
      <c r="DN109" s="913"/>
      <c r="DO109" s="913"/>
      <c r="DP109" s="914"/>
      <c r="DQ109" s="912" t="s">
        <v>284</v>
      </c>
      <c r="DR109" s="913"/>
      <c r="DS109" s="913"/>
      <c r="DT109" s="913"/>
      <c r="DU109" s="914"/>
      <c r="DV109" s="912" t="s">
        <v>395</v>
      </c>
      <c r="DW109" s="913"/>
      <c r="DX109" s="913"/>
      <c r="DY109" s="913"/>
      <c r="DZ109" s="915"/>
    </row>
    <row r="110" spans="1:131" s="197" customFormat="1" ht="26.25" customHeight="1">
      <c r="A110" s="916" t="s">
        <v>397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472795</v>
      </c>
      <c r="AB110" s="920"/>
      <c r="AC110" s="920"/>
      <c r="AD110" s="920"/>
      <c r="AE110" s="921"/>
      <c r="AF110" s="922">
        <v>456839</v>
      </c>
      <c r="AG110" s="920"/>
      <c r="AH110" s="920"/>
      <c r="AI110" s="920"/>
      <c r="AJ110" s="921"/>
      <c r="AK110" s="922">
        <v>417301</v>
      </c>
      <c r="AL110" s="920"/>
      <c r="AM110" s="920"/>
      <c r="AN110" s="920"/>
      <c r="AO110" s="921"/>
      <c r="AP110" s="923">
        <v>20.8</v>
      </c>
      <c r="AQ110" s="924"/>
      <c r="AR110" s="924"/>
      <c r="AS110" s="924"/>
      <c r="AT110" s="925"/>
      <c r="AU110" s="926" t="s">
        <v>61</v>
      </c>
      <c r="AV110" s="927"/>
      <c r="AW110" s="927"/>
      <c r="AX110" s="927"/>
      <c r="AY110" s="928"/>
      <c r="AZ110" s="970" t="s">
        <v>398</v>
      </c>
      <c r="BA110" s="917"/>
      <c r="BB110" s="917"/>
      <c r="BC110" s="917"/>
      <c r="BD110" s="917"/>
      <c r="BE110" s="917"/>
      <c r="BF110" s="917"/>
      <c r="BG110" s="917"/>
      <c r="BH110" s="917"/>
      <c r="BI110" s="917"/>
      <c r="BJ110" s="917"/>
      <c r="BK110" s="917"/>
      <c r="BL110" s="917"/>
      <c r="BM110" s="917"/>
      <c r="BN110" s="917"/>
      <c r="BO110" s="917"/>
      <c r="BP110" s="918"/>
      <c r="BQ110" s="956">
        <v>4332752</v>
      </c>
      <c r="BR110" s="957"/>
      <c r="BS110" s="957"/>
      <c r="BT110" s="957"/>
      <c r="BU110" s="957"/>
      <c r="BV110" s="957">
        <v>4119252</v>
      </c>
      <c r="BW110" s="957"/>
      <c r="BX110" s="957"/>
      <c r="BY110" s="957"/>
      <c r="BZ110" s="957"/>
      <c r="CA110" s="957">
        <v>4111339</v>
      </c>
      <c r="CB110" s="957"/>
      <c r="CC110" s="957"/>
      <c r="CD110" s="957"/>
      <c r="CE110" s="957"/>
      <c r="CF110" s="971">
        <v>205.1</v>
      </c>
      <c r="CG110" s="972"/>
      <c r="CH110" s="972"/>
      <c r="CI110" s="972"/>
      <c r="CJ110" s="972"/>
      <c r="CK110" s="973" t="s">
        <v>399</v>
      </c>
      <c r="CL110" s="974"/>
      <c r="CM110" s="953" t="s">
        <v>400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401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402</v>
      </c>
      <c r="BA111" s="980"/>
      <c r="BB111" s="980"/>
      <c r="BC111" s="980"/>
      <c r="BD111" s="980"/>
      <c r="BE111" s="980"/>
      <c r="BF111" s="980"/>
      <c r="BG111" s="980"/>
      <c r="BH111" s="980"/>
      <c r="BI111" s="980"/>
      <c r="BJ111" s="980"/>
      <c r="BK111" s="980"/>
      <c r="BL111" s="980"/>
      <c r="BM111" s="980"/>
      <c r="BN111" s="980"/>
      <c r="BO111" s="980"/>
      <c r="BP111" s="981"/>
      <c r="BQ111" s="949">
        <v>13345</v>
      </c>
      <c r="BR111" s="950"/>
      <c r="BS111" s="950"/>
      <c r="BT111" s="950"/>
      <c r="BU111" s="950"/>
      <c r="BV111" s="950">
        <v>85022</v>
      </c>
      <c r="BW111" s="950"/>
      <c r="BX111" s="950"/>
      <c r="BY111" s="950"/>
      <c r="BZ111" s="950"/>
      <c r="CA111" s="950">
        <v>79621</v>
      </c>
      <c r="CB111" s="950"/>
      <c r="CC111" s="950"/>
      <c r="CD111" s="950"/>
      <c r="CE111" s="950"/>
      <c r="CF111" s="944">
        <v>4</v>
      </c>
      <c r="CG111" s="945"/>
      <c r="CH111" s="945"/>
      <c r="CI111" s="945"/>
      <c r="CJ111" s="945"/>
      <c r="CK111" s="975"/>
      <c r="CL111" s="976"/>
      <c r="CM111" s="946" t="s">
        <v>403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404</v>
      </c>
      <c r="B112" s="983"/>
      <c r="C112" s="980" t="s">
        <v>405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406</v>
      </c>
      <c r="BA112" s="980"/>
      <c r="BB112" s="980"/>
      <c r="BC112" s="980"/>
      <c r="BD112" s="980"/>
      <c r="BE112" s="980"/>
      <c r="BF112" s="980"/>
      <c r="BG112" s="980"/>
      <c r="BH112" s="980"/>
      <c r="BI112" s="980"/>
      <c r="BJ112" s="980"/>
      <c r="BK112" s="980"/>
      <c r="BL112" s="980"/>
      <c r="BM112" s="980"/>
      <c r="BN112" s="980"/>
      <c r="BO112" s="980"/>
      <c r="BP112" s="981"/>
      <c r="BQ112" s="949">
        <v>936014</v>
      </c>
      <c r="BR112" s="950"/>
      <c r="BS112" s="950"/>
      <c r="BT112" s="950"/>
      <c r="BU112" s="950"/>
      <c r="BV112" s="950">
        <v>925375</v>
      </c>
      <c r="BW112" s="950"/>
      <c r="BX112" s="950"/>
      <c r="BY112" s="950"/>
      <c r="BZ112" s="950"/>
      <c r="CA112" s="950">
        <v>872203</v>
      </c>
      <c r="CB112" s="950"/>
      <c r="CC112" s="950"/>
      <c r="CD112" s="950"/>
      <c r="CE112" s="950"/>
      <c r="CF112" s="944">
        <v>43.5</v>
      </c>
      <c r="CG112" s="945"/>
      <c r="CH112" s="945"/>
      <c r="CI112" s="945"/>
      <c r="CJ112" s="945"/>
      <c r="CK112" s="975"/>
      <c r="CL112" s="976"/>
      <c r="CM112" s="946" t="s">
        <v>407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408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59255</v>
      </c>
      <c r="AB113" s="964"/>
      <c r="AC113" s="964"/>
      <c r="AD113" s="964"/>
      <c r="AE113" s="965"/>
      <c r="AF113" s="966">
        <v>71474</v>
      </c>
      <c r="AG113" s="964"/>
      <c r="AH113" s="964"/>
      <c r="AI113" s="964"/>
      <c r="AJ113" s="965"/>
      <c r="AK113" s="966">
        <v>60379</v>
      </c>
      <c r="AL113" s="964"/>
      <c r="AM113" s="964"/>
      <c r="AN113" s="964"/>
      <c r="AO113" s="965"/>
      <c r="AP113" s="967">
        <v>3</v>
      </c>
      <c r="AQ113" s="968"/>
      <c r="AR113" s="968"/>
      <c r="AS113" s="968"/>
      <c r="AT113" s="969"/>
      <c r="AU113" s="929"/>
      <c r="AV113" s="930"/>
      <c r="AW113" s="930"/>
      <c r="AX113" s="930"/>
      <c r="AY113" s="931"/>
      <c r="AZ113" s="979" t="s">
        <v>409</v>
      </c>
      <c r="BA113" s="980"/>
      <c r="BB113" s="980"/>
      <c r="BC113" s="980"/>
      <c r="BD113" s="980"/>
      <c r="BE113" s="980"/>
      <c r="BF113" s="980"/>
      <c r="BG113" s="980"/>
      <c r="BH113" s="980"/>
      <c r="BI113" s="980"/>
      <c r="BJ113" s="980"/>
      <c r="BK113" s="980"/>
      <c r="BL113" s="980"/>
      <c r="BM113" s="980"/>
      <c r="BN113" s="980"/>
      <c r="BO113" s="980"/>
      <c r="BP113" s="981"/>
      <c r="BQ113" s="949">
        <v>130188</v>
      </c>
      <c r="BR113" s="950"/>
      <c r="BS113" s="950"/>
      <c r="BT113" s="950"/>
      <c r="BU113" s="950"/>
      <c r="BV113" s="950">
        <v>125334</v>
      </c>
      <c r="BW113" s="950"/>
      <c r="BX113" s="950"/>
      <c r="BY113" s="950"/>
      <c r="BZ113" s="950"/>
      <c r="CA113" s="950">
        <v>129063</v>
      </c>
      <c r="CB113" s="950"/>
      <c r="CC113" s="950"/>
      <c r="CD113" s="950"/>
      <c r="CE113" s="950"/>
      <c r="CF113" s="944">
        <v>6.4</v>
      </c>
      <c r="CG113" s="945"/>
      <c r="CH113" s="945"/>
      <c r="CI113" s="945"/>
      <c r="CJ113" s="945"/>
      <c r="CK113" s="975"/>
      <c r="CL113" s="976"/>
      <c r="CM113" s="946" t="s">
        <v>410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411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27909</v>
      </c>
      <c r="AB114" s="989"/>
      <c r="AC114" s="989"/>
      <c r="AD114" s="989"/>
      <c r="AE114" s="990"/>
      <c r="AF114" s="991">
        <v>24844</v>
      </c>
      <c r="AG114" s="989"/>
      <c r="AH114" s="989"/>
      <c r="AI114" s="989"/>
      <c r="AJ114" s="990"/>
      <c r="AK114" s="991">
        <v>26715</v>
      </c>
      <c r="AL114" s="989"/>
      <c r="AM114" s="989"/>
      <c r="AN114" s="989"/>
      <c r="AO114" s="990"/>
      <c r="AP114" s="992">
        <v>1.3</v>
      </c>
      <c r="AQ114" s="993"/>
      <c r="AR114" s="993"/>
      <c r="AS114" s="993"/>
      <c r="AT114" s="994"/>
      <c r="AU114" s="929"/>
      <c r="AV114" s="930"/>
      <c r="AW114" s="930"/>
      <c r="AX114" s="930"/>
      <c r="AY114" s="931"/>
      <c r="AZ114" s="979" t="s">
        <v>412</v>
      </c>
      <c r="BA114" s="980"/>
      <c r="BB114" s="980"/>
      <c r="BC114" s="980"/>
      <c r="BD114" s="980"/>
      <c r="BE114" s="980"/>
      <c r="BF114" s="980"/>
      <c r="BG114" s="980"/>
      <c r="BH114" s="980"/>
      <c r="BI114" s="980"/>
      <c r="BJ114" s="980"/>
      <c r="BK114" s="980"/>
      <c r="BL114" s="980"/>
      <c r="BM114" s="980"/>
      <c r="BN114" s="980"/>
      <c r="BO114" s="980"/>
      <c r="BP114" s="981"/>
      <c r="BQ114" s="949">
        <v>944381</v>
      </c>
      <c r="BR114" s="950"/>
      <c r="BS114" s="950"/>
      <c r="BT114" s="950"/>
      <c r="BU114" s="950"/>
      <c r="BV114" s="950">
        <v>878545</v>
      </c>
      <c r="BW114" s="950"/>
      <c r="BX114" s="950"/>
      <c r="BY114" s="950"/>
      <c r="BZ114" s="950"/>
      <c r="CA114" s="950">
        <v>849519</v>
      </c>
      <c r="CB114" s="950"/>
      <c r="CC114" s="950"/>
      <c r="CD114" s="950"/>
      <c r="CE114" s="950"/>
      <c r="CF114" s="944">
        <v>42.4</v>
      </c>
      <c r="CG114" s="945"/>
      <c r="CH114" s="945"/>
      <c r="CI114" s="945"/>
      <c r="CJ114" s="945"/>
      <c r="CK114" s="975"/>
      <c r="CL114" s="976"/>
      <c r="CM114" s="946" t="s">
        <v>413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414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16168</v>
      </c>
      <c r="AB115" s="964"/>
      <c r="AC115" s="964"/>
      <c r="AD115" s="964"/>
      <c r="AE115" s="965"/>
      <c r="AF115" s="966">
        <v>15024</v>
      </c>
      <c r="AG115" s="964"/>
      <c r="AH115" s="964"/>
      <c r="AI115" s="964"/>
      <c r="AJ115" s="965"/>
      <c r="AK115" s="966">
        <v>14008</v>
      </c>
      <c r="AL115" s="964"/>
      <c r="AM115" s="964"/>
      <c r="AN115" s="964"/>
      <c r="AO115" s="965"/>
      <c r="AP115" s="967">
        <v>0.7</v>
      </c>
      <c r="AQ115" s="968"/>
      <c r="AR115" s="968"/>
      <c r="AS115" s="968"/>
      <c r="AT115" s="969"/>
      <c r="AU115" s="929"/>
      <c r="AV115" s="930"/>
      <c r="AW115" s="930"/>
      <c r="AX115" s="930"/>
      <c r="AY115" s="931"/>
      <c r="AZ115" s="979" t="s">
        <v>415</v>
      </c>
      <c r="BA115" s="980"/>
      <c r="BB115" s="980"/>
      <c r="BC115" s="980"/>
      <c r="BD115" s="980"/>
      <c r="BE115" s="980"/>
      <c r="BF115" s="980"/>
      <c r="BG115" s="980"/>
      <c r="BH115" s="980"/>
      <c r="BI115" s="980"/>
      <c r="BJ115" s="980"/>
      <c r="BK115" s="980"/>
      <c r="BL115" s="980"/>
      <c r="BM115" s="980"/>
      <c r="BN115" s="980"/>
      <c r="BO115" s="980"/>
      <c r="BP115" s="981"/>
      <c r="BQ115" s="949">
        <v>358249</v>
      </c>
      <c r="BR115" s="950"/>
      <c r="BS115" s="950"/>
      <c r="BT115" s="950"/>
      <c r="BU115" s="950"/>
      <c r="BV115" s="950">
        <v>441022</v>
      </c>
      <c r="BW115" s="950"/>
      <c r="BX115" s="950"/>
      <c r="BY115" s="950"/>
      <c r="BZ115" s="950"/>
      <c r="CA115" s="950">
        <v>410221</v>
      </c>
      <c r="CB115" s="950"/>
      <c r="CC115" s="950"/>
      <c r="CD115" s="950"/>
      <c r="CE115" s="950"/>
      <c r="CF115" s="944">
        <v>20.5</v>
      </c>
      <c r="CG115" s="945"/>
      <c r="CH115" s="945"/>
      <c r="CI115" s="945"/>
      <c r="CJ115" s="945"/>
      <c r="CK115" s="975"/>
      <c r="CL115" s="976"/>
      <c r="CM115" s="979" t="s">
        <v>416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417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102</v>
      </c>
      <c r="AB116" s="989"/>
      <c r="AC116" s="989"/>
      <c r="AD116" s="989"/>
      <c r="AE116" s="990"/>
      <c r="AF116" s="991">
        <v>24</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418</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419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420</v>
      </c>
      <c r="Z117" s="914"/>
      <c r="AA117" s="1026">
        <v>576229</v>
      </c>
      <c r="AB117" s="996"/>
      <c r="AC117" s="996"/>
      <c r="AD117" s="996"/>
      <c r="AE117" s="997"/>
      <c r="AF117" s="995">
        <v>568205</v>
      </c>
      <c r="AG117" s="996"/>
      <c r="AH117" s="996"/>
      <c r="AI117" s="996"/>
      <c r="AJ117" s="997"/>
      <c r="AK117" s="995">
        <v>518403</v>
      </c>
      <c r="AL117" s="996"/>
      <c r="AM117" s="996"/>
      <c r="AN117" s="996"/>
      <c r="AO117" s="997"/>
      <c r="AP117" s="998"/>
      <c r="AQ117" s="999"/>
      <c r="AR117" s="999"/>
      <c r="AS117" s="999"/>
      <c r="AT117" s="1000"/>
      <c r="AU117" s="929"/>
      <c r="AV117" s="930"/>
      <c r="AW117" s="930"/>
      <c r="AX117" s="930"/>
      <c r="AY117" s="931"/>
      <c r="AZ117" s="1025" t="s">
        <v>421</v>
      </c>
      <c r="BA117" s="1001"/>
      <c r="BB117" s="1001"/>
      <c r="BC117" s="1001"/>
      <c r="BD117" s="1001"/>
      <c r="BE117" s="1001"/>
      <c r="BF117" s="1001"/>
      <c r="BG117" s="1001"/>
      <c r="BH117" s="1001"/>
      <c r="BI117" s="1001"/>
      <c r="BJ117" s="1001"/>
      <c r="BK117" s="1001"/>
      <c r="BL117" s="1001"/>
      <c r="BM117" s="1001"/>
      <c r="BN117" s="1001"/>
      <c r="BO117" s="1001"/>
      <c r="BP117" s="1002"/>
      <c r="BQ117" s="1015" t="s">
        <v>422</v>
      </c>
      <c r="BR117" s="1016"/>
      <c r="BS117" s="1016"/>
      <c r="BT117" s="1016"/>
      <c r="BU117" s="1016"/>
      <c r="BV117" s="1016" t="s">
        <v>422</v>
      </c>
      <c r="BW117" s="1016"/>
      <c r="BX117" s="1016"/>
      <c r="BY117" s="1016"/>
      <c r="BZ117" s="1016"/>
      <c r="CA117" s="1016" t="s">
        <v>422</v>
      </c>
      <c r="CB117" s="1016"/>
      <c r="CC117" s="1016"/>
      <c r="CD117" s="1016"/>
      <c r="CE117" s="1016"/>
      <c r="CF117" s="944" t="s">
        <v>422</v>
      </c>
      <c r="CG117" s="945"/>
      <c r="CH117" s="945"/>
      <c r="CI117" s="945"/>
      <c r="CJ117" s="945"/>
      <c r="CK117" s="975"/>
      <c r="CL117" s="976"/>
      <c r="CM117" s="946" t="s">
        <v>423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422</v>
      </c>
      <c r="DH117" s="989"/>
      <c r="DI117" s="989"/>
      <c r="DJ117" s="989"/>
      <c r="DK117" s="990"/>
      <c r="DL117" s="991" t="s">
        <v>422</v>
      </c>
      <c r="DM117" s="989"/>
      <c r="DN117" s="989"/>
      <c r="DO117" s="989"/>
      <c r="DP117" s="990"/>
      <c r="DQ117" s="991" t="s">
        <v>422</v>
      </c>
      <c r="DR117" s="989"/>
      <c r="DS117" s="989"/>
      <c r="DT117" s="989"/>
      <c r="DU117" s="990"/>
      <c r="DV117" s="992" t="s">
        <v>422</v>
      </c>
      <c r="DW117" s="993"/>
      <c r="DX117" s="993"/>
      <c r="DY117" s="993"/>
      <c r="DZ117" s="994"/>
    </row>
    <row r="118" spans="1:130" s="197" customFormat="1" ht="26.25" customHeight="1">
      <c r="A118" s="934" t="s">
        <v>396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394</v>
      </c>
      <c r="AB118" s="913"/>
      <c r="AC118" s="913"/>
      <c r="AD118" s="913"/>
      <c r="AE118" s="914"/>
      <c r="AF118" s="912" t="s">
        <v>285</v>
      </c>
      <c r="AG118" s="913"/>
      <c r="AH118" s="913"/>
      <c r="AI118" s="913"/>
      <c r="AJ118" s="914"/>
      <c r="AK118" s="912" t="s">
        <v>284</v>
      </c>
      <c r="AL118" s="913"/>
      <c r="AM118" s="913"/>
      <c r="AN118" s="913"/>
      <c r="AO118" s="914"/>
      <c r="AP118" s="1020" t="s">
        <v>395</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424</v>
      </c>
      <c r="BP118" s="1024"/>
      <c r="BQ118" s="1015">
        <v>6714929</v>
      </c>
      <c r="BR118" s="1016"/>
      <c r="BS118" s="1016"/>
      <c r="BT118" s="1016"/>
      <c r="BU118" s="1016"/>
      <c r="BV118" s="1016">
        <v>6574550</v>
      </c>
      <c r="BW118" s="1016"/>
      <c r="BX118" s="1016"/>
      <c r="BY118" s="1016"/>
      <c r="BZ118" s="1016"/>
      <c r="CA118" s="1016">
        <v>6451966</v>
      </c>
      <c r="CB118" s="1016"/>
      <c r="CC118" s="1016"/>
      <c r="CD118" s="1016"/>
      <c r="CE118" s="1016"/>
      <c r="CF118" s="1017"/>
      <c r="CG118" s="1018"/>
      <c r="CH118" s="1018"/>
      <c r="CI118" s="1018"/>
      <c r="CJ118" s="1019"/>
      <c r="CK118" s="975"/>
      <c r="CL118" s="976"/>
      <c r="CM118" s="946" t="s">
        <v>425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v>13345</v>
      </c>
      <c r="DH118" s="989"/>
      <c r="DI118" s="989"/>
      <c r="DJ118" s="989"/>
      <c r="DK118" s="990"/>
      <c r="DL118" s="991">
        <v>85022</v>
      </c>
      <c r="DM118" s="989"/>
      <c r="DN118" s="989"/>
      <c r="DO118" s="989"/>
      <c r="DP118" s="990"/>
      <c r="DQ118" s="991">
        <v>79621</v>
      </c>
      <c r="DR118" s="989"/>
      <c r="DS118" s="989"/>
      <c r="DT118" s="989"/>
      <c r="DU118" s="990"/>
      <c r="DV118" s="992">
        <v>4</v>
      </c>
      <c r="DW118" s="993"/>
      <c r="DX118" s="993"/>
      <c r="DY118" s="993"/>
      <c r="DZ118" s="994"/>
    </row>
    <row r="119" spans="1:130" s="197" customFormat="1" ht="26.25" customHeight="1">
      <c r="A119" s="1004" t="s">
        <v>399</v>
      </c>
      <c r="B119" s="974"/>
      <c r="C119" s="953" t="s">
        <v>400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426</v>
      </c>
      <c r="AV119" s="1008"/>
      <c r="AW119" s="1008"/>
      <c r="AX119" s="1008"/>
      <c r="AY119" s="1009"/>
      <c r="AZ119" s="970" t="s">
        <v>427</v>
      </c>
      <c r="BA119" s="917"/>
      <c r="BB119" s="917"/>
      <c r="BC119" s="917"/>
      <c r="BD119" s="917"/>
      <c r="BE119" s="917"/>
      <c r="BF119" s="917"/>
      <c r="BG119" s="917"/>
      <c r="BH119" s="917"/>
      <c r="BI119" s="917"/>
      <c r="BJ119" s="917"/>
      <c r="BK119" s="917"/>
      <c r="BL119" s="917"/>
      <c r="BM119" s="917"/>
      <c r="BN119" s="917"/>
      <c r="BO119" s="917"/>
      <c r="BP119" s="918"/>
      <c r="BQ119" s="956">
        <v>531047</v>
      </c>
      <c r="BR119" s="957"/>
      <c r="BS119" s="957"/>
      <c r="BT119" s="957"/>
      <c r="BU119" s="957"/>
      <c r="BV119" s="957">
        <v>485667</v>
      </c>
      <c r="BW119" s="957"/>
      <c r="BX119" s="957"/>
      <c r="BY119" s="957"/>
      <c r="BZ119" s="957"/>
      <c r="CA119" s="957">
        <v>640668</v>
      </c>
      <c r="CB119" s="957"/>
      <c r="CC119" s="957"/>
      <c r="CD119" s="957"/>
      <c r="CE119" s="957"/>
      <c r="CF119" s="971">
        <v>32</v>
      </c>
      <c r="CG119" s="972"/>
      <c r="CH119" s="972"/>
      <c r="CI119" s="972"/>
      <c r="CJ119" s="972"/>
      <c r="CK119" s="977"/>
      <c r="CL119" s="978"/>
      <c r="CM119" s="1034" t="s">
        <v>428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403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429</v>
      </c>
      <c r="BA120" s="980"/>
      <c r="BB120" s="980"/>
      <c r="BC120" s="980"/>
      <c r="BD120" s="980"/>
      <c r="BE120" s="980"/>
      <c r="BF120" s="980"/>
      <c r="BG120" s="980"/>
      <c r="BH120" s="980"/>
      <c r="BI120" s="980"/>
      <c r="BJ120" s="980"/>
      <c r="BK120" s="980"/>
      <c r="BL120" s="980"/>
      <c r="BM120" s="980"/>
      <c r="BN120" s="980"/>
      <c r="BO120" s="980"/>
      <c r="BP120" s="981"/>
      <c r="BQ120" s="949">
        <v>62936</v>
      </c>
      <c r="BR120" s="950"/>
      <c r="BS120" s="950"/>
      <c r="BT120" s="950"/>
      <c r="BU120" s="950"/>
      <c r="BV120" s="950">
        <v>43409</v>
      </c>
      <c r="BW120" s="950"/>
      <c r="BX120" s="950"/>
      <c r="BY120" s="950"/>
      <c r="BZ120" s="950"/>
      <c r="CA120" s="950">
        <v>29574</v>
      </c>
      <c r="CB120" s="950"/>
      <c r="CC120" s="950"/>
      <c r="CD120" s="950"/>
      <c r="CE120" s="950"/>
      <c r="CF120" s="944">
        <v>1.5</v>
      </c>
      <c r="CG120" s="945"/>
      <c r="CH120" s="945"/>
      <c r="CI120" s="945"/>
      <c r="CJ120" s="945"/>
      <c r="CK120" s="1043" t="s">
        <v>430</v>
      </c>
      <c r="CL120" s="1044"/>
      <c r="CM120" s="1044"/>
      <c r="CN120" s="1044"/>
      <c r="CO120" s="1045"/>
      <c r="CP120" s="1051" t="s">
        <v>378</v>
      </c>
      <c r="CQ120" s="1052"/>
      <c r="CR120" s="1052"/>
      <c r="CS120" s="1052"/>
      <c r="CT120" s="1052"/>
      <c r="CU120" s="1052"/>
      <c r="CV120" s="1052"/>
      <c r="CW120" s="1052"/>
      <c r="CX120" s="1052"/>
      <c r="CY120" s="1052"/>
      <c r="CZ120" s="1052"/>
      <c r="DA120" s="1052"/>
      <c r="DB120" s="1052"/>
      <c r="DC120" s="1052"/>
      <c r="DD120" s="1052"/>
      <c r="DE120" s="1052"/>
      <c r="DF120" s="1053"/>
      <c r="DG120" s="956">
        <v>876319</v>
      </c>
      <c r="DH120" s="957"/>
      <c r="DI120" s="957"/>
      <c r="DJ120" s="957"/>
      <c r="DK120" s="957"/>
      <c r="DL120" s="957">
        <v>885546</v>
      </c>
      <c r="DM120" s="957"/>
      <c r="DN120" s="957"/>
      <c r="DO120" s="957"/>
      <c r="DP120" s="957"/>
      <c r="DQ120" s="957">
        <v>855158</v>
      </c>
      <c r="DR120" s="957"/>
      <c r="DS120" s="957"/>
      <c r="DT120" s="957"/>
      <c r="DU120" s="957"/>
      <c r="DV120" s="958">
        <v>42.7</v>
      </c>
      <c r="DW120" s="958"/>
      <c r="DX120" s="958"/>
      <c r="DY120" s="958"/>
      <c r="DZ120" s="959"/>
    </row>
    <row r="121" spans="1:130" s="197" customFormat="1" ht="26.25" customHeight="1">
      <c r="A121" s="1005"/>
      <c r="B121" s="976"/>
      <c r="C121" s="1040" t="s">
        <v>431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432</v>
      </c>
      <c r="BA121" s="1001"/>
      <c r="BB121" s="1001"/>
      <c r="BC121" s="1001"/>
      <c r="BD121" s="1001"/>
      <c r="BE121" s="1001"/>
      <c r="BF121" s="1001"/>
      <c r="BG121" s="1001"/>
      <c r="BH121" s="1001"/>
      <c r="BI121" s="1001"/>
      <c r="BJ121" s="1001"/>
      <c r="BK121" s="1001"/>
      <c r="BL121" s="1001"/>
      <c r="BM121" s="1001"/>
      <c r="BN121" s="1001"/>
      <c r="BO121" s="1001"/>
      <c r="BP121" s="1002"/>
      <c r="BQ121" s="1015">
        <v>3541532</v>
      </c>
      <c r="BR121" s="1016"/>
      <c r="BS121" s="1016"/>
      <c r="BT121" s="1016"/>
      <c r="BU121" s="1016"/>
      <c r="BV121" s="1016">
        <v>3433853</v>
      </c>
      <c r="BW121" s="1016"/>
      <c r="BX121" s="1016"/>
      <c r="BY121" s="1016"/>
      <c r="BZ121" s="1016"/>
      <c r="CA121" s="1016">
        <v>3447927</v>
      </c>
      <c r="CB121" s="1016"/>
      <c r="CC121" s="1016"/>
      <c r="CD121" s="1016"/>
      <c r="CE121" s="1016"/>
      <c r="CF121" s="1054">
        <v>172</v>
      </c>
      <c r="CG121" s="1055"/>
      <c r="CH121" s="1055"/>
      <c r="CI121" s="1055"/>
      <c r="CJ121" s="1055"/>
      <c r="CK121" s="1046"/>
      <c r="CL121" s="1047"/>
      <c r="CM121" s="1047"/>
      <c r="CN121" s="1047"/>
      <c r="CO121" s="1048"/>
      <c r="CP121" s="1037" t="s">
        <v>376</v>
      </c>
      <c r="CQ121" s="1038"/>
      <c r="CR121" s="1038"/>
      <c r="CS121" s="1038"/>
      <c r="CT121" s="1038"/>
      <c r="CU121" s="1038"/>
      <c r="CV121" s="1038"/>
      <c r="CW121" s="1038"/>
      <c r="CX121" s="1038"/>
      <c r="CY121" s="1038"/>
      <c r="CZ121" s="1038"/>
      <c r="DA121" s="1038"/>
      <c r="DB121" s="1038"/>
      <c r="DC121" s="1038"/>
      <c r="DD121" s="1038"/>
      <c r="DE121" s="1038"/>
      <c r="DF121" s="1039"/>
      <c r="DG121" s="949">
        <v>59695</v>
      </c>
      <c r="DH121" s="950"/>
      <c r="DI121" s="950"/>
      <c r="DJ121" s="950"/>
      <c r="DK121" s="950"/>
      <c r="DL121" s="950">
        <v>39829</v>
      </c>
      <c r="DM121" s="950"/>
      <c r="DN121" s="950"/>
      <c r="DO121" s="950"/>
      <c r="DP121" s="950"/>
      <c r="DQ121" s="950">
        <v>17045</v>
      </c>
      <c r="DR121" s="950"/>
      <c r="DS121" s="950"/>
      <c r="DT121" s="950"/>
      <c r="DU121" s="950"/>
      <c r="DV121" s="951">
        <v>0.9</v>
      </c>
      <c r="DW121" s="951"/>
      <c r="DX121" s="951"/>
      <c r="DY121" s="951"/>
      <c r="DZ121" s="952"/>
    </row>
    <row r="122" spans="1:130" s="197" customFormat="1" ht="26.25" customHeight="1">
      <c r="A122" s="1005"/>
      <c r="B122" s="976"/>
      <c r="C122" s="946" t="s">
        <v>413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433</v>
      </c>
      <c r="BP122" s="1024"/>
      <c r="BQ122" s="1064">
        <v>4135515</v>
      </c>
      <c r="BR122" s="1065"/>
      <c r="BS122" s="1065"/>
      <c r="BT122" s="1065"/>
      <c r="BU122" s="1065"/>
      <c r="BV122" s="1065">
        <v>3962929</v>
      </c>
      <c r="BW122" s="1065"/>
      <c r="BX122" s="1065"/>
      <c r="BY122" s="1065"/>
      <c r="BZ122" s="1065"/>
      <c r="CA122" s="1065">
        <v>4118169</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419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434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135</v>
      </c>
      <c r="BR123" s="1057"/>
      <c r="BS123" s="1057"/>
      <c r="BT123" s="1057"/>
      <c r="BU123" s="1057"/>
      <c r="BV123" s="1057">
        <v>137.69999999999999</v>
      </c>
      <c r="BW123" s="1057"/>
      <c r="BX123" s="1057"/>
      <c r="BY123" s="1057"/>
      <c r="BZ123" s="1057"/>
      <c r="CA123" s="1057">
        <v>116.4</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435</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c r="A125" s="1005"/>
      <c r="B125" s="976"/>
      <c r="C125" s="946" t="s">
        <v>425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436</v>
      </c>
      <c r="CL125" s="1044"/>
      <c r="CM125" s="1044"/>
      <c r="CN125" s="1044"/>
      <c r="CO125" s="1045"/>
      <c r="CP125" s="970" t="s">
        <v>437</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c r="A126" s="1005"/>
      <c r="B126" s="976"/>
      <c r="C126" s="946" t="s">
        <v>428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438</v>
      </c>
      <c r="AY126" s="1067"/>
      <c r="AZ126" s="1067"/>
      <c r="BA126" s="1067"/>
      <c r="BB126" s="1067"/>
      <c r="BC126" s="1067"/>
      <c r="BD126" s="1067"/>
      <c r="BE126" s="1068"/>
      <c r="BF126" s="1082" t="s">
        <v>439</v>
      </c>
      <c r="BG126" s="1067"/>
      <c r="BH126" s="1067"/>
      <c r="BI126" s="1067"/>
      <c r="BJ126" s="1067"/>
      <c r="BK126" s="1067"/>
      <c r="BL126" s="1068"/>
      <c r="BM126" s="1082" t="s">
        <v>440</v>
      </c>
      <c r="BN126" s="1067"/>
      <c r="BO126" s="1067"/>
      <c r="BP126" s="1067"/>
      <c r="BQ126" s="1067"/>
      <c r="BR126" s="1067"/>
      <c r="BS126" s="1068"/>
      <c r="BT126" s="1082" t="s">
        <v>441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442</v>
      </c>
      <c r="CQ126" s="980"/>
      <c r="CR126" s="980"/>
      <c r="CS126" s="980"/>
      <c r="CT126" s="980"/>
      <c r="CU126" s="980"/>
      <c r="CV126" s="980"/>
      <c r="CW126" s="980"/>
      <c r="CX126" s="980"/>
      <c r="CY126" s="980"/>
      <c r="CZ126" s="980"/>
      <c r="DA126" s="980"/>
      <c r="DB126" s="980"/>
      <c r="DC126" s="980"/>
      <c r="DD126" s="980"/>
      <c r="DE126" s="980"/>
      <c r="DF126" s="981"/>
      <c r="DG126" s="949">
        <v>358249</v>
      </c>
      <c r="DH126" s="950"/>
      <c r="DI126" s="950"/>
      <c r="DJ126" s="950"/>
      <c r="DK126" s="950"/>
      <c r="DL126" s="950">
        <v>441022</v>
      </c>
      <c r="DM126" s="950"/>
      <c r="DN126" s="950"/>
      <c r="DO126" s="950"/>
      <c r="DP126" s="950"/>
      <c r="DQ126" s="950">
        <v>410221</v>
      </c>
      <c r="DR126" s="950"/>
      <c r="DS126" s="950"/>
      <c r="DT126" s="950"/>
      <c r="DU126" s="950"/>
      <c r="DV126" s="951">
        <v>20.5</v>
      </c>
      <c r="DW126" s="951"/>
      <c r="DX126" s="951"/>
      <c r="DY126" s="951"/>
      <c r="DZ126" s="952"/>
    </row>
    <row r="127" spans="1:130" s="197" customFormat="1" ht="26.25" customHeight="1" thickBot="1">
      <c r="A127" s="1006"/>
      <c r="B127" s="978"/>
      <c r="C127" s="1034" t="s">
        <v>443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16168</v>
      </c>
      <c r="AB127" s="989"/>
      <c r="AC127" s="989"/>
      <c r="AD127" s="989"/>
      <c r="AE127" s="990"/>
      <c r="AF127" s="991">
        <v>15024</v>
      </c>
      <c r="AG127" s="989"/>
      <c r="AH127" s="989"/>
      <c r="AI127" s="989"/>
      <c r="AJ127" s="990"/>
      <c r="AK127" s="991">
        <v>14008</v>
      </c>
      <c r="AL127" s="989"/>
      <c r="AM127" s="989"/>
      <c r="AN127" s="989"/>
      <c r="AO127" s="990"/>
      <c r="AP127" s="992">
        <v>0.7</v>
      </c>
      <c r="AQ127" s="993"/>
      <c r="AR127" s="993"/>
      <c r="AS127" s="993"/>
      <c r="AT127" s="994"/>
      <c r="AU127" s="233"/>
      <c r="AV127" s="233"/>
      <c r="AW127" s="233"/>
      <c r="AX127" s="916" t="s">
        <v>444</v>
      </c>
      <c r="AY127" s="917"/>
      <c r="AZ127" s="917"/>
      <c r="BA127" s="917"/>
      <c r="BB127" s="917"/>
      <c r="BC127" s="917"/>
      <c r="BD127" s="917"/>
      <c r="BE127" s="918"/>
      <c r="BF127" s="1071" t="s">
        <v>109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445</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446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447</v>
      </c>
      <c r="X128" s="1103"/>
      <c r="Y128" s="1103"/>
      <c r="Z128" s="1104"/>
      <c r="AA128" s="1119">
        <v>20838</v>
      </c>
      <c r="AB128" s="1120"/>
      <c r="AC128" s="1120"/>
      <c r="AD128" s="1120"/>
      <c r="AE128" s="1121"/>
      <c r="AF128" s="1122">
        <v>15169</v>
      </c>
      <c r="AG128" s="1120"/>
      <c r="AH128" s="1120"/>
      <c r="AI128" s="1120"/>
      <c r="AJ128" s="1121"/>
      <c r="AK128" s="1122">
        <v>19421</v>
      </c>
      <c r="AL128" s="1120"/>
      <c r="AM128" s="1120"/>
      <c r="AN128" s="1120"/>
      <c r="AO128" s="1121"/>
      <c r="AP128" s="1123"/>
      <c r="AQ128" s="1124"/>
      <c r="AR128" s="1124"/>
      <c r="AS128" s="1124"/>
      <c r="AT128" s="1125"/>
      <c r="AU128" s="235"/>
      <c r="AV128" s="235"/>
      <c r="AW128" s="235"/>
      <c r="AX128" s="1084" t="s">
        <v>448</v>
      </c>
      <c r="AY128" s="980"/>
      <c r="AZ128" s="980"/>
      <c r="BA128" s="980"/>
      <c r="BB128" s="980"/>
      <c r="BC128" s="980"/>
      <c r="BD128" s="980"/>
      <c r="BE128" s="981"/>
      <c r="BF128" s="1096" t="s">
        <v>109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449</v>
      </c>
      <c r="X129" s="1091"/>
      <c r="Y129" s="1091"/>
      <c r="Z129" s="1092"/>
      <c r="AA129" s="988">
        <v>2232891</v>
      </c>
      <c r="AB129" s="989"/>
      <c r="AC129" s="989"/>
      <c r="AD129" s="989"/>
      <c r="AE129" s="990"/>
      <c r="AF129" s="991">
        <v>2229622</v>
      </c>
      <c r="AG129" s="989"/>
      <c r="AH129" s="989"/>
      <c r="AI129" s="989"/>
      <c r="AJ129" s="990"/>
      <c r="AK129" s="991">
        <v>2340927</v>
      </c>
      <c r="AL129" s="989"/>
      <c r="AM129" s="989"/>
      <c r="AN129" s="989"/>
      <c r="AO129" s="990"/>
      <c r="AP129" s="1093"/>
      <c r="AQ129" s="1094"/>
      <c r="AR129" s="1094"/>
      <c r="AS129" s="1094"/>
      <c r="AT129" s="1095"/>
      <c r="AU129" s="235"/>
      <c r="AV129" s="235"/>
      <c r="AW129" s="235"/>
      <c r="AX129" s="1084" t="s">
        <v>450</v>
      </c>
      <c r="AY129" s="980"/>
      <c r="AZ129" s="980"/>
      <c r="BA129" s="980"/>
      <c r="BB129" s="980"/>
      <c r="BC129" s="980"/>
      <c r="BD129" s="980"/>
      <c r="BE129" s="981"/>
      <c r="BF129" s="1085">
        <v>10.6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452</v>
      </c>
      <c r="X130" s="1091"/>
      <c r="Y130" s="1091"/>
      <c r="Z130" s="1092"/>
      <c r="AA130" s="988">
        <v>323486</v>
      </c>
      <c r="AB130" s="989"/>
      <c r="AC130" s="989"/>
      <c r="AD130" s="989"/>
      <c r="AE130" s="990"/>
      <c r="AF130" s="991">
        <v>333530</v>
      </c>
      <c r="AG130" s="989"/>
      <c r="AH130" s="989"/>
      <c r="AI130" s="989"/>
      <c r="AJ130" s="990"/>
      <c r="AK130" s="991">
        <v>336438</v>
      </c>
      <c r="AL130" s="989"/>
      <c r="AM130" s="989"/>
      <c r="AN130" s="989"/>
      <c r="AO130" s="990"/>
      <c r="AP130" s="1093"/>
      <c r="AQ130" s="1094"/>
      <c r="AR130" s="1094"/>
      <c r="AS130" s="1094"/>
      <c r="AT130" s="1095"/>
      <c r="AU130" s="235"/>
      <c r="AV130" s="235"/>
      <c r="AW130" s="235"/>
      <c r="AX130" s="1143" t="s">
        <v>453</v>
      </c>
      <c r="AY130" s="1075"/>
      <c r="AZ130" s="1075"/>
      <c r="BA130" s="1075"/>
      <c r="BB130" s="1075"/>
      <c r="BC130" s="1075"/>
      <c r="BD130" s="1075"/>
      <c r="BE130" s="1076"/>
      <c r="BF130" s="1105">
        <v>116.4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454</v>
      </c>
      <c r="X131" s="1114"/>
      <c r="Y131" s="1114"/>
      <c r="Z131" s="1115"/>
      <c r="AA131" s="1027">
        <v>1909405</v>
      </c>
      <c r="AB131" s="1028"/>
      <c r="AC131" s="1028"/>
      <c r="AD131" s="1028"/>
      <c r="AE131" s="1029"/>
      <c r="AF131" s="1030">
        <v>1896092</v>
      </c>
      <c r="AG131" s="1028"/>
      <c r="AH131" s="1028"/>
      <c r="AI131" s="1028"/>
      <c r="AJ131" s="1029"/>
      <c r="AK131" s="1030">
        <v>2004489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456</v>
      </c>
      <c r="W132" s="1131"/>
      <c r="X132" s="1131"/>
      <c r="Y132" s="1131"/>
      <c r="Z132" s="1132"/>
      <c r="AA132" s="1133">
        <v>12.145406550000001</v>
      </c>
      <c r="AB132" s="1134"/>
      <c r="AC132" s="1134"/>
      <c r="AD132" s="1134"/>
      <c r="AE132" s="1135"/>
      <c r="AF132" s="1136">
        <v>11.57675893</v>
      </c>
      <c r="AG132" s="1134"/>
      <c r="AH132" s="1134"/>
      <c r="AI132" s="1134"/>
      <c r="AJ132" s="1135"/>
      <c r="AK132" s="1136">
        <v>8.1089993509999996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457</v>
      </c>
      <c r="W133" s="1138"/>
      <c r="X133" s="1138"/>
      <c r="Y133" s="1138"/>
      <c r="Z133" s="1139"/>
      <c r="AA133" s="1140">
        <v>13.8</v>
      </c>
      <c r="AB133" s="1141"/>
      <c r="AC133" s="1141"/>
      <c r="AD133" s="1141"/>
      <c r="AE133" s="1142"/>
      <c r="AF133" s="1140">
        <v>12.6</v>
      </c>
      <c r="AG133" s="1141"/>
      <c r="AH133" s="1141"/>
      <c r="AI133" s="1141"/>
      <c r="AJ133" s="1142"/>
      <c r="AK133" s="1140">
        <v>10.6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458</v>
      </c>
      <c r="B5" s="246"/>
      <c r="C5" s="246"/>
      <c r="D5" s="246"/>
      <c r="E5" s="246"/>
      <c r="F5" s="246"/>
      <c r="G5" s="246"/>
      <c r="H5" s="246"/>
      <c r="I5" s="246"/>
      <c r="J5" s="246"/>
      <c r="K5" s="246"/>
      <c r="L5" s="246"/>
      <c r="M5" s="246"/>
      <c r="N5" s="246"/>
      <c r="O5" s="247"/>
    </row>
    <row r="6" spans="1:16">
      <c r="A6" s="248"/>
      <c r="B6" s="244"/>
      <c r="C6" s="244"/>
      <c r="D6" s="244"/>
      <c r="E6" s="244"/>
      <c r="F6" s="244"/>
      <c r="G6" s="249" t="s">
        <v>459</v>
      </c>
      <c r="H6" s="249"/>
      <c r="I6" s="249"/>
      <c r="J6" s="249"/>
      <c r="K6" s="244"/>
      <c r="L6" s="244"/>
      <c r="M6" s="244"/>
      <c r="N6" s="244"/>
    </row>
    <row r="7" spans="1:16">
      <c r="A7" s="248"/>
      <c r="B7" s="244"/>
      <c r="C7" s="244"/>
      <c r="D7" s="244"/>
      <c r="E7" s="244"/>
      <c r="F7" s="244"/>
      <c r="G7" s="251"/>
      <c r="H7" s="252"/>
      <c r="I7" s="252"/>
      <c r="J7" s="253"/>
      <c r="K7" s="1147" t="s">
        <v>460</v>
      </c>
      <c r="L7" s="254"/>
      <c r="M7" s="255" t="s">
        <v>461</v>
      </c>
      <c r="N7" s="256"/>
    </row>
    <row r="8" spans="1:16">
      <c r="A8" s="248"/>
      <c r="B8" s="244"/>
      <c r="C8" s="244"/>
      <c r="D8" s="244"/>
      <c r="E8" s="244"/>
      <c r="F8" s="244"/>
      <c r="G8" s="257"/>
      <c r="H8" s="258"/>
      <c r="I8" s="258"/>
      <c r="J8" s="259"/>
      <c r="K8" s="1148"/>
      <c r="L8" s="260" t="s">
        <v>462</v>
      </c>
      <c r="M8" s="261" t="s">
        <v>463</v>
      </c>
      <c r="N8" s="262" t="s">
        <v>464</v>
      </c>
    </row>
    <row r="9" spans="1:16">
      <c r="A9" s="248"/>
      <c r="B9" s="244"/>
      <c r="C9" s="244"/>
      <c r="D9" s="244"/>
      <c r="E9" s="244"/>
      <c r="F9" s="244"/>
      <c r="G9" s="1149" t="s">
        <v>465</v>
      </c>
      <c r="H9" s="1150"/>
      <c r="I9" s="1150"/>
      <c r="J9" s="1151"/>
      <c r="K9" s="263">
        <v>721200</v>
      </c>
      <c r="L9" s="264">
        <v>100938</v>
      </c>
      <c r="M9" s="265">
        <v>114146</v>
      </c>
      <c r="N9" s="266">
        <v>-11.6</v>
      </c>
    </row>
    <row r="10" spans="1:16">
      <c r="A10" s="248"/>
      <c r="B10" s="244"/>
      <c r="C10" s="244"/>
      <c r="D10" s="244"/>
      <c r="E10" s="244"/>
      <c r="F10" s="244"/>
      <c r="G10" s="1149" t="s">
        <v>466</v>
      </c>
      <c r="H10" s="1150"/>
      <c r="I10" s="1150"/>
      <c r="J10" s="1151"/>
      <c r="K10" s="267">
        <v>48474</v>
      </c>
      <c r="L10" s="268">
        <v>6784</v>
      </c>
      <c r="M10" s="269">
        <v>10658</v>
      </c>
      <c r="N10" s="270">
        <v>-36.299999999999997</v>
      </c>
    </row>
    <row r="11" spans="1:16" ht="13.5" customHeight="1">
      <c r="A11" s="248"/>
      <c r="B11" s="244"/>
      <c r="C11" s="244"/>
      <c r="D11" s="244"/>
      <c r="E11" s="244"/>
      <c r="F11" s="244"/>
      <c r="G11" s="1149" t="s">
        <v>467</v>
      </c>
      <c r="H11" s="1150"/>
      <c r="I11" s="1150"/>
      <c r="J11" s="1151"/>
      <c r="K11" s="267">
        <v>133010</v>
      </c>
      <c r="L11" s="268">
        <v>18616</v>
      </c>
      <c r="M11" s="269">
        <v>17529</v>
      </c>
      <c r="N11" s="270">
        <v>6.2</v>
      </c>
    </row>
    <row r="12" spans="1:16" ht="13.5" customHeight="1">
      <c r="A12" s="248"/>
      <c r="B12" s="244"/>
      <c r="C12" s="244"/>
      <c r="D12" s="244"/>
      <c r="E12" s="244"/>
      <c r="F12" s="244"/>
      <c r="G12" s="1149" t="s">
        <v>468</v>
      </c>
      <c r="H12" s="1150"/>
      <c r="I12" s="1150"/>
      <c r="J12" s="1151"/>
      <c r="K12" s="267" t="s">
        <v>469</v>
      </c>
      <c r="L12" s="268" t="s">
        <v>469</v>
      </c>
      <c r="M12" s="269">
        <v>1257</v>
      </c>
      <c r="N12" s="270" t="s">
        <v>469</v>
      </c>
    </row>
    <row r="13" spans="1:16" ht="13.5" customHeight="1">
      <c r="A13" s="248"/>
      <c r="B13" s="244"/>
      <c r="C13" s="244"/>
      <c r="D13" s="244"/>
      <c r="E13" s="244"/>
      <c r="F13" s="244"/>
      <c r="G13" s="1149" t="s">
        <v>470</v>
      </c>
      <c r="H13" s="1150"/>
      <c r="I13" s="1150"/>
      <c r="J13" s="1151"/>
      <c r="K13" s="267" t="s">
        <v>469</v>
      </c>
      <c r="L13" s="268" t="s">
        <v>469</v>
      </c>
      <c r="M13" s="269" t="s">
        <v>469</v>
      </c>
      <c r="N13" s="270" t="s">
        <v>469</v>
      </c>
    </row>
    <row r="14" spans="1:16" ht="13.5" customHeight="1">
      <c r="A14" s="248"/>
      <c r="B14" s="244"/>
      <c r="C14" s="244"/>
      <c r="D14" s="244"/>
      <c r="E14" s="244"/>
      <c r="F14" s="244"/>
      <c r="G14" s="1149" t="s">
        <v>471</v>
      </c>
      <c r="H14" s="1150"/>
      <c r="I14" s="1150"/>
      <c r="J14" s="1151"/>
      <c r="K14" s="267">
        <v>39173</v>
      </c>
      <c r="L14" s="268">
        <v>5483</v>
      </c>
      <c r="M14" s="269">
        <v>5389</v>
      </c>
      <c r="N14" s="270">
        <v>1.7</v>
      </c>
    </row>
    <row r="15" spans="1:16" ht="13.5" customHeight="1">
      <c r="A15" s="248"/>
      <c r="B15" s="244"/>
      <c r="C15" s="244"/>
      <c r="D15" s="244"/>
      <c r="E15" s="244"/>
      <c r="F15" s="244"/>
      <c r="G15" s="1149" t="s">
        <v>472</v>
      </c>
      <c r="H15" s="1150"/>
      <c r="I15" s="1150"/>
      <c r="J15" s="1151"/>
      <c r="K15" s="267">
        <v>8613</v>
      </c>
      <c r="L15" s="268">
        <v>1205</v>
      </c>
      <c r="M15" s="269">
        <v>2513</v>
      </c>
      <c r="N15" s="270">
        <v>-52</v>
      </c>
    </row>
    <row r="16" spans="1:16">
      <c r="A16" s="248"/>
      <c r="B16" s="244"/>
      <c r="C16" s="244"/>
      <c r="D16" s="244"/>
      <c r="E16" s="244"/>
      <c r="F16" s="244"/>
      <c r="G16" s="1152" t="s">
        <v>473</v>
      </c>
      <c r="H16" s="1153"/>
      <c r="I16" s="1153"/>
      <c r="J16" s="1154"/>
      <c r="K16" s="268">
        <v>-76633</v>
      </c>
      <c r="L16" s="268">
        <v>-10725</v>
      </c>
      <c r="M16" s="269">
        <v>-11876</v>
      </c>
      <c r="N16" s="270">
        <v>-9.6999999999999993</v>
      </c>
    </row>
    <row r="17" spans="1:16">
      <c r="A17" s="248"/>
      <c r="B17" s="244"/>
      <c r="C17" s="244"/>
      <c r="D17" s="244"/>
      <c r="E17" s="244"/>
      <c r="F17" s="244"/>
      <c r="G17" s="1152" t="s">
        <v>168</v>
      </c>
      <c r="H17" s="1153"/>
      <c r="I17" s="1153"/>
      <c r="J17" s="1154"/>
      <c r="K17" s="268">
        <v>873837</v>
      </c>
      <c r="L17" s="268">
        <v>122300</v>
      </c>
      <c r="M17" s="269">
        <v>139615</v>
      </c>
      <c r="N17" s="270">
        <v>-12.4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474</v>
      </c>
      <c r="H19" s="244"/>
      <c r="I19" s="244"/>
      <c r="J19" s="244"/>
      <c r="K19" s="244"/>
      <c r="L19" s="244"/>
      <c r="M19" s="244"/>
      <c r="N19" s="244"/>
    </row>
    <row r="20" spans="1:16">
      <c r="A20" s="248"/>
      <c r="B20" s="244"/>
      <c r="C20" s="244"/>
      <c r="D20" s="244"/>
      <c r="E20" s="244"/>
      <c r="F20" s="244"/>
      <c r="G20" s="272"/>
      <c r="H20" s="273"/>
      <c r="I20" s="273"/>
      <c r="J20" s="274"/>
      <c r="K20" s="275" t="s">
        <v>475</v>
      </c>
      <c r="L20" s="276" t="s">
        <v>476</v>
      </c>
      <c r="M20" s="277" t="s">
        <v>477</v>
      </c>
      <c r="N20" s="278"/>
    </row>
    <row r="21" spans="1:16" s="284" customFormat="1">
      <c r="A21" s="279"/>
      <c r="B21" s="249"/>
      <c r="C21" s="249"/>
      <c r="D21" s="249"/>
      <c r="E21" s="249"/>
      <c r="F21" s="249"/>
      <c r="G21" s="1144" t="s">
        <v>478</v>
      </c>
      <c r="H21" s="1145"/>
      <c r="I21" s="1145"/>
      <c r="J21" s="1146"/>
      <c r="K21" s="280">
        <v>10.5</v>
      </c>
      <c r="L21" s="281">
        <v>13.07</v>
      </c>
      <c r="M21" s="282">
        <v>-2.57</v>
      </c>
      <c r="N21" s="249"/>
      <c r="O21" s="283"/>
      <c r="P21" s="279"/>
    </row>
    <row r="22" spans="1:16" s="284" customFormat="1">
      <c r="A22" s="279"/>
      <c r="B22" s="249"/>
      <c r="C22" s="249"/>
      <c r="D22" s="249"/>
      <c r="E22" s="249"/>
      <c r="F22" s="249"/>
      <c r="G22" s="1144" t="s">
        <v>479</v>
      </c>
      <c r="H22" s="1145"/>
      <c r="I22" s="1145"/>
      <c r="J22" s="1146"/>
      <c r="K22" s="285">
        <v>97.3</v>
      </c>
      <c r="L22" s="286">
        <v>95</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482</v>
      </c>
      <c r="H29" s="249"/>
      <c r="I29" s="249"/>
      <c r="J29" s="249"/>
      <c r="K29" s="244"/>
      <c r="L29" s="244"/>
      <c r="M29" s="244"/>
      <c r="N29" s="244"/>
      <c r="O29" s="293"/>
    </row>
    <row r="30" spans="1:16">
      <c r="A30" s="248"/>
      <c r="B30" s="244"/>
      <c r="C30" s="244"/>
      <c r="D30" s="244"/>
      <c r="E30" s="244"/>
      <c r="F30" s="244"/>
      <c r="G30" s="251"/>
      <c r="H30" s="252"/>
      <c r="I30" s="252"/>
      <c r="J30" s="253"/>
      <c r="K30" s="1147" t="s">
        <v>460</v>
      </c>
      <c r="L30" s="254"/>
      <c r="M30" s="255" t="s">
        <v>461</v>
      </c>
      <c r="N30" s="256"/>
    </row>
    <row r="31" spans="1:16">
      <c r="A31" s="248"/>
      <c r="B31" s="244"/>
      <c r="C31" s="244"/>
      <c r="D31" s="244"/>
      <c r="E31" s="244"/>
      <c r="F31" s="244"/>
      <c r="G31" s="257"/>
      <c r="H31" s="258"/>
      <c r="I31" s="258"/>
      <c r="J31" s="259"/>
      <c r="K31" s="1148"/>
      <c r="L31" s="260" t="s">
        <v>462</v>
      </c>
      <c r="M31" s="261" t="s">
        <v>463</v>
      </c>
      <c r="N31" s="262" t="s">
        <v>464</v>
      </c>
    </row>
    <row r="32" spans="1:16" ht="27" customHeight="1">
      <c r="A32" s="248"/>
      <c r="B32" s="244"/>
      <c r="C32" s="244"/>
      <c r="D32" s="244"/>
      <c r="E32" s="244"/>
      <c r="F32" s="244"/>
      <c r="G32" s="1160" t="s">
        <v>483</v>
      </c>
      <c r="H32" s="1161"/>
      <c r="I32" s="1161"/>
      <c r="J32" s="1162"/>
      <c r="K32" s="294">
        <v>417301</v>
      </c>
      <c r="L32" s="294">
        <v>58405</v>
      </c>
      <c r="M32" s="295">
        <v>64386</v>
      </c>
      <c r="N32" s="296">
        <v>-9.3000000000000007</v>
      </c>
    </row>
    <row r="33" spans="1:16" ht="13.5" customHeight="1">
      <c r="A33" s="248"/>
      <c r="B33" s="244"/>
      <c r="C33" s="244"/>
      <c r="D33" s="244"/>
      <c r="E33" s="244"/>
      <c r="F33" s="244"/>
      <c r="G33" s="1160" t="s">
        <v>484</v>
      </c>
      <c r="H33" s="1161"/>
      <c r="I33" s="1161"/>
      <c r="J33" s="1162"/>
      <c r="K33" s="294" t="s">
        <v>469</v>
      </c>
      <c r="L33" s="294" t="s">
        <v>469</v>
      </c>
      <c r="M33" s="295" t="s">
        <v>469</v>
      </c>
      <c r="N33" s="296" t="s">
        <v>469</v>
      </c>
    </row>
    <row r="34" spans="1:16" ht="27" customHeight="1">
      <c r="A34" s="248"/>
      <c r="B34" s="244"/>
      <c r="C34" s="244"/>
      <c r="D34" s="244"/>
      <c r="E34" s="244"/>
      <c r="F34" s="244"/>
      <c r="G34" s="1160" t="s">
        <v>485</v>
      </c>
      <c r="H34" s="1161"/>
      <c r="I34" s="1161"/>
      <c r="J34" s="1162"/>
      <c r="K34" s="294" t="s">
        <v>469</v>
      </c>
      <c r="L34" s="294" t="s">
        <v>469</v>
      </c>
      <c r="M34" s="295">
        <v>1</v>
      </c>
      <c r="N34" s="296" t="s">
        <v>469</v>
      </c>
    </row>
    <row r="35" spans="1:16" ht="27" customHeight="1">
      <c r="A35" s="248"/>
      <c r="B35" s="244"/>
      <c r="C35" s="244"/>
      <c r="D35" s="244"/>
      <c r="E35" s="244"/>
      <c r="F35" s="244"/>
      <c r="G35" s="1160" t="s">
        <v>486</v>
      </c>
      <c r="H35" s="1161"/>
      <c r="I35" s="1161"/>
      <c r="J35" s="1162"/>
      <c r="K35" s="294">
        <v>60379</v>
      </c>
      <c r="L35" s="294">
        <v>8451</v>
      </c>
      <c r="M35" s="295">
        <v>18584</v>
      </c>
      <c r="N35" s="296">
        <v>-54.5</v>
      </c>
    </row>
    <row r="36" spans="1:16" ht="27" customHeight="1">
      <c r="A36" s="248"/>
      <c r="B36" s="244"/>
      <c r="C36" s="244"/>
      <c r="D36" s="244"/>
      <c r="E36" s="244"/>
      <c r="F36" s="244"/>
      <c r="G36" s="1160" t="s">
        <v>487</v>
      </c>
      <c r="H36" s="1161"/>
      <c r="I36" s="1161"/>
      <c r="J36" s="1162"/>
      <c r="K36" s="294">
        <v>26715</v>
      </c>
      <c r="L36" s="294">
        <v>3739</v>
      </c>
      <c r="M36" s="295">
        <v>4740</v>
      </c>
      <c r="N36" s="296">
        <v>-21.1</v>
      </c>
    </row>
    <row r="37" spans="1:16" ht="13.5" customHeight="1">
      <c r="A37" s="248"/>
      <c r="B37" s="244"/>
      <c r="C37" s="244"/>
      <c r="D37" s="244"/>
      <c r="E37" s="244"/>
      <c r="F37" s="244"/>
      <c r="G37" s="1160" t="s">
        <v>488</v>
      </c>
      <c r="H37" s="1161"/>
      <c r="I37" s="1161"/>
      <c r="J37" s="1162"/>
      <c r="K37" s="294">
        <v>14008</v>
      </c>
      <c r="L37" s="294">
        <v>1961</v>
      </c>
      <c r="M37" s="295">
        <v>1431</v>
      </c>
      <c r="N37" s="296">
        <v>37</v>
      </c>
    </row>
    <row r="38" spans="1:16" ht="27" customHeight="1">
      <c r="A38" s="248"/>
      <c r="B38" s="244"/>
      <c r="C38" s="244"/>
      <c r="D38" s="244"/>
      <c r="E38" s="244"/>
      <c r="F38" s="244"/>
      <c r="G38" s="1163" t="s">
        <v>489</v>
      </c>
      <c r="H38" s="1164"/>
      <c r="I38" s="1164"/>
      <c r="J38" s="1165"/>
      <c r="K38" s="297" t="s">
        <v>469</v>
      </c>
      <c r="L38" s="297" t="s">
        <v>469</v>
      </c>
      <c r="M38" s="298">
        <v>15</v>
      </c>
      <c r="N38" s="299" t="s">
        <v>469</v>
      </c>
      <c r="O38" s="293"/>
    </row>
    <row r="39" spans="1:16">
      <c r="A39" s="248"/>
      <c r="B39" s="244"/>
      <c r="C39" s="244"/>
      <c r="D39" s="244"/>
      <c r="E39" s="244"/>
      <c r="F39" s="244"/>
      <c r="G39" s="1163" t="s">
        <v>490</v>
      </c>
      <c r="H39" s="1164"/>
      <c r="I39" s="1164"/>
      <c r="J39" s="1165"/>
      <c r="K39" s="300">
        <v>-19421</v>
      </c>
      <c r="L39" s="300">
        <v>-2718</v>
      </c>
      <c r="M39" s="301">
        <v>-2634</v>
      </c>
      <c r="N39" s="302">
        <v>3.2</v>
      </c>
      <c r="O39" s="293"/>
    </row>
    <row r="40" spans="1:16" ht="27" customHeight="1">
      <c r="A40" s="248"/>
      <c r="B40" s="244"/>
      <c r="C40" s="244"/>
      <c r="D40" s="244"/>
      <c r="E40" s="244"/>
      <c r="F40" s="244"/>
      <c r="G40" s="1160" t="s">
        <v>491</v>
      </c>
      <c r="H40" s="1161"/>
      <c r="I40" s="1161"/>
      <c r="J40" s="1162"/>
      <c r="K40" s="300">
        <v>-336438</v>
      </c>
      <c r="L40" s="300">
        <v>-47087</v>
      </c>
      <c r="M40" s="301">
        <v>-59733</v>
      </c>
      <c r="N40" s="302">
        <v>-21.2</v>
      </c>
      <c r="O40" s="293"/>
    </row>
    <row r="41" spans="1:16">
      <c r="A41" s="248"/>
      <c r="B41" s="244"/>
      <c r="C41" s="244"/>
      <c r="D41" s="244"/>
      <c r="E41" s="244"/>
      <c r="F41" s="244"/>
      <c r="G41" s="1166" t="s">
        <v>279</v>
      </c>
      <c r="H41" s="1167"/>
      <c r="I41" s="1167"/>
      <c r="J41" s="1168"/>
      <c r="K41" s="294">
        <v>162544</v>
      </c>
      <c r="L41" s="300">
        <v>22749</v>
      </c>
      <c r="M41" s="301">
        <v>26789</v>
      </c>
      <c r="N41" s="302">
        <v>-15.1</v>
      </c>
      <c r="O41" s="293"/>
    </row>
    <row r="42" spans="1:16">
      <c r="A42" s="248"/>
      <c r="B42" s="244"/>
      <c r="C42" s="244"/>
      <c r="D42" s="244"/>
      <c r="E42" s="244"/>
      <c r="F42" s="244"/>
      <c r="G42" s="303" t="s">
        <v>492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493</v>
      </c>
      <c r="B47" s="244"/>
      <c r="C47" s="244"/>
      <c r="D47" s="244"/>
      <c r="E47" s="244"/>
      <c r="F47" s="244"/>
      <c r="G47" s="244"/>
      <c r="H47" s="244"/>
      <c r="I47" s="244"/>
      <c r="J47" s="244"/>
      <c r="K47" s="244"/>
      <c r="L47" s="244"/>
      <c r="M47" s="244"/>
      <c r="N47" s="244"/>
    </row>
    <row r="48" spans="1:16">
      <c r="A48" s="248"/>
      <c r="B48" s="244"/>
      <c r="C48" s="244"/>
      <c r="D48" s="244"/>
      <c r="E48" s="244"/>
      <c r="F48" s="244"/>
      <c r="G48" s="308" t="s">
        <v>494</v>
      </c>
      <c r="H48" s="308"/>
      <c r="I48" s="308"/>
      <c r="J48" s="308"/>
      <c r="K48" s="308"/>
      <c r="L48" s="308"/>
      <c r="M48" s="309"/>
      <c r="N48" s="308"/>
    </row>
    <row r="49" spans="1:14" ht="13.5" customHeight="1">
      <c r="A49" s="248"/>
      <c r="B49" s="244"/>
      <c r="C49" s="244"/>
      <c r="D49" s="244"/>
      <c r="E49" s="244"/>
      <c r="F49" s="244"/>
      <c r="G49" s="310"/>
      <c r="H49" s="311"/>
      <c r="I49" s="1155" t="s">
        <v>460</v>
      </c>
      <c r="J49" s="1157" t="s">
        <v>495</v>
      </c>
      <c r="K49" s="1158"/>
      <c r="L49" s="1158"/>
      <c r="M49" s="1158"/>
      <c r="N49" s="1159"/>
    </row>
    <row r="50" spans="1:14">
      <c r="A50" s="248"/>
      <c r="B50" s="244"/>
      <c r="C50" s="244"/>
      <c r="D50" s="244"/>
      <c r="E50" s="244"/>
      <c r="F50" s="244"/>
      <c r="G50" s="312"/>
      <c r="H50" s="313"/>
      <c r="I50" s="1156"/>
      <c r="J50" s="314" t="s">
        <v>496</v>
      </c>
      <c r="K50" s="315" t="s">
        <v>497</v>
      </c>
      <c r="L50" s="316" t="s">
        <v>498</v>
      </c>
      <c r="M50" s="317" t="s">
        <v>499</v>
      </c>
      <c r="N50" s="318" t="s">
        <v>500</v>
      </c>
    </row>
    <row r="51" spans="1:14">
      <c r="A51" s="248"/>
      <c r="B51" s="244"/>
      <c r="C51" s="244"/>
      <c r="D51" s="244"/>
      <c r="E51" s="244"/>
      <c r="F51" s="244"/>
      <c r="G51" s="310" t="s">
        <v>501</v>
      </c>
      <c r="H51" s="311"/>
      <c r="I51" s="319">
        <v>205328</v>
      </c>
      <c r="J51" s="320">
        <v>27246</v>
      </c>
      <c r="K51" s="321">
        <v>28.8</v>
      </c>
      <c r="L51" s="322">
        <v>92021</v>
      </c>
      <c r="M51" s="323">
        <v>-24.5</v>
      </c>
      <c r="N51" s="324">
        <v>53.3</v>
      </c>
    </row>
    <row r="52" spans="1:14">
      <c r="A52" s="248"/>
      <c r="B52" s="244"/>
      <c r="C52" s="244"/>
      <c r="D52" s="244"/>
      <c r="E52" s="244"/>
      <c r="F52" s="244"/>
      <c r="G52" s="325"/>
      <c r="H52" s="326" t="s">
        <v>502</v>
      </c>
      <c r="I52" s="327">
        <v>101958</v>
      </c>
      <c r="J52" s="328">
        <v>13529</v>
      </c>
      <c r="K52" s="329">
        <v>36.9</v>
      </c>
      <c r="L52" s="330">
        <v>52579</v>
      </c>
      <c r="M52" s="331">
        <v>-23.2</v>
      </c>
      <c r="N52" s="332">
        <v>60.1</v>
      </c>
    </row>
    <row r="53" spans="1:14">
      <c r="A53" s="248"/>
      <c r="B53" s="244"/>
      <c r="C53" s="244"/>
      <c r="D53" s="244"/>
      <c r="E53" s="244"/>
      <c r="F53" s="244"/>
      <c r="G53" s="310" t="s">
        <v>503</v>
      </c>
      <c r="H53" s="311"/>
      <c r="I53" s="319">
        <v>124765</v>
      </c>
      <c r="J53" s="320">
        <v>16747</v>
      </c>
      <c r="K53" s="321">
        <v>-38.5</v>
      </c>
      <c r="L53" s="322">
        <v>94828</v>
      </c>
      <c r="M53" s="323">
        <v>3.1</v>
      </c>
      <c r="N53" s="324">
        <v>-41.6</v>
      </c>
    </row>
    <row r="54" spans="1:14">
      <c r="A54" s="248"/>
      <c r="B54" s="244"/>
      <c r="C54" s="244"/>
      <c r="D54" s="244"/>
      <c r="E54" s="244"/>
      <c r="F54" s="244"/>
      <c r="G54" s="325"/>
      <c r="H54" s="326" t="s">
        <v>502</v>
      </c>
      <c r="I54" s="327">
        <v>52411</v>
      </c>
      <c r="J54" s="328">
        <v>7035</v>
      </c>
      <c r="K54" s="329">
        <v>-48</v>
      </c>
      <c r="L54" s="330">
        <v>55133</v>
      </c>
      <c r="M54" s="331">
        <v>4.9000000000000004</v>
      </c>
      <c r="N54" s="332">
        <v>-52.9</v>
      </c>
    </row>
    <row r="55" spans="1:14">
      <c r="A55" s="248"/>
      <c r="B55" s="244"/>
      <c r="C55" s="244"/>
      <c r="D55" s="244"/>
      <c r="E55" s="244"/>
      <c r="F55" s="244"/>
      <c r="G55" s="310" t="s">
        <v>504</v>
      </c>
      <c r="H55" s="311"/>
      <c r="I55" s="319">
        <v>386941</v>
      </c>
      <c r="J55" s="320">
        <v>52381</v>
      </c>
      <c r="K55" s="321">
        <v>212.8</v>
      </c>
      <c r="L55" s="322">
        <v>119674</v>
      </c>
      <c r="M55" s="323">
        <v>26.2</v>
      </c>
      <c r="N55" s="324">
        <v>186.6</v>
      </c>
    </row>
    <row r="56" spans="1:14">
      <c r="A56" s="248"/>
      <c r="B56" s="244"/>
      <c r="C56" s="244"/>
      <c r="D56" s="244"/>
      <c r="E56" s="244"/>
      <c r="F56" s="244"/>
      <c r="G56" s="325"/>
      <c r="H56" s="326" t="s">
        <v>502</v>
      </c>
      <c r="I56" s="327">
        <v>67836</v>
      </c>
      <c r="J56" s="328">
        <v>9183</v>
      </c>
      <c r="K56" s="329">
        <v>30.5</v>
      </c>
      <c r="L56" s="330">
        <v>57803</v>
      </c>
      <c r="M56" s="331">
        <v>4.8</v>
      </c>
      <c r="N56" s="332">
        <v>25.7</v>
      </c>
    </row>
    <row r="57" spans="1:14">
      <c r="A57" s="248"/>
      <c r="B57" s="244"/>
      <c r="C57" s="244"/>
      <c r="D57" s="244"/>
      <c r="E57" s="244"/>
      <c r="F57" s="244"/>
      <c r="G57" s="310" t="s">
        <v>505</v>
      </c>
      <c r="H57" s="311"/>
      <c r="I57" s="319">
        <v>200591</v>
      </c>
      <c r="J57" s="320">
        <v>27664</v>
      </c>
      <c r="K57" s="321">
        <v>-47.2</v>
      </c>
      <c r="L57" s="322">
        <v>119685</v>
      </c>
      <c r="M57" s="323">
        <v>0</v>
      </c>
      <c r="N57" s="324">
        <v>-47.2</v>
      </c>
    </row>
    <row r="58" spans="1:14">
      <c r="A58" s="248"/>
      <c r="B58" s="244"/>
      <c r="C58" s="244"/>
      <c r="D58" s="244"/>
      <c r="E58" s="244"/>
      <c r="F58" s="244"/>
      <c r="G58" s="325"/>
      <c r="H58" s="326" t="s">
        <v>502</v>
      </c>
      <c r="I58" s="327">
        <v>109190</v>
      </c>
      <c r="J58" s="328">
        <v>15059</v>
      </c>
      <c r="K58" s="329">
        <v>64</v>
      </c>
      <c r="L58" s="330">
        <v>68464</v>
      </c>
      <c r="M58" s="331">
        <v>18.399999999999999</v>
      </c>
      <c r="N58" s="332">
        <v>45.6</v>
      </c>
    </row>
    <row r="59" spans="1:14">
      <c r="A59" s="248"/>
      <c r="B59" s="244"/>
      <c r="C59" s="244"/>
      <c r="D59" s="244"/>
      <c r="E59" s="244"/>
      <c r="F59" s="244"/>
      <c r="G59" s="310" t="s">
        <v>506</v>
      </c>
      <c r="H59" s="311"/>
      <c r="I59" s="319">
        <v>430979</v>
      </c>
      <c r="J59" s="320">
        <v>60319</v>
      </c>
      <c r="K59" s="321">
        <v>118</v>
      </c>
      <c r="L59" s="322">
        <v>109920</v>
      </c>
      <c r="M59" s="323">
        <v>-8.1999999999999993</v>
      </c>
      <c r="N59" s="324">
        <v>126.2</v>
      </c>
    </row>
    <row r="60" spans="1:14">
      <c r="A60" s="248"/>
      <c r="B60" s="244"/>
      <c r="C60" s="244"/>
      <c r="D60" s="244"/>
      <c r="E60" s="244"/>
      <c r="F60" s="244"/>
      <c r="G60" s="325"/>
      <c r="H60" s="326" t="s">
        <v>502</v>
      </c>
      <c r="I60" s="333">
        <v>354328</v>
      </c>
      <c r="J60" s="328">
        <v>49591</v>
      </c>
      <c r="K60" s="329">
        <v>229.3</v>
      </c>
      <c r="L60" s="330">
        <v>62739</v>
      </c>
      <c r="M60" s="331">
        <v>-8.4</v>
      </c>
      <c r="N60" s="332">
        <v>237.7</v>
      </c>
    </row>
    <row r="61" spans="1:14">
      <c r="A61" s="248"/>
      <c r="B61" s="244"/>
      <c r="C61" s="244"/>
      <c r="D61" s="244"/>
      <c r="E61" s="244"/>
      <c r="F61" s="244"/>
      <c r="G61" s="310" t="s">
        <v>507</v>
      </c>
      <c r="H61" s="334"/>
      <c r="I61" s="335">
        <v>269721</v>
      </c>
      <c r="J61" s="336">
        <v>36871</v>
      </c>
      <c r="K61" s="337">
        <v>54.8</v>
      </c>
      <c r="L61" s="338">
        <v>107226</v>
      </c>
      <c r="M61" s="339">
        <v>-0.7</v>
      </c>
      <c r="N61" s="324">
        <v>55.5</v>
      </c>
    </row>
    <row r="62" spans="1:14">
      <c r="A62" s="248"/>
      <c r="B62" s="244"/>
      <c r="C62" s="244"/>
      <c r="D62" s="244"/>
      <c r="E62" s="244"/>
      <c r="F62" s="244"/>
      <c r="G62" s="325"/>
      <c r="H62" s="326" t="s">
        <v>502</v>
      </c>
      <c r="I62" s="327">
        <v>137145</v>
      </c>
      <c r="J62" s="328">
        <v>18879</v>
      </c>
      <c r="K62" s="329">
        <v>62.5</v>
      </c>
      <c r="L62" s="330">
        <v>59344</v>
      </c>
      <c r="M62" s="331">
        <v>-0.7</v>
      </c>
      <c r="N62" s="332">
        <v>63.2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509</v>
      </c>
      <c r="G46" s="8" t="s">
        <v>510</v>
      </c>
      <c r="H46" s="8" t="s">
        <v>511</v>
      </c>
      <c r="I46" s="8" t="s">
        <v>512</v>
      </c>
      <c r="J46" s="9" t="s">
        <v>513</v>
      </c>
    </row>
    <row r="47" spans="2:10" ht="57.75" customHeight="1">
      <c r="B47" s="10"/>
      <c r="C47" s="1169" t="s">
        <v>3</v>
      </c>
      <c r="D47" s="1169"/>
      <c r="E47" s="1170"/>
      <c r="F47" s="11">
        <v>10.67</v>
      </c>
      <c r="G47" s="12">
        <v>14.31</v>
      </c>
      <c r="H47" s="12">
        <v>12.82</v>
      </c>
      <c r="I47" s="12">
        <v>11.28</v>
      </c>
      <c r="J47" s="13">
        <v>17.16</v>
      </c>
    </row>
    <row r="48" spans="2:10" ht="57.75" customHeight="1">
      <c r="B48" s="14"/>
      <c r="C48" s="1171" t="s">
        <v>4</v>
      </c>
      <c r="D48" s="1171"/>
      <c r="E48" s="1172"/>
      <c r="F48" s="15">
        <v>5.5</v>
      </c>
      <c r="G48" s="16">
        <v>7.12</v>
      </c>
      <c r="H48" s="16">
        <v>9.58</v>
      </c>
      <c r="I48" s="16">
        <v>13.76</v>
      </c>
      <c r="J48" s="17">
        <v>14.29</v>
      </c>
    </row>
    <row r="49" spans="2:10" ht="57.75" customHeight="1" thickBot="1">
      <c r="B49" s="18"/>
      <c r="C49" s="1173" t="s">
        <v>5</v>
      </c>
      <c r="D49" s="1173"/>
      <c r="E49" s="1174"/>
      <c r="F49" s="19">
        <v>2.44</v>
      </c>
      <c r="G49" s="20">
        <v>5.26</v>
      </c>
      <c r="H49" s="20">
        <v>2.5499999999999998</v>
      </c>
      <c r="I49" s="20">
        <v>2.9</v>
      </c>
      <c r="J49" s="21">
        <v>7.59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2017-05-19T07:40:06Z</dcterms:modified>
</cp:coreProperties>
</file>