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U63" i="11" l="1"/>
  <c r="AP63" i="11"/>
  <c r="BG37" i="9" l="1"/>
  <c r="BG36" i="9"/>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AM37" i="9"/>
  <c r="C37" i="9"/>
  <c r="CO36" i="9"/>
  <c r="BW36" i="9"/>
  <c r="AM36" i="9"/>
  <c r="C36" i="9"/>
  <c r="CO35" i="9"/>
  <c r="BW35" i="9"/>
  <c r="AM35" i="9"/>
  <c r="C35" i="9"/>
  <c r="CO34" i="9"/>
  <c r="BW34" i="9"/>
  <c r="AM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<sst xmlns="http://schemas.openxmlformats.org/spreadsheetml/2006/main" count="1041" uniqueCount="556">
  <si>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</si>
  <si>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</si>
  <si>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</si>
  <si>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</si>
  <si>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</si>
  <si>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</si>
  <si>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</si>
  <si>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</si>
  <si>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</si>
  <si>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</si>
  <si>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</si>
  <si>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</si>
  <si>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</si>
  <si>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</si>
  <si>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</si>
  <si>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</si>
  <si>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</si>
  <si>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</si>
  <si>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</si>
  <si>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</si>
  <si>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</si>
  <si>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</si>
  <si>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</si>
  <si>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</si>
  <si>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</si>
  <si>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</si>
  <si>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</si>
  <si>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</si>
  <si>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</si>
  <si>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</si>
  <si>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</si>
  <si>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</si>
  <si>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</si>
  <si>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</si>
  <si>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</si>
  <si>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</si>
  <si>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</si>
  <si>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</si>
  <si>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</si>
  <si>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</si>
  <si>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</si>
  <si>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</si>
  <si>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</si>
  <si>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</si>
  <si>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</si>
  <si>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</si>
  <si>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</si>
  <si>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</si>
  <si>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</si>
  <si>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</si>
  <si>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</si>
  <si>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</si>
  <si>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</si>
  <si>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</si>
  <si>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</si>
  <si>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</si>
  <si>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</si>
  <si>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</si>
  <si>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</si>
  <si>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</si>
  <si>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</si>
  <si>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</si>
  <si>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</si>
  <si>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</si>
  <si>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</si>
  <si>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</si>
  <si>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</si>
  <si>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</si>
  <si>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</si>
  <si>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</si>
  <si>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</si>
  <si>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</si>
  <si>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</si>
  <si>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</si>
  <si>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</si>
  <si>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</si>
  <si>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</si>
  <si>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</si>
  <si>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</si>
  <si>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</si>
  <si>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</si>
  <si>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</si>
  <si>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天川村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</si>
  <si>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</si>
  <si>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</si>
  <si>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</si>
  <si>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</si>
  <si>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</si>
  <si>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</si>
  <si>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</si>
  <si>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</si>
  <si>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</si>
  <si>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</si>
  <si>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</si>
  <si>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</si>
  <si>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</si>
  <si>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</si>
  <si>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</si>
  <si>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</si>
  <si>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</si>
  <si>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</si>
  <si>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</si>
  <si>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</si>
  <si>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</si>
  <si>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</si>
  <si>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</si>
  <si>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</si>
  <si>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</si>
  <si>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</si>
  <si>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</si>
  <si>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</si>
  <si>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</si>
  <si>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</si>
  <si>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</si>
  <si>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</si>
  <si>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</si>
  <si>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</si>
  <si>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</si>
  <si>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</si>
  <si>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</si>
  <si>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</si>
  <si>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</si>
  <si>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</si>
  <si>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</si>
  <si>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</si>
  <si>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</si>
  <si>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</si>
  <si>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</si>
  <si>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</si>
  <si>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</si>
  <si>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</si>
  <si>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</si>
  <si>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</si>
  <si>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8"/>
  </si>
  <si>
    <t>うち日本人(％)</t>
    <phoneticPr fontId="5"/>
  </si>
  <si>
    <t>-2.6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</si>
  <si>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</si>
  <si>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</si>
  <si>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</si>
  <si>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</si>
  <si>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</si>
  <si>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</si>
  <si>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</si>
  <si>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</si>
  <si>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</si>
  <si>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</si>
  <si>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</si>
  <si>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</si>
  <si>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</si>
  <si>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</si>
  <si>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</si>
  <si>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</si>
  <si>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</si>
  <si>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</si>
  <si>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</si>
  <si>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</si>
  <si>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</si>
  <si>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</si>
  <si>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</si>
  <si>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</si>
  <si>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</si>
  <si>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</si>
  <si>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</si>
  <si>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</si>
  <si>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</si>
  <si>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</si>
  <si>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</si>
  <si>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</si>
  <si>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</si>
  <si>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</si>
  <si>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</si>
  <si>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</si>
  <si>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</si>
  <si>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</si>
  <si>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</si>
  <si>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</si>
  <si>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</si>
  <si>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</si>
  <si>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</si>
  <si>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</si>
  <si>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</si>
  <si>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</si>
  <si>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</si>
  <si>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</si>
  <si>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</si>
  <si>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</si>
  <si>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</si>
  <si>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</si>
  <si>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</si>
  <si>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</si>
  <si>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</si>
  <si>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</si>
  <si>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</si>
  <si>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</si>
  <si>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奈良県天川村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</si>
  <si>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</si>
  <si>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</si>
  <si>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</si>
  <si>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</si>
  <si>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</si>
  <si>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</si>
  <si>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</si>
  <si>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</si>
  <si>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</si>
  <si>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</si>
  <si>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</si>
  <si>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</si>
  <si>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</si>
  <si>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</si>
  <si>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</si>
  <si>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</si>
  <si>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</si>
  <si>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</si>
  <si>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</si>
  <si>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</si>
  <si>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</si>
  <si>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</si>
  <si>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</si>
  <si>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</si>
  <si>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</si>
  <si>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</si>
  <si>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</si>
  <si>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</si>
  <si>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</si>
  <si>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</si>
  <si>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</si>
  <si>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</si>
  <si>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</si>
  <si>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</si>
  <si>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</si>
  <si>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</si>
  <si>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</si>
  <si>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</si>
  <si>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</si>
  <si>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</si>
  <si>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</si>
  <si>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</si>
  <si>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</si>
  <si>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</si>
  <si>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</si>
  <si>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</si>
  <si>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</si>
  <si>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</si>
  <si>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</si>
  <si>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</si>
  <si>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</si>
  <si>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</si>
  <si>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</si>
  <si>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</si>
  <si>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</si>
  <si>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</si>
  <si>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</si>
  <si>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</si>
  <si>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</si>
  <si>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</si>
  <si>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</si>
  <si>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</si>
  <si>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</si>
  <si>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</si>
  <si>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</si>
  <si>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</si>
  <si>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</si>
  <si>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</si>
  <si>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</si>
  <si>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</si>
  <si>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</si>
  <si>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</si>
  <si>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</si>
  <si>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</si>
  <si>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</si>
  <si>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</si>
  <si>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</si>
  <si>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</si>
  <si>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</si>
  <si>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</si>
  <si>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</si>
  <si>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</si>
  <si>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</si>
  <si>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</si>
  <si>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</si>
  <si>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</si>
  <si>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</si>
  <si>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</si>
  <si>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</si>
  <si>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</si>
  <si>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</si>
  <si>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</si>
  <si>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</si>
  <si>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</si>
  <si>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</si>
  <si>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</si>
  <si>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</si>
  <si>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</si>
  <si>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</si>
  <si>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</si>
  <si>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</si>
  <si>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</si>
  <si>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</si>
  <si>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</si>
  <si>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</si>
  <si>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</si>
  <si>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</si>
  <si>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</si>
  <si>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</si>
  <si>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</si>
  <si>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</si>
  <si>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</si>
  <si>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</si>
  <si>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</si>
  <si>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</si>
  <si>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</si>
  <si>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</si>
  <si>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</si>
  <si>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</si>
  <si>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</si>
  <si>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</si>
  <si>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下水道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</si>
  <si>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</si>
  <si>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</si>
  <si>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</si>
  <si>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</si>
  <si>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</si>
  <si>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</si>
  <si>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</si>
  <si>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</si>
  <si>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</si>
  <si>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</si>
  <si>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</si>
  <si>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</si>
  <si>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</si>
  <si>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</si>
  <si>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</si>
  <si>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</si>
  <si>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</si>
  <si>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</si>
  <si>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</si>
  <si>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</si>
  <si>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</si>
  <si>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</si>
  <si>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</si>
  <si>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</si>
  <si>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</si>
  <si>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奈良県天川村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</si>
  <si>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</si>
  <si>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</si>
  <si>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</si>
  <si>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</si>
  <si>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</si>
  <si>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</si>
  <si>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</si>
  <si>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</si>
  <si>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</si>
  <si>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</si>
  <si>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</si>
  <si>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</si>
  <si>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</si>
  <si>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</si>
  <si>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</si>
  <si>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</si>
  <si>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</si>
  <si>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</si>
  <si>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</si>
  <si>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</si>
  <si>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</si>
  <si>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</si>
  <si>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</si>
  <si>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</si>
  <si>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</si>
  <si>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</si>
  <si>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</si>
  <si>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</si>
  <si>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</si>
  <si>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</si>
  <si>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</si>
  <si>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</si>
  <si>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</si>
  <si>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</si>
  <si>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国民健康保険直診勘定特別会計</t>
    <phoneticPr fontId="5"/>
  </si>
  <si>
    <t>介護保険特別会計</t>
    <phoneticPr fontId="5"/>
  </si>
  <si>
    <t>後期高齢者医療特別会計</t>
    <phoneticPr fontId="5"/>
  </si>
  <si>
    <t>洞川簡易水道事業特別会計</t>
    <phoneticPr fontId="5"/>
  </si>
  <si>
    <t>法非適用企業</t>
    <phoneticPr fontId="5"/>
  </si>
  <si>
    <t>栃尾簡易水道事業特別会計</t>
    <phoneticPr fontId="5"/>
  </si>
  <si>
    <t>下水道事業特別会計</t>
    <phoneticPr fontId="5"/>
  </si>
  <si>
    <t>中央簡易水道事業特別会計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</si>
  <si>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</si>
  <si>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</si>
  <si>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</si>
  <si>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</si>
  <si>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</si>
  <si>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</si>
  <si>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</si>
  <si>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</si>
  <si>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</si>
  <si>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</si>
  <si>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</si>
  <si>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</si>
  <si>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</si>
  <si>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</si>
  <si>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</si>
  <si>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</si>
  <si>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</si>
  <si>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</si>
  <si>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</si>
  <si>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</si>
  <si>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</si>
  <si>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</si>
  <si>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</si>
  <si>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</si>
  <si>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</si>
  <si>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</si>
  <si>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</si>
  <si>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</si>
  <si>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</si>
  <si>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</si>
  <si>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</si>
  <si>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</si>
  <si>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</si>
  <si>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</si>
  <si>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</si>
  <si>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</si>
  <si>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</si>
  <si>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</si>
  <si>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</si>
  <si>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</si>
  <si>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</si>
  <si>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</si>
  <si>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</si>
  <si>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</si>
  <si>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</si>
  <si>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</si>
  <si>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</si>
  <si>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</si>
  <si>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</si>
  <si>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</si>
  <si>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</si>
  <si>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</si>
  <si>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</si>
  <si>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中央簡易水道事業特別会計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</si>
  <si>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</si>
  <si>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</si>
  <si>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</si>
  <si>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洞川簡易水道事業特別会計</t>
    <phoneticPr fontId="5"/>
  </si>
  <si>
    <t>-</t>
    <phoneticPr fontId="5"/>
  </si>
  <si>
    <t>将来負担比率（(Ｅ)－(Ｆ)）／（(Ｃ)－(Ｄ)）×１００</t>
    <rPh sb="0" eb="2">
      <t>ショウライ</t>
    </rPh>
    <rPh sb="2" eb="4">
      <t>フタン</t>
    </rPh>
    <rPh sb="4" eb="6">
      <t>ヒリツ</t>
    </rPh>
    <phoneticPr fontId="5"/>
  </si>
  <si>
    <t>栃尾簡易水道事業特別会計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</si>
  <si>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</si>
  <si>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</si>
  <si>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</si>
  <si>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</si>
  <si>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</si>
  <si>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</si>
  <si>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</si>
  <si>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</si>
  <si>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</si>
  <si>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</si>
  <si>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</si>
  <si>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</si>
  <si>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</si>
  <si>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</si>
  <si>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</si>
  <si>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</si>
  <si>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</si>
  <si>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</si>
  <si>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</si>
  <si>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</si>
  <si>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</si>
  <si>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</si>
  <si>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</si>
  <si>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</si>
  <si>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</si>
  <si>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</si>
  <si>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</si>
  <si>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</si>
  <si>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</si>
  <si>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</si>
  <si>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</si>
  <si>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</si>
  <si>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</si>
  <si>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</si>
  <si>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</si>
  <si>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</si>
  <si>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</si>
  <si>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</si>
  <si>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</si>
  <si>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</si>
  <si>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</si>
  <si>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</si>
  <si>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</si>
  <si>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</si>
  <si>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</si>
  <si>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</si>
  <si>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</si>
  <si>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</si>
  <si>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</si>
  <si>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</si>
  <si>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</si>
  <si>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</si>
  <si>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</si>
  <si>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</si>
  <si>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</si>
  <si>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</si>
  <si>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</si>
  <si>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</si>
  <si>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</si>
  <si>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</si>
  <si>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</si>
  <si>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</si>
  <si>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</si>
  <si>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</si>
  <si>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</si>
  <si>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</si>
  <si>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</si>
  <si>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</si>
  <si>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</si>
  <si>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</si>
  <si>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</si>
  <si>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</si>
  <si>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</si>
  <si>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</si>
  <si>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</si>
  <si>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</si>
  <si>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</si>
  <si>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</si>
  <si>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</si>
  <si>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</si>
  <si>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</si>
  <si>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</si>
  <si>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</si>
  <si>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国民健康保険事業勘定特別会計</t>
  </si>
  <si>
    <t>介護保険特別会計</t>
  </si>
  <si>
    <t>中央簡易水道事業特別会計</t>
  </si>
  <si>
    <t>洞川簡易水道事業特別会計</t>
  </si>
  <si>
    <t>下水道事業特別会計</t>
  </si>
  <si>
    <t>国民健康保険直診勘定特別会計</t>
  </si>
  <si>
    <t>栃尾簡易水道事業特別会計</t>
  </si>
  <si>
    <t>その他会計（赤字）</t>
  </si>
  <si>
    <t>その他会計（黒字）</t>
  </si>
  <si>
    <t>奈良県市町村総合事務組合</t>
    <rPh sb="0" eb="3">
      <t>ナラケン</t>
    </rPh>
    <rPh sb="3" eb="6">
      <t>シチョウソン</t>
    </rPh>
    <rPh sb="6" eb="8">
      <t>ソウゴウ</t>
    </rPh>
    <rPh sb="8" eb="10">
      <t>ジム</t>
    </rPh>
    <rPh sb="10" eb="12">
      <t>クミアイ</t>
    </rPh>
    <phoneticPr fontId="2"/>
  </si>
  <si>
    <t>南和広域衛生組合</t>
    <rPh sb="0" eb="2">
      <t>ナンワ</t>
    </rPh>
    <rPh sb="2" eb="4">
      <t>コウイキ</t>
    </rPh>
    <rPh sb="4" eb="6">
      <t>エイセイ</t>
    </rPh>
    <rPh sb="6" eb="8">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</si>
  <si>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</si>
  <si>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</si>
  <si>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南和広域医療組合</t>
    <rPh sb="0" eb="2">
      <t>ナンワ</t>
    </rPh>
    <rPh sb="2" eb="4">
      <t>コウイキ</t>
    </rPh>
    <rPh sb="4" eb="6">
      <t>イリョウ</t>
    </rPh>
    <rPh sb="6" eb="8">
      <t>クミアイ</t>
    </rPh>
    <phoneticPr fontId="2"/>
  </si>
  <si>
    <t>奈良県広域消防組合</t>
    <rPh sb="0" eb="3">
      <t>ナラケン</t>
    </rPh>
    <rPh sb="3" eb="5">
      <t>コウイキ</t>
    </rPh>
    <rPh sb="5" eb="7">
      <t>ショウボウ</t>
    </rPh>
    <rPh sb="7" eb="9">
      <t>クミアイ</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</si>
  <si>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</si>
  <si>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</si>
  <si>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</si>
  <si>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</si>
  <si>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</si>
  <si>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</si>
  <si>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</si>
  <si>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</si>
  <si>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</si>
  <si>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</si>
  <si>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</si>
  <si>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平成10年度前後に実施した入村口整備事業等にかかる起債償還が終了したことにより、実質公債費比率、将来負担比率ともに減少傾向にあったが、
平成26年度以降に南奈良総合医療センターの整備にかかる多額の地方債を発行したこと等により地方債の借入総額は増加傾向にあるため
各比率ともに今後増加の見込みであるため、地方債の発行の抑制に努めたい。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</si>
</sst>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287914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216075</c:v>
                </c:pt>
                <c:pt idx="1">
                  <c:v>245865</c:v>
                </c:pt>
                <c:pt idx="2">
                  <c:v>229484</c:v>
                </c:pt>
                <c:pt idx="3">
                  <c:v>261552</c:v>
                </c:pt>
                <c:pt idx="4">
                  <c:v>226551</c:v>
                </c:pt>
              </c:numCache>
            </c:numRef>
          </c:val>
          <c:smooth val="0"/>
        </c:ser>
        <c:dLbls>
          <c:showLegendKey val="0"/>
          <c:showVal val="0"/>
          <c:showCatName val="0"/>
          <c:showSerName val="0"/>
          <c:showPercent val="0"/>
          <c:showBubbleSize val="0"/>
        </c:dLbls>
        <c:marker val="1"/>
        <c:smooth val="0"/>
        <c:axId val="99478912"/>
        <c:axId val="99907072"/>
      </c:lineChart>
      <c:catAx>
        <c:axId val="994789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907072"/>
        <c:crosses val="autoZero"/>
        <c:auto val="1"/>
        <c:lblAlgn val="ctr"/>
        <c:lblOffset val="100"/>
        <c:tickLblSkip val="1"/>
        <c:tickMarkSkip val="1"/>
        <c:noMultiLvlLbl val="0"/>
      </c:catAx>
      <c:valAx>
        <c:axId val="9990707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478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32.770000000000003</c:v>
                </c:pt>
                <c:pt idx="1">
                  <c:v>16.600000000000001</c:v>
                </c:pt>
                <c:pt idx="2">
                  <c:v>19.809999999999999</c:v>
                </c:pt>
                <c:pt idx="3">
                  <c:v>24.07</c:v>
                </c:pt>
                <c:pt idx="4">
                  <c:v>22.33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22.93</c:v>
                </c:pt>
                <c:pt idx="1">
                  <c:v>42.8</c:v>
                </c:pt>
                <c:pt idx="2">
                  <c:v>53.19</c:v>
                </c:pt>
                <c:pt idx="3">
                  <c:v>57.97</c:v>
                </c:pt>
                <c:pt idx="4">
                  <c:v>68.95</c:v>
                </c:pt>
              </c:numCache>
            </c:numRef>
          </c:val>
        </c:ser>
        <c:dLbls>
          <c:showLegendKey val="0"/>
          <c:showVal val="0"/>
          <c:showCatName val="0"/>
          <c:showSerName val="0"/>
          <c:showPercent val="0"/>
          <c:showBubbleSize val="0"/>
        </c:dLbls>
        <c:gapWidth val="250"/>
        <c:overlap val="100"/>
        <c:axId val="109207552"/>
        <c:axId val="109209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15.05</c:v>
                </c:pt>
                <c:pt idx="1">
                  <c:v>6.69</c:v>
                </c:pt>
                <c:pt idx="2">
                  <c:v>13.06</c:v>
                </c:pt>
                <c:pt idx="3">
                  <c:v>5.48</c:v>
                </c:pt>
                <c:pt idx="4">
                  <c:v>13.78</c:v>
                </c:pt>
              </c:numCache>
            </c:numRef>
          </c:val>
          <c:smooth val="0"/>
        </c:ser>
        <c:dLbls>
          <c:showLegendKey val="0"/>
          <c:showVal val="0"/>
          <c:showCatName val="0"/>
          <c:showSerName val="0"/>
          <c:showPercent val="0"/>
          <c:showBubbleSize val="0"/>
        </c:dLbls>
        <c:marker val="1"/>
        <c:smooth val="0"/>
        <c:axId val="109207552"/>
        <c:axId val="109209472"/>
      </c:lineChart>
      <c:catAx>
        <c:axId val="10920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209472"/>
        <c:crosses val="autoZero"/>
        <c:auto val="1"/>
        <c:lblAlgn val="ctr"/>
        <c:lblOffset val="100"/>
        <c:tickLblSkip val="1"/>
        <c:tickMarkSkip val="1"/>
        <c:noMultiLvlLbl val="0"/>
      </c:catAx>
      <c:valAx>
        <c:axId val="109209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207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0.06</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栃尾簡易水道事業特別会計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0.03</c:v>
                </c:pt>
                <c:pt idx="2">
                  <c:v>#N/A</c:v>
                </c:pt>
                <c:pt idx="3">
                  <c:v>0.02</c:v>
                </c:pt>
                <c:pt idx="4">
                  <c:v>#N/A</c:v>
                </c:pt>
                <c:pt idx="5">
                  <c:v>0.02</c:v>
                </c:pt>
                <c:pt idx="6">
                  <c:v>#N/A</c:v>
                </c:pt>
                <c:pt idx="7">
                  <c:v>0.02</c:v>
                </c:pt>
                <c:pt idx="8">
                  <c:v>#N/A</c:v>
                </c:pt>
                <c:pt idx="9">
                  <c:v>0.03</c:v>
                </c:pt>
              </c:numCache>
            </c:numRef>
          </c:val>
        </c:ser>
        <c:ser>
          <c:idx val="3"/>
          <c:order val="3"/>
          <c:tx>
            <c:strRef>
              <c:f>データシート!$A$30</c:f>
              <c:strCache>
                <c:ptCount val="1"/>
                <c:pt idx="0">
                  <c:v>国民健康保険直診勘定特別会計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c:v>
                </c:pt>
                <c:pt idx="2">
                  <c:v>#N/A</c:v>
                </c:pt>
                <c:pt idx="3">
                  <c:v>0.1</c:v>
                </c:pt>
                <c:pt idx="4">
                  <c:v>#N/A</c:v>
                </c:pt>
                <c:pt idx="5">
                  <c:v>0.1</c:v>
                </c:pt>
                <c:pt idx="6">
                  <c:v>#N/A</c:v>
                </c:pt>
                <c:pt idx="7">
                  <c:v>0.16</c:v>
                </c:pt>
                <c:pt idx="8">
                  <c:v>#N/A</c:v>
                </c:pt>
                <c:pt idx="9">
                  <c:v>0.12</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0.12</c:v>
                </c:pt>
                <c:pt idx="2">
                  <c:v>#N/A</c:v>
                </c:pt>
                <c:pt idx="3">
                  <c:v>0.1</c:v>
                </c:pt>
                <c:pt idx="4">
                  <c:v>#N/A</c:v>
                </c:pt>
                <c:pt idx="5">
                  <c:v>0.12</c:v>
                </c:pt>
                <c:pt idx="6">
                  <c:v>#N/A</c:v>
                </c:pt>
                <c:pt idx="7">
                  <c:v>0.12</c:v>
                </c:pt>
                <c:pt idx="8">
                  <c:v>#N/A</c:v>
                </c:pt>
                <c:pt idx="9">
                  <c:v>0.15</c:v>
                </c:pt>
              </c:numCache>
            </c:numRef>
          </c:val>
        </c:ser>
        <c:ser>
          <c:idx val="5"/>
          <c:order val="5"/>
          <c:tx>
            <c:strRef>
              <c:f>データシート!$A$32</c:f>
              <c:strCache>
                <c:ptCount val="1"/>
                <c:pt idx="0">
                  <c:v>洞川簡易水道事業特別会計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0.35</c:v>
                </c:pt>
                <c:pt idx="2">
                  <c:v>#N/A</c:v>
                </c:pt>
                <c:pt idx="3">
                  <c:v>0.44</c:v>
                </c:pt>
                <c:pt idx="4">
                  <c:v>#N/A</c:v>
                </c:pt>
                <c:pt idx="5">
                  <c:v>0.65</c:v>
                </c:pt>
                <c:pt idx="6">
                  <c:v>#N/A</c:v>
                </c:pt>
                <c:pt idx="7">
                  <c:v>0.59</c:v>
                </c:pt>
                <c:pt idx="8">
                  <c:v>#N/A</c:v>
                </c:pt>
                <c:pt idx="9">
                  <c:v>0.19</c:v>
                </c:pt>
              </c:numCache>
            </c:numRef>
          </c:val>
        </c:ser>
        <c:ser>
          <c:idx val="6"/>
          <c:order val="6"/>
          <c:tx>
            <c:strRef>
              <c:f>データシート!$A$33</c:f>
              <c:strCache>
                <c:ptCount val="1"/>
                <c:pt idx="0">
                  <c:v>中央簡易水道事業特別会計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7.0000000000000007E-2</c:v>
                </c:pt>
                <c:pt idx="2">
                  <c:v>#N/A</c:v>
                </c:pt>
                <c:pt idx="3">
                  <c:v>7.0000000000000007E-2</c:v>
                </c:pt>
                <c:pt idx="4">
                  <c:v>#N/A</c:v>
                </c:pt>
                <c:pt idx="5">
                  <c:v>7.0000000000000007E-2</c:v>
                </c:pt>
                <c:pt idx="6">
                  <c:v>#N/A</c:v>
                </c:pt>
                <c:pt idx="7">
                  <c:v>0.16</c:v>
                </c:pt>
                <c:pt idx="8">
                  <c:v>#N/A</c:v>
                </c:pt>
                <c:pt idx="9">
                  <c:v>0.24</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c:v>
                </c:pt>
                <c:pt idx="2">
                  <c:v>#N/A</c:v>
                </c:pt>
                <c:pt idx="3">
                  <c:v>0.03</c:v>
                </c:pt>
                <c:pt idx="4">
                  <c:v>#N/A</c:v>
                </c:pt>
                <c:pt idx="5">
                  <c:v>7.0000000000000007E-2</c:v>
                </c:pt>
                <c:pt idx="6">
                  <c:v>#N/A</c:v>
                </c:pt>
                <c:pt idx="7">
                  <c:v>0.79</c:v>
                </c:pt>
                <c:pt idx="8">
                  <c:v>#N/A</c:v>
                </c:pt>
                <c:pt idx="9">
                  <c:v>0.81</c:v>
                </c:pt>
              </c:numCache>
            </c:numRef>
          </c:val>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7.0000000000000007E-2</c:v>
                </c:pt>
                <c:pt idx="2">
                  <c:v>#N/A</c:v>
                </c:pt>
                <c:pt idx="3">
                  <c:v>0.11</c:v>
                </c:pt>
                <c:pt idx="4">
                  <c:v>#N/A</c:v>
                </c:pt>
                <c:pt idx="5">
                  <c:v>0.1</c:v>
                </c:pt>
                <c:pt idx="6">
                  <c:v>#N/A</c:v>
                </c:pt>
                <c:pt idx="7">
                  <c:v>1.24</c:v>
                </c:pt>
                <c:pt idx="8">
                  <c:v>#N/A</c:v>
                </c:pt>
                <c:pt idx="9">
                  <c:v>1.97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32.76</c:v>
                </c:pt>
                <c:pt idx="2">
                  <c:v>#N/A</c:v>
                </c:pt>
                <c:pt idx="3">
                  <c:v>16.600000000000001</c:v>
                </c:pt>
                <c:pt idx="4">
                  <c:v>#N/A</c:v>
                </c:pt>
                <c:pt idx="5">
                  <c:v>19.809999999999999</c:v>
                </c:pt>
                <c:pt idx="6">
                  <c:v>#N/A</c:v>
                </c:pt>
                <c:pt idx="7">
                  <c:v>24.07</c:v>
                </c:pt>
                <c:pt idx="8">
                  <c:v>#N/A</c:v>
                </c:pt>
                <c:pt idx="9">
                  <c:v>22.32</c:v>
                </c:pt>
              </c:numCache>
            </c:numRef>
          </c:val>
        </c:ser>
        <c:dLbls>
          <c:showLegendKey val="0"/>
          <c:showVal val="0"/>
          <c:showCatName val="0"/>
          <c:showSerName val="0"/>
          <c:showPercent val="0"/>
          <c:showBubbleSize val="0"/>
        </c:dLbls>
        <c:gapWidth val="150"/>
        <c:overlap val="100"/>
        <c:axId val="106767872"/>
        <c:axId val="106769408"/>
      </c:barChart>
      <c:catAx>
        <c:axId val="10676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769408"/>
        <c:crosses val="autoZero"/>
        <c:auto val="1"/>
        <c:lblAlgn val="ctr"/>
        <c:lblOffset val="100"/>
        <c:tickLblSkip val="1"/>
        <c:tickMarkSkip val="1"/>
        <c:noMultiLvlLbl val="0"/>
      </c:catAx>
      <c:valAx>
        <c:axId val="106769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767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308</c:v>
                </c:pt>
                <c:pt idx="5">
                  <c:v>272</c:v>
                </c:pt>
                <c:pt idx="8">
                  <c:v>263</c:v>
                </c:pt>
                <c:pt idx="11">
                  <c:v>263</c:v>
                </c:pt>
                <c:pt idx="14">
                  <c:v>251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9</c:v>
                </c:pt>
                <c:pt idx="3">
                  <c:v>6</c:v>
                </c:pt>
                <c:pt idx="6">
                  <c:v>9</c:v>
                </c:pt>
                <c:pt idx="9">
                  <c:v>9</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84</c:v>
                </c:pt>
                <c:pt idx="3">
                  <c:v>92</c:v>
                </c:pt>
                <c:pt idx="6">
                  <c:v>88</c:v>
                </c:pt>
                <c:pt idx="9">
                  <c:v>100</c:v>
                </c:pt>
                <c:pt idx="12">
                  <c:v>102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331</c:v>
                </c:pt>
                <c:pt idx="3">
                  <c:v>286</c:v>
                </c:pt>
                <c:pt idx="6">
                  <c:v>273</c:v>
                </c:pt>
                <c:pt idx="9">
                  <c:v>265</c:v>
                </c:pt>
                <c:pt idx="12">
                  <c:v>276</c:v>
                </c:pt>
              </c:numCache>
            </c:numRef>
          </c:val>
        </c:ser>
        <c:dLbls>
          <c:showLegendKey val="0"/>
          <c:showVal val="0"/>
          <c:showCatName val="0"/>
          <c:showSerName val="0"/>
          <c:showPercent val="0"/>
          <c:showBubbleSize val="0"/>
        </c:dLbls>
        <c:gapWidth val="100"/>
        <c:overlap val="100"/>
        <c:axId val="84257408"/>
        <c:axId val="84275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117</c:v>
                </c:pt>
                <c:pt idx="2">
                  <c:v>#N/A</c:v>
                </c:pt>
                <c:pt idx="3">
                  <c:v>#N/A</c:v>
                </c:pt>
                <c:pt idx="4">
                  <c:v>112</c:v>
                </c:pt>
                <c:pt idx="5">
                  <c:v>#N/A</c:v>
                </c:pt>
                <c:pt idx="6">
                  <c:v>#N/A</c:v>
                </c:pt>
                <c:pt idx="7">
                  <c:v>107</c:v>
                </c:pt>
                <c:pt idx="8">
                  <c:v>#N/A</c:v>
                </c:pt>
                <c:pt idx="9">
                  <c:v>#N/A</c:v>
                </c:pt>
                <c:pt idx="10">
                  <c:v>111</c:v>
                </c:pt>
                <c:pt idx="11">
                  <c:v>#N/A</c:v>
                </c:pt>
                <c:pt idx="12">
                  <c:v>#N/A</c:v>
                </c:pt>
                <c:pt idx="13">
                  <c:v>136</c:v>
                </c:pt>
                <c:pt idx="14">
                  <c:v>#N/A</c:v>
                </c:pt>
              </c:numCache>
            </c:numRef>
          </c:val>
          <c:smooth val="0"/>
        </c:ser>
        <c:dLbls>
          <c:showLegendKey val="0"/>
          <c:showVal val="0"/>
          <c:showCatName val="0"/>
          <c:showSerName val="0"/>
          <c:showPercent val="0"/>
          <c:showBubbleSize val="0"/>
        </c:dLbls>
        <c:marker val="1"/>
        <c:smooth val="0"/>
        <c:axId val="84257408"/>
        <c:axId val="84275968"/>
      </c:lineChart>
      <c:catAx>
        <c:axId val="84257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4275968"/>
        <c:crosses val="autoZero"/>
        <c:auto val="1"/>
        <c:lblAlgn val="ctr"/>
        <c:lblOffset val="100"/>
        <c:tickLblSkip val="1"/>
        <c:tickMarkSkip val="1"/>
        <c:noMultiLvlLbl val="0"/>
      </c:catAx>
      <c:valAx>
        <c:axId val="84275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257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2365</c:v>
                </c:pt>
                <c:pt idx="5">
                  <c:v>2441</c:v>
                </c:pt>
                <c:pt idx="8">
                  <c:v>2230</c:v>
                </c:pt>
                <c:pt idx="11">
                  <c:v>2353</c:v>
                </c:pt>
                <c:pt idx="14">
                  <c:v>2456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25</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820</c:v>
                </c:pt>
                <c:pt idx="5">
                  <c:v>1150</c:v>
                </c:pt>
                <c:pt idx="8">
                  <c:v>1298</c:v>
                </c:pt>
                <c:pt idx="11">
                  <c:v>1326</c:v>
                </c:pt>
                <c:pt idx="14">
                  <c:v>1540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568</c:v>
                </c:pt>
                <c:pt idx="3">
                  <c:v>588</c:v>
                </c:pt>
                <c:pt idx="6">
                  <c:v>495</c:v>
                </c:pt>
                <c:pt idx="9">
                  <c:v>512</c:v>
                </c:pt>
                <c:pt idx="12">
                  <c:v>462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62</c:v>
                </c:pt>
                <c:pt idx="3">
                  <c:v>55</c:v>
                </c:pt>
                <c:pt idx="6">
                  <c:v>48</c:v>
                </c:pt>
                <c:pt idx="9">
                  <c:v>79</c:v>
                </c:pt>
                <c:pt idx="12">
                  <c:v>183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954</c:v>
                </c:pt>
                <c:pt idx="3">
                  <c:v>945</c:v>
                </c:pt>
                <c:pt idx="6">
                  <c:v>898</c:v>
                </c:pt>
                <c:pt idx="9">
                  <c:v>953</c:v>
                </c:pt>
                <c:pt idx="12">
                  <c:v>948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2492</c:v>
                </c:pt>
                <c:pt idx="3">
                  <c:v>2447</c:v>
                </c:pt>
                <c:pt idx="6">
                  <c:v>2443</c:v>
                </c:pt>
                <c:pt idx="9">
                  <c:v>2556</c:v>
                </c:pt>
                <c:pt idx="12">
                  <c:v>2751</c:v>
                </c:pt>
              </c:numCache>
            </c:numRef>
          </c:val>
        </c:ser>
        <c:dLbls>
          <c:showLegendKey val="0"/>
          <c:showVal val="0"/>
          <c:showCatName val="0"/>
          <c:showSerName val="0"/>
          <c:showPercent val="0"/>
          <c:showBubbleSize val="0"/>
        </c:dLbls>
        <c:gapWidth val="100"/>
        <c:overlap val="100"/>
        <c:axId val="109978752"/>
        <c:axId val="109980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890</c:v>
                </c:pt>
                <c:pt idx="2">
                  <c:v>#N/A</c:v>
                </c:pt>
                <c:pt idx="3">
                  <c:v>#N/A</c:v>
                </c:pt>
                <c:pt idx="4">
                  <c:v>445</c:v>
                </c:pt>
                <c:pt idx="5">
                  <c:v>#N/A</c:v>
                </c:pt>
                <c:pt idx="6">
                  <c:v>#N/A</c:v>
                </c:pt>
                <c:pt idx="7">
                  <c:v>356</c:v>
                </c:pt>
                <c:pt idx="8">
                  <c:v>#N/A</c:v>
                </c:pt>
                <c:pt idx="9">
                  <c:v>#N/A</c:v>
                </c:pt>
                <c:pt idx="10">
                  <c:v>394</c:v>
                </c:pt>
                <c:pt idx="11">
                  <c:v>#N/A</c:v>
                </c:pt>
                <c:pt idx="12">
                  <c:v>#N/A</c:v>
                </c:pt>
                <c:pt idx="13">
                  <c:v>347</c:v>
                </c:pt>
                <c:pt idx="14">
                  <c:v>#N/A</c:v>
                </c:pt>
              </c:numCache>
            </c:numRef>
          </c:val>
          <c:smooth val="0"/>
        </c:ser>
        <c:dLbls>
          <c:showLegendKey val="0"/>
          <c:showVal val="0"/>
          <c:showCatName val="0"/>
          <c:showSerName val="0"/>
          <c:showPercent val="0"/>
          <c:showBubbleSize val="0"/>
        </c:dLbls>
        <c:marker val="1"/>
        <c:smooth val="0"/>
        <c:axId val="109978752"/>
        <c:axId val="109980672"/>
      </c:lineChart>
      <c:catAx>
        <c:axId val="10997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980672"/>
        <c:crosses val="autoZero"/>
        <c:auto val="1"/>
        <c:lblAlgn val="ctr"/>
        <c:lblOffset val="100"/>
        <c:tickLblSkip val="1"/>
        <c:tickMarkSkip val="1"/>
        <c:noMultiLvlLbl val="0"/>
      </c:catAx>
      <c:valAx>
        <c:axId val="109980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978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0068480"/>
        <c:axId val="110070400"/>
      </c:scatterChart>
      <c:valAx>
        <c:axId val="1100684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070400"/>
        <c:crosses val="autoZero"/>
        <c:crossBetween val="midCat"/>
      </c:valAx>
      <c:valAx>
        <c:axId val="1100704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0684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11.9</c:v>
                </c:pt>
                <c:pt idx="1">
                  <c:v>10.4</c:v>
                </c:pt>
                <c:pt idx="2">
                  <c:v>9.3000000000000007</c:v>
                </c:pt>
                <c:pt idx="3">
                  <c:v>9</c:v>
                </c:pt>
                <c:pt idx="4">
                  <c:v>9.6</c:v>
                </c:pt>
              </c:numCache>
            </c:numRef>
          </c:xVal>
          <c:yVal>
            <c:numRef>
              <c:f>公会計指標分析・財政指標組合せ分析表!$K$73:$O$73</c:f>
              <c:numCache>
                <c:formatCode>#,##0.0;"▲ "#,##0.0</c:formatCode>
                <c:ptCount val="5"/>
                <c:pt idx="0">
                  <c:v>78.7</c:v>
                </c:pt>
                <c:pt idx="1">
                  <c:v>35.6</c:v>
                </c:pt>
                <c:pt idx="2">
                  <c:v>28.6</c:v>
                </c:pt>
                <c:pt idx="3">
                  <c:v>33.5</c:v>
                </c:pt>
                <c:pt idx="4">
                  <c:v>27.3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10.8</c:v>
                </c:pt>
                <c:pt idx="1">
                  <c:v>9.6999999999999993</c:v>
                </c:pt>
                <c:pt idx="2">
                  <c:v>8.6</c:v>
                </c:pt>
                <c:pt idx="3">
                  <c:v>7.7</c:v>
                </c:pt>
                <c:pt idx="4">
                  <c:v>6.4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09676800"/>
        <c:axId val="109691264"/>
      </c:scatterChart>
      <c:valAx>
        <c:axId val="109676800"/>
        <c:scaling>
          <c:orientation val="minMax"/>
          <c:max val="12.4"/>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691264"/>
        <c:crosses val="autoZero"/>
        <c:crossBetween val="midCat"/>
      </c:valAx>
      <c:valAx>
        <c:axId val="109691264"/>
        <c:scaling>
          <c:orientation val="minMax"/>
          <c:max val="92"/>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676800"/>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ここ数年で元利償還金は減少傾向であったが、</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にかけて新病院建設（南和広域医療組合）等の大型事業を実施した影響などにより</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年度に増加に転じており、今後も増加傾向である。今後は、実質収支比率の動向を意識しながら起債額の抑制に努めたい。</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将来負担比率の分子構造は、一般会計等に係る地方債の現在高が大きく影響している。</a:t>
          </a:r>
          <a:endParaRPr lang="en-US" altLang="ja-JP" sz="1100" b="0" i="0" baseline="0">
            <a:solidFill>
              <a:schemeClr val="dk1"/>
            </a:solidFill>
            <a:effectLst/>
            <a:latin typeface="+mn-lt"/>
            <a:ea typeface="+mn-ea"/>
            <a:cs typeface="+mn-cs"/>
          </a:endParaRPr>
        </a:p>
        <a:p>
          <a:pPr rtl="0"/>
          <a:r>
            <a:rPr lang="en-US" altLang="ja-JP" sz="1100" b="0" i="0" baseline="0">
              <a:solidFill>
                <a:schemeClr val="dk1"/>
              </a:solidFill>
              <a:effectLst/>
              <a:latin typeface="+mn-lt"/>
              <a:ea typeface="+mn-ea"/>
              <a:cs typeface="+mn-cs"/>
            </a:rPr>
            <a:t>H27</a:t>
          </a:r>
          <a:r>
            <a:rPr lang="ja-JP" altLang="en-US" sz="1100" b="0" i="0" baseline="0">
              <a:solidFill>
                <a:schemeClr val="dk1"/>
              </a:solidFill>
              <a:effectLst/>
              <a:latin typeface="+mn-lt"/>
              <a:ea typeface="+mn-ea"/>
              <a:cs typeface="+mn-cs"/>
            </a:rPr>
            <a:t>で組合等負担等見込額が増加したのは、南和広域医療組合の設立に伴うものである。基金額も増加しているが、将来負担額も増加傾向にあるため</a:t>
          </a:r>
          <a:r>
            <a:rPr lang="ja-JP" altLang="ja-JP" sz="1100" b="0" i="0" baseline="0">
              <a:solidFill>
                <a:schemeClr val="dk1"/>
              </a:solidFill>
              <a:effectLst/>
              <a:latin typeface="+mn-lt"/>
              <a:ea typeface="+mn-ea"/>
              <a:cs typeface="+mn-cs"/>
            </a:rPr>
            <a:t>今後は起債発行を精査し</a:t>
          </a:r>
          <a:r>
            <a:rPr lang="ja-JP" altLang="en-US" sz="1100" b="0" i="0" baseline="0">
              <a:solidFill>
                <a:schemeClr val="dk1"/>
              </a:solidFill>
              <a:effectLst/>
              <a:latin typeface="+mn-lt"/>
              <a:ea typeface="+mn-ea"/>
              <a:cs typeface="+mn-cs"/>
            </a:rPr>
            <a:t>、財源対策債など有利な地方債を選択することで</a:t>
          </a:r>
          <a:r>
            <a:rPr lang="ja-JP" altLang="ja-JP" sz="1100" b="0" i="0" baseline="0">
              <a:solidFill>
                <a:schemeClr val="dk1"/>
              </a:solidFill>
              <a:effectLst/>
              <a:latin typeface="+mn-lt"/>
              <a:ea typeface="+mn-ea"/>
              <a:cs typeface="+mn-cs"/>
            </a:rPr>
            <a:t>後年度負担にならないよう努めるとともに、充当可能財源として</a:t>
          </a:r>
          <a:r>
            <a:rPr lang="ja-JP" altLang="en-US" sz="1100" b="0" i="0" baseline="0">
              <a:solidFill>
                <a:schemeClr val="dk1"/>
              </a:solidFill>
              <a:effectLst/>
              <a:latin typeface="+mn-lt"/>
              <a:ea typeface="+mn-ea"/>
              <a:cs typeface="+mn-cs"/>
            </a:rPr>
            <a:t>さらに減債</a:t>
          </a:r>
          <a:r>
            <a:rPr lang="ja-JP" altLang="ja-JP" sz="1100" b="0" i="0" baseline="0">
              <a:solidFill>
                <a:schemeClr val="dk1"/>
              </a:solidFill>
              <a:effectLst/>
              <a:latin typeface="+mn-lt"/>
              <a:ea typeface="+mn-ea"/>
              <a:cs typeface="+mn-cs"/>
            </a:rPr>
            <a:t>基金</a:t>
          </a:r>
          <a:r>
            <a:rPr lang="ja-JP" altLang="en-US" sz="1100" b="0" i="0" baseline="0">
              <a:solidFill>
                <a:schemeClr val="dk1"/>
              </a:solidFill>
              <a:effectLst/>
              <a:latin typeface="+mn-lt"/>
              <a:ea typeface="+mn-ea"/>
              <a:cs typeface="+mn-cs"/>
            </a:rPr>
            <a:t>などの</a:t>
          </a:r>
          <a:r>
            <a:rPr lang="ja-JP" altLang="ja-JP" sz="1100" b="0" i="0" baseline="0">
              <a:solidFill>
                <a:schemeClr val="dk1"/>
              </a:solidFill>
              <a:effectLst/>
              <a:latin typeface="+mn-lt"/>
              <a:ea typeface="+mn-ea"/>
              <a:cs typeface="+mn-cs"/>
            </a:rPr>
            <a:t>積立</a:t>
          </a:r>
          <a:r>
            <a:rPr lang="ja-JP" altLang="en-US" sz="1100" b="0" i="0" baseline="0">
              <a:solidFill>
                <a:schemeClr val="dk1"/>
              </a:solidFill>
              <a:effectLst/>
              <a:latin typeface="+mn-lt"/>
              <a:ea typeface="+mn-ea"/>
              <a:cs typeface="+mn-cs"/>
            </a:rPr>
            <a:t>を行い</a:t>
          </a:r>
          <a:r>
            <a:rPr lang="ja-JP" altLang="ja-JP" sz="1100" b="0" i="0" baseline="0">
              <a:solidFill>
                <a:schemeClr val="dk1"/>
              </a:solidFill>
              <a:effectLst/>
              <a:latin typeface="+mn-lt"/>
              <a:ea typeface="+mn-ea"/>
              <a:cs typeface="+mn-cs"/>
            </a:rPr>
            <a:t>健全財政運営に努める。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奈良県天川村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1,530
1,528
175.66
2,911,680
2,538,264
339,612
1,520,977
2,751,173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27.3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奈良県天川村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1,530
1,528
175.66
2,911,680
2,538,264
339,612
1,520,977
2,751,173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27.3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奈良県天川村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1,530
1,528
175.66
2,911,680
2,538,264
339,612
1,520,977
2,751,173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27.3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奈良県天川村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1,530
1,528
175.66
2,911,680
2,538,264
339,612
1,520,977
2,751,173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27.3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・財政力指数</a:t>
          </a:r>
          <a:endParaRPr lang="ja-JP" altLang="ja-JP" sz="1400">
            <a:effectLst/>
          </a:endParaRPr>
        </a:p>
        <a:p>
          <a:pPr rtl="0"/>
          <a:r>
            <a:rPr lang="ja-JP" altLang="ja-JP" sz="1100" b="0" i="0" baseline="0">
              <a:solidFill>
                <a:schemeClr val="dk1"/>
              </a:solidFill>
              <a:effectLst/>
              <a:latin typeface="+mn-lt"/>
              <a:ea typeface="+mn-ea"/>
              <a:cs typeface="+mn-cs"/>
            </a:rPr>
            <a:t>　過疎化、</a:t>
          </a:r>
          <a:r>
            <a:rPr lang="ja-JP" altLang="en-US" sz="1100" b="0" i="0" baseline="0">
              <a:solidFill>
                <a:schemeClr val="dk1"/>
              </a:solidFill>
              <a:effectLst/>
              <a:latin typeface="+mn-lt"/>
              <a:ea typeface="+mn-ea"/>
              <a:cs typeface="+mn-cs"/>
            </a:rPr>
            <a:t>高齢化</a:t>
          </a:r>
          <a:r>
            <a:rPr lang="ja-JP" altLang="ja-JP" sz="1100" b="0" i="0" baseline="0">
              <a:solidFill>
                <a:schemeClr val="dk1"/>
              </a:solidFill>
              <a:effectLst/>
              <a:latin typeface="+mn-lt"/>
              <a:ea typeface="+mn-ea"/>
              <a:cs typeface="+mn-cs"/>
            </a:rPr>
            <a:t>による人口の減少や全国平均を上回る高齢化率に加え、村内の基幹産業である林業の不振等により、財政基盤が弱く類似団体平均を下回っている。</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組織機構の改革、歳出の徹底的な見直し、行政の効率化</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努めることにより、財政の健全化を図る。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45</xdr:row>
      <xdr:rowOff>33867</xdr:rowOff>
    </xdr:to>
    <xdr:cxnSp macro="">
      <xdr:nvCxnSpPr>
        <xdr:cNvPr id="62" name="直線コネクタ 61"/>
        <xdr:cNvCxnSpPr/>
      </xdr:nvCxnSpPr>
      <xdr:spPr>
        <a:xfrm flipV="1">
          <a:off x="4953000" y="63334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149013</xdr:rowOff>
    </xdr:from>
    <xdr:to>
      <xdr:col>7</xdr:col>
      <xdr:colOff>152400</xdr:colOff>
      <xdr:row>44</xdr:row>
      <xdr:rowOff>149013</xdr:rowOff>
    </xdr:to>
    <xdr:cxnSp macro="">
      <xdr:nvCxnSpPr>
        <xdr:cNvPr id="67" name="直線コネクタ 66"/>
        <xdr:cNvCxnSpPr/>
      </xdr:nvCxnSpPr>
      <xdr:spPr>
        <a:xfrm>
          <a:off x="4114800" y="76928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157497</xdr:rowOff>
    </xdr:from>
    <xdr:ext cx="762000" cy="259045"/>
    <xdr:sp macro="" textlink="">
      <xdr:nvSpPr>
        <xdr:cNvPr id="68" name="財政力平均値テキスト"/>
        <xdr:cNvSpPr txBox="1"/>
      </xdr:nvSpPr>
      <xdr:spPr>
        <a:xfrm>
          <a:off x="5041900" y="7358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149013</xdr:rowOff>
    </xdr:from>
    <xdr:to>
      <xdr:col>6</xdr:col>
      <xdr:colOff>0</xdr:colOff>
      <xdr:row>44</xdr:row>
      <xdr:rowOff>149013</xdr:rowOff>
    </xdr:to>
    <xdr:cxnSp macro="">
      <xdr:nvCxnSpPr>
        <xdr:cNvPr id="70" name="直線コネクタ 69"/>
        <xdr:cNvCxnSpPr/>
      </xdr:nvCxnSpPr>
      <xdr:spPr>
        <a:xfrm>
          <a:off x="3225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72" name="テキスト ボックス 71"/>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149013</xdr:rowOff>
    </xdr:from>
    <xdr:to>
      <xdr:col>4</xdr:col>
      <xdr:colOff>482600</xdr:colOff>
      <xdr:row>44</xdr:row>
      <xdr:rowOff>149013</xdr:rowOff>
    </xdr:to>
    <xdr:cxnSp macro="">
      <xdr:nvCxnSpPr>
        <xdr:cNvPr id="73" name="直線コネクタ 72"/>
        <xdr:cNvCxnSpPr/>
      </xdr:nvCxnSpPr>
      <xdr:spPr>
        <a:xfrm>
          <a:off x="2336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140970</xdr:rowOff>
    </xdr:from>
    <xdr:to>
      <xdr:col>3</xdr:col>
      <xdr:colOff>279400</xdr:colOff>
      <xdr:row>44</xdr:row>
      <xdr:rowOff>149013</xdr:rowOff>
    </xdr:to>
    <xdr:cxnSp macro="">
      <xdr:nvCxnSpPr>
        <xdr:cNvPr id="76" name="直線コネクタ 75"/>
        <xdr:cNvCxnSpPr/>
      </xdr:nvCxnSpPr>
      <xdr:spPr>
        <a:xfrm>
          <a:off x="1447800" y="76847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8" name="テキスト ボックス 77"/>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80" name="テキスト ボックス 79"/>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98213</xdr:rowOff>
    </xdr:from>
    <xdr:to>
      <xdr:col>7</xdr:col>
      <xdr:colOff>203200</xdr:colOff>
      <xdr:row>45</xdr:row>
      <xdr:rowOff>28363</xdr:rowOff>
    </xdr:to>
    <xdr:sp macro="" textlink="">
      <xdr:nvSpPr>
        <xdr:cNvPr id="86" name="円/楕円 85"/>
        <xdr:cNvSpPr/>
      </xdr:nvSpPr>
      <xdr:spPr>
        <a:xfrm>
          <a:off x="49022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165540</xdr:rowOff>
    </xdr:from>
    <xdr:ext cx="762000" cy="259045"/>
    <xdr:sp macro="" textlink="">
      <xdr:nvSpPr>
        <xdr:cNvPr id="87" name="財政力該当値テキスト"/>
        <xdr:cNvSpPr txBox="1"/>
      </xdr:nvSpPr>
      <xdr:spPr>
        <a:xfrm>
          <a:off x="5041900" y="753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98213</xdr:rowOff>
    </xdr:from>
    <xdr:to>
      <xdr:col>6</xdr:col>
      <xdr:colOff>50800</xdr:colOff>
      <xdr:row>45</xdr:row>
      <xdr:rowOff>28363</xdr:rowOff>
    </xdr:to>
    <xdr:sp macro="" textlink="">
      <xdr:nvSpPr>
        <xdr:cNvPr id="88" name="円/楕円 87"/>
        <xdr:cNvSpPr/>
      </xdr:nvSpPr>
      <xdr:spPr>
        <a:xfrm>
          <a:off x="4064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13140</xdr:rowOff>
    </xdr:from>
    <xdr:ext cx="736600" cy="259045"/>
    <xdr:sp macro="" textlink="">
      <xdr:nvSpPr>
        <xdr:cNvPr id="89" name="テキスト ボックス 88"/>
        <xdr:cNvSpPr txBox="1"/>
      </xdr:nvSpPr>
      <xdr:spPr>
        <a:xfrm>
          <a:off x="3733800" y="772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98213</xdr:rowOff>
    </xdr:from>
    <xdr:to>
      <xdr:col>4</xdr:col>
      <xdr:colOff>533400</xdr:colOff>
      <xdr:row>45</xdr:row>
      <xdr:rowOff>28363</xdr:rowOff>
    </xdr:to>
    <xdr:sp macro="" textlink="">
      <xdr:nvSpPr>
        <xdr:cNvPr id="90" name="円/楕円 89"/>
        <xdr:cNvSpPr/>
      </xdr:nvSpPr>
      <xdr:spPr>
        <a:xfrm>
          <a:off x="3175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13140</xdr:rowOff>
    </xdr:from>
    <xdr:ext cx="762000" cy="259045"/>
    <xdr:sp macro="" textlink="">
      <xdr:nvSpPr>
        <xdr:cNvPr id="91" name="テキスト ボックス 90"/>
        <xdr:cNvSpPr txBox="1"/>
      </xdr:nvSpPr>
      <xdr:spPr>
        <a:xfrm>
          <a:off x="2844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98213</xdr:rowOff>
    </xdr:from>
    <xdr:to>
      <xdr:col>3</xdr:col>
      <xdr:colOff>330200</xdr:colOff>
      <xdr:row>45</xdr:row>
      <xdr:rowOff>28363</xdr:rowOff>
    </xdr:to>
    <xdr:sp macro="" textlink="">
      <xdr:nvSpPr>
        <xdr:cNvPr id="92" name="円/楕円 91"/>
        <xdr:cNvSpPr/>
      </xdr:nvSpPr>
      <xdr:spPr>
        <a:xfrm>
          <a:off x="2286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13140</xdr:rowOff>
    </xdr:from>
    <xdr:ext cx="762000" cy="259045"/>
    <xdr:sp macro="" textlink="">
      <xdr:nvSpPr>
        <xdr:cNvPr id="93" name="テキスト ボックス 92"/>
        <xdr:cNvSpPr txBox="1"/>
      </xdr:nvSpPr>
      <xdr:spPr>
        <a:xfrm>
          <a:off x="1955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90170</xdr:rowOff>
    </xdr:from>
    <xdr:to>
      <xdr:col>2</xdr:col>
      <xdr:colOff>127000</xdr:colOff>
      <xdr:row>45</xdr:row>
      <xdr:rowOff>20320</xdr:rowOff>
    </xdr:to>
    <xdr:sp macro="" textlink="">
      <xdr:nvSpPr>
        <xdr:cNvPr id="94" name="円/楕円 93"/>
        <xdr:cNvSpPr/>
      </xdr:nvSpPr>
      <xdr:spPr>
        <a:xfrm>
          <a:off x="1397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5097</xdr:rowOff>
    </xdr:from>
    <xdr:ext cx="762000" cy="259045"/>
    <xdr:sp macro="" textlink="">
      <xdr:nvSpPr>
        <xdr:cNvPr id="95" name="テキスト ボックス 94"/>
        <xdr:cNvSpPr txBox="1"/>
      </xdr:nvSpPr>
      <xdr:spPr>
        <a:xfrm>
          <a:off x="1066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・経常収支比率</a:t>
          </a:r>
          <a:endParaRPr lang="ja-JP" altLang="ja-JP" sz="1400">
            <a:effectLst/>
          </a:endParaRPr>
        </a:p>
        <a:p>
          <a:pPr rtl="0"/>
          <a:r>
            <a:rPr lang="ja-JP" altLang="ja-JP" sz="1100" b="0" i="0" baseline="0">
              <a:solidFill>
                <a:schemeClr val="dk1"/>
              </a:solidFill>
              <a:effectLst/>
              <a:latin typeface="+mn-lt"/>
              <a:ea typeface="+mn-ea"/>
              <a:cs typeface="+mn-cs"/>
            </a:rPr>
            <a:t>　高齢化・過疎化による担税者減少等により経常一般財源が年々減少しており、</a:t>
          </a:r>
          <a:r>
            <a:rPr lang="en-US" altLang="ja-JP" sz="1100" b="0" i="0" baseline="0">
              <a:solidFill>
                <a:schemeClr val="dk1"/>
              </a:solidFill>
              <a:effectLst/>
              <a:latin typeface="+mn-lt"/>
              <a:ea typeface="+mn-ea"/>
              <a:cs typeface="+mn-cs"/>
            </a:rPr>
            <a:t>H24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にかけては</a:t>
          </a:r>
          <a:r>
            <a:rPr lang="en-US" altLang="ja-JP" sz="1100" b="0" i="0" baseline="0">
              <a:solidFill>
                <a:schemeClr val="dk1"/>
              </a:solidFill>
              <a:effectLst/>
              <a:latin typeface="+mn-lt"/>
              <a:ea typeface="+mn-ea"/>
              <a:cs typeface="+mn-cs"/>
            </a:rPr>
            <a:t>80</a:t>
          </a:r>
          <a:r>
            <a:rPr lang="ja-JP" altLang="ja-JP" sz="1100" b="0" i="0" baseline="0">
              <a:solidFill>
                <a:schemeClr val="dk1"/>
              </a:solidFill>
              <a:effectLst/>
              <a:latin typeface="+mn-lt"/>
              <a:ea typeface="+mn-ea"/>
              <a:cs typeface="+mn-cs"/>
            </a:rPr>
            <a:t>％台前半に改善はみられたものの</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においては維持補修工事などの影響により</a:t>
          </a:r>
          <a:r>
            <a:rPr lang="en-US" altLang="ja-JP" sz="1100" b="0" i="0" baseline="0">
              <a:solidFill>
                <a:schemeClr val="dk1"/>
              </a:solidFill>
              <a:effectLst/>
              <a:latin typeface="+mn-lt"/>
              <a:ea typeface="+mn-ea"/>
              <a:cs typeface="+mn-cs"/>
            </a:rPr>
            <a:t>89.6</a:t>
          </a:r>
          <a:r>
            <a:rPr lang="ja-JP" altLang="ja-JP" sz="1100" b="0" i="0" baseline="0">
              <a:solidFill>
                <a:schemeClr val="dk1"/>
              </a:solidFill>
              <a:effectLst/>
              <a:latin typeface="+mn-lt"/>
              <a:ea typeface="+mn-ea"/>
              <a:cs typeface="+mn-cs"/>
            </a:rPr>
            <a:t>％と悪化し</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H27</a:t>
          </a:r>
          <a:r>
            <a:rPr lang="ja-JP" altLang="en-US" sz="1100" b="0" i="0" baseline="0">
              <a:solidFill>
                <a:schemeClr val="dk1"/>
              </a:solidFill>
              <a:effectLst/>
              <a:latin typeface="+mn-lt"/>
              <a:ea typeface="+mn-ea"/>
              <a:cs typeface="+mn-cs"/>
            </a:rPr>
            <a:t>は再び同水準に改善している。</a:t>
          </a:r>
          <a:r>
            <a:rPr lang="ja-JP" altLang="ja-JP" sz="1100" b="0" i="0" baseline="0">
              <a:solidFill>
                <a:schemeClr val="dk1"/>
              </a:solidFill>
              <a:effectLst/>
              <a:latin typeface="+mn-lt"/>
              <a:ea typeface="+mn-ea"/>
              <a:cs typeface="+mn-cs"/>
            </a:rPr>
            <a:t>今後も新たな公債費の増加も見込まれるため、行政経営改革の継続、税の増収措置の検討、定員適正化計画等により更なる経常収支比率の抑制に努める。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99441</xdr:rowOff>
    </xdr:to>
    <xdr:cxnSp macro="">
      <xdr:nvCxnSpPr>
        <xdr:cNvPr id="123" name="直線コネクタ 122"/>
        <xdr:cNvCxnSpPr/>
      </xdr:nvCxnSpPr>
      <xdr:spPr>
        <a:xfrm flipV="1">
          <a:off x="4953000" y="10075926"/>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71518</xdr:rowOff>
    </xdr:from>
    <xdr:ext cx="762000" cy="259045"/>
    <xdr:sp macro="" textlink="">
      <xdr:nvSpPr>
        <xdr:cNvPr id="124" name="財政構造の弾力性最小値テキスト"/>
        <xdr:cNvSpPr txBox="1"/>
      </xdr:nvSpPr>
      <xdr:spPr>
        <a:xfrm>
          <a:off x="5041900" y="1138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99441</xdr:rowOff>
    </xdr:from>
    <xdr:to>
      <xdr:col>7</xdr:col>
      <xdr:colOff>241300</xdr:colOff>
      <xdr:row>66</xdr:row>
      <xdr:rowOff>99441</xdr:rowOff>
    </xdr:to>
    <xdr:cxnSp macro="">
      <xdr:nvCxnSpPr>
        <xdr:cNvPr id="125" name="直線コネクタ 124"/>
        <xdr:cNvCxnSpPr/>
      </xdr:nvCxnSpPr>
      <xdr:spPr>
        <a:xfrm>
          <a:off x="4864100" y="1141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6"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7" name="直線コネクタ 126"/>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140716</xdr:rowOff>
    </xdr:from>
    <xdr:to>
      <xdr:col>7</xdr:col>
      <xdr:colOff>152400</xdr:colOff>
      <xdr:row>65</xdr:row>
      <xdr:rowOff>123698</xdr:rowOff>
    </xdr:to>
    <xdr:cxnSp macro="">
      <xdr:nvCxnSpPr>
        <xdr:cNvPr id="128" name="直線コネクタ 127"/>
        <xdr:cNvCxnSpPr/>
      </xdr:nvCxnSpPr>
      <xdr:spPr>
        <a:xfrm flipV="1">
          <a:off x="4114800" y="11113516"/>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12336</xdr:rowOff>
    </xdr:from>
    <xdr:ext cx="762000" cy="259045"/>
    <xdr:sp macro="" textlink="">
      <xdr:nvSpPr>
        <xdr:cNvPr id="129" name="財政構造の弾力性平均値テキスト"/>
        <xdr:cNvSpPr txBox="1"/>
      </xdr:nvSpPr>
      <xdr:spPr>
        <a:xfrm>
          <a:off x="5041900" y="10813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167259</xdr:rowOff>
    </xdr:from>
    <xdr:to>
      <xdr:col>7</xdr:col>
      <xdr:colOff>203200</xdr:colOff>
      <xdr:row>64</xdr:row>
      <xdr:rowOff>97409</xdr:rowOff>
    </xdr:to>
    <xdr:sp macro="" textlink="">
      <xdr:nvSpPr>
        <xdr:cNvPr id="130" name="フローチャート : 判断 129"/>
        <xdr:cNvSpPr/>
      </xdr:nvSpPr>
      <xdr:spPr>
        <a:xfrm>
          <a:off x="49022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123825</xdr:rowOff>
    </xdr:from>
    <xdr:to>
      <xdr:col>6</xdr:col>
      <xdr:colOff>0</xdr:colOff>
      <xdr:row>65</xdr:row>
      <xdr:rowOff>123698</xdr:rowOff>
    </xdr:to>
    <xdr:cxnSp macro="">
      <xdr:nvCxnSpPr>
        <xdr:cNvPr id="131" name="直線コネクタ 130"/>
        <xdr:cNvCxnSpPr/>
      </xdr:nvCxnSpPr>
      <xdr:spPr>
        <a:xfrm>
          <a:off x="3225800" y="11096625"/>
          <a:ext cx="889000" cy="1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109220</xdr:rowOff>
    </xdr:from>
    <xdr:to>
      <xdr:col>6</xdr:col>
      <xdr:colOff>50800</xdr:colOff>
      <xdr:row>65</xdr:row>
      <xdr:rowOff>39370</xdr:rowOff>
    </xdr:to>
    <xdr:sp macro="" textlink="">
      <xdr:nvSpPr>
        <xdr:cNvPr id="132" name="フローチャート :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49547</xdr:rowOff>
    </xdr:from>
    <xdr:ext cx="736600" cy="259045"/>
    <xdr:sp macro="" textlink="">
      <xdr:nvSpPr>
        <xdr:cNvPr id="133" name="テキスト ボックス 132"/>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109347</xdr:rowOff>
    </xdr:from>
    <xdr:to>
      <xdr:col>4</xdr:col>
      <xdr:colOff>482600</xdr:colOff>
      <xdr:row>64</xdr:row>
      <xdr:rowOff>123825</xdr:rowOff>
    </xdr:to>
    <xdr:cxnSp macro="">
      <xdr:nvCxnSpPr>
        <xdr:cNvPr id="134" name="直線コネクタ 133"/>
        <xdr:cNvCxnSpPr/>
      </xdr:nvCxnSpPr>
      <xdr:spPr>
        <a:xfrm>
          <a:off x="2336800" y="1108214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19939</xdr:rowOff>
    </xdr:from>
    <xdr:to>
      <xdr:col>4</xdr:col>
      <xdr:colOff>533400</xdr:colOff>
      <xdr:row>64</xdr:row>
      <xdr:rowOff>121539</xdr:rowOff>
    </xdr:to>
    <xdr:sp macro="" textlink="">
      <xdr:nvSpPr>
        <xdr:cNvPr id="135" name="フローチャート : 判断 134"/>
        <xdr:cNvSpPr/>
      </xdr:nvSpPr>
      <xdr:spPr>
        <a:xfrm>
          <a:off x="3175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131716</xdr:rowOff>
    </xdr:from>
    <xdr:ext cx="762000" cy="259045"/>
    <xdr:sp macro="" textlink="">
      <xdr:nvSpPr>
        <xdr:cNvPr id="136" name="テキスト ボックス 135"/>
        <xdr:cNvSpPr txBox="1"/>
      </xdr:nvSpPr>
      <xdr:spPr>
        <a:xfrm>
          <a:off x="2844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109347</xdr:rowOff>
    </xdr:from>
    <xdr:to>
      <xdr:col>3</xdr:col>
      <xdr:colOff>279400</xdr:colOff>
      <xdr:row>65</xdr:row>
      <xdr:rowOff>10287</xdr:rowOff>
    </xdr:to>
    <xdr:cxnSp macro="">
      <xdr:nvCxnSpPr>
        <xdr:cNvPr id="137" name="直線コネクタ 136"/>
        <xdr:cNvCxnSpPr/>
      </xdr:nvCxnSpPr>
      <xdr:spPr>
        <a:xfrm flipV="1">
          <a:off x="1447800" y="1108214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29591</xdr:rowOff>
    </xdr:from>
    <xdr:to>
      <xdr:col>3</xdr:col>
      <xdr:colOff>330200</xdr:colOff>
      <xdr:row>64</xdr:row>
      <xdr:rowOff>131191</xdr:rowOff>
    </xdr:to>
    <xdr:sp macro="" textlink="">
      <xdr:nvSpPr>
        <xdr:cNvPr id="138" name="フローチャート : 判断 137"/>
        <xdr:cNvSpPr/>
      </xdr:nvSpPr>
      <xdr:spPr>
        <a:xfrm>
          <a:off x="2286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141368</xdr:rowOff>
    </xdr:from>
    <xdr:ext cx="762000" cy="259045"/>
    <xdr:sp macro="" textlink="">
      <xdr:nvSpPr>
        <xdr:cNvPr id="139" name="テキスト ボックス 138"/>
        <xdr:cNvSpPr txBox="1"/>
      </xdr:nvSpPr>
      <xdr:spPr>
        <a:xfrm>
          <a:off x="1955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87503</xdr:rowOff>
    </xdr:from>
    <xdr:to>
      <xdr:col>2</xdr:col>
      <xdr:colOff>127000</xdr:colOff>
      <xdr:row>65</xdr:row>
      <xdr:rowOff>17653</xdr:rowOff>
    </xdr:to>
    <xdr:sp macro="" textlink="">
      <xdr:nvSpPr>
        <xdr:cNvPr id="140" name="フローチャート : 判断 139"/>
        <xdr:cNvSpPr/>
      </xdr:nvSpPr>
      <xdr:spPr>
        <a:xfrm>
          <a:off x="1397000" y="1106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27830</xdr:rowOff>
    </xdr:from>
    <xdr:ext cx="762000" cy="259045"/>
    <xdr:sp macro="" textlink="">
      <xdr:nvSpPr>
        <xdr:cNvPr id="141" name="テキスト ボックス 140"/>
        <xdr:cNvSpPr txBox="1"/>
      </xdr:nvSpPr>
      <xdr:spPr>
        <a:xfrm>
          <a:off x="1066800" y="10829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89916</xdr:rowOff>
    </xdr:from>
    <xdr:to>
      <xdr:col>7</xdr:col>
      <xdr:colOff>203200</xdr:colOff>
      <xdr:row>65</xdr:row>
      <xdr:rowOff>20066</xdr:rowOff>
    </xdr:to>
    <xdr:sp macro="" textlink="">
      <xdr:nvSpPr>
        <xdr:cNvPr id="147" name="円/楕円 146"/>
        <xdr:cNvSpPr/>
      </xdr:nvSpPr>
      <xdr:spPr>
        <a:xfrm>
          <a:off x="49022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61993</xdr:rowOff>
    </xdr:from>
    <xdr:ext cx="762000" cy="259045"/>
    <xdr:sp macro="" textlink="">
      <xdr:nvSpPr>
        <xdr:cNvPr id="148" name="財政構造の弾力性該当値テキスト"/>
        <xdr:cNvSpPr txBox="1"/>
      </xdr:nvSpPr>
      <xdr:spPr>
        <a:xfrm>
          <a:off x="5041900" y="1103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72898</xdr:rowOff>
    </xdr:from>
    <xdr:to>
      <xdr:col>6</xdr:col>
      <xdr:colOff>50800</xdr:colOff>
      <xdr:row>66</xdr:row>
      <xdr:rowOff>3048</xdr:rowOff>
    </xdr:to>
    <xdr:sp macro="" textlink="">
      <xdr:nvSpPr>
        <xdr:cNvPr id="149" name="円/楕円 148"/>
        <xdr:cNvSpPr/>
      </xdr:nvSpPr>
      <xdr:spPr>
        <a:xfrm>
          <a:off x="4064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159275</xdr:rowOff>
    </xdr:from>
    <xdr:ext cx="736600" cy="259045"/>
    <xdr:sp macro="" textlink="">
      <xdr:nvSpPr>
        <xdr:cNvPr id="150" name="テキスト ボックス 149"/>
        <xdr:cNvSpPr txBox="1"/>
      </xdr:nvSpPr>
      <xdr:spPr>
        <a:xfrm>
          <a:off x="3733800" y="1130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73025</xdr:rowOff>
    </xdr:from>
    <xdr:to>
      <xdr:col>4</xdr:col>
      <xdr:colOff>533400</xdr:colOff>
      <xdr:row>65</xdr:row>
      <xdr:rowOff>3175</xdr:rowOff>
    </xdr:to>
    <xdr:sp macro="" textlink="">
      <xdr:nvSpPr>
        <xdr:cNvPr id="151" name="円/楕円 150"/>
        <xdr:cNvSpPr/>
      </xdr:nvSpPr>
      <xdr:spPr>
        <a:xfrm>
          <a:off x="3175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159402</xdr:rowOff>
    </xdr:from>
    <xdr:ext cx="762000" cy="259045"/>
    <xdr:sp macro="" textlink="">
      <xdr:nvSpPr>
        <xdr:cNvPr id="152" name="テキスト ボックス 151"/>
        <xdr:cNvSpPr txBox="1"/>
      </xdr:nvSpPr>
      <xdr:spPr>
        <a:xfrm>
          <a:off x="2844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58547</xdr:rowOff>
    </xdr:from>
    <xdr:to>
      <xdr:col>3</xdr:col>
      <xdr:colOff>330200</xdr:colOff>
      <xdr:row>64</xdr:row>
      <xdr:rowOff>160147</xdr:rowOff>
    </xdr:to>
    <xdr:sp macro="" textlink="">
      <xdr:nvSpPr>
        <xdr:cNvPr id="153" name="円/楕円 152"/>
        <xdr:cNvSpPr/>
      </xdr:nvSpPr>
      <xdr:spPr>
        <a:xfrm>
          <a:off x="2286000" y="1103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144924</xdr:rowOff>
    </xdr:from>
    <xdr:ext cx="762000" cy="259045"/>
    <xdr:sp macro="" textlink="">
      <xdr:nvSpPr>
        <xdr:cNvPr id="154" name="テキスト ボックス 153"/>
        <xdr:cNvSpPr txBox="1"/>
      </xdr:nvSpPr>
      <xdr:spPr>
        <a:xfrm>
          <a:off x="1955800" y="11117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130937</xdr:rowOff>
    </xdr:from>
    <xdr:to>
      <xdr:col>2</xdr:col>
      <xdr:colOff>127000</xdr:colOff>
      <xdr:row>65</xdr:row>
      <xdr:rowOff>61087</xdr:rowOff>
    </xdr:to>
    <xdr:sp macro="" textlink="">
      <xdr:nvSpPr>
        <xdr:cNvPr id="155" name="円/楕円 154"/>
        <xdr:cNvSpPr/>
      </xdr:nvSpPr>
      <xdr:spPr>
        <a:xfrm>
          <a:off x="1397000" y="1110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45864</xdr:rowOff>
    </xdr:from>
    <xdr:ext cx="762000" cy="259045"/>
    <xdr:sp macro="" textlink="">
      <xdr:nvSpPr>
        <xdr:cNvPr id="156" name="テキスト ボックス 155"/>
        <xdr:cNvSpPr txBox="1"/>
      </xdr:nvSpPr>
      <xdr:spPr>
        <a:xfrm>
          <a:off x="1066800" y="111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[531,384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124,889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・人口一人当たり人件費・物件費等決算額</a:t>
          </a:r>
          <a:endParaRPr lang="ja-JP" altLang="ja-JP" sz="1400">
            <a:effectLst/>
          </a:endParaRPr>
        </a:p>
        <a:p>
          <a:pPr rtl="0"/>
          <a:r>
            <a:rPr lang="ja-JP" altLang="ja-JP" sz="1100" b="0" i="0" baseline="0">
              <a:solidFill>
                <a:schemeClr val="dk1"/>
              </a:solidFill>
              <a:effectLst/>
              <a:latin typeface="+mn-lt"/>
              <a:ea typeface="+mn-ea"/>
              <a:cs typeface="+mn-cs"/>
            </a:rPr>
            <a:t>　最小限の職員採用、行政経営改革等により類似団体平均値に近づいてきていたが、総額の抑制よりも人口減少が大きく響いている。今後も人件費の抑制に努め、行政経営改革の推進等により一層の物件費の抑制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95641</xdr:rowOff>
    </xdr:from>
    <xdr:to>
      <xdr:col>7</xdr:col>
      <xdr:colOff>152400</xdr:colOff>
      <xdr:row>90</xdr:row>
      <xdr:rowOff>52377</xdr:rowOff>
    </xdr:to>
    <xdr:cxnSp macro="">
      <xdr:nvCxnSpPr>
        <xdr:cNvPr id="185" name="直線コネクタ 184"/>
        <xdr:cNvCxnSpPr/>
      </xdr:nvCxnSpPr>
      <xdr:spPr>
        <a:xfrm flipV="1">
          <a:off x="4953000" y="13983091"/>
          <a:ext cx="0" cy="149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24454</xdr:rowOff>
    </xdr:from>
    <xdr:ext cx="762000" cy="259045"/>
    <xdr:sp macro="" textlink="">
      <xdr:nvSpPr>
        <xdr:cNvPr id="186" name="人件費・物件費等の状況最小値テキスト"/>
        <xdr:cNvSpPr txBox="1"/>
      </xdr:nvSpPr>
      <xdr:spPr>
        <a:xfrm>
          <a:off x="5041900" y="1545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52377</xdr:rowOff>
    </xdr:from>
    <xdr:to>
      <xdr:col>7</xdr:col>
      <xdr:colOff>241300</xdr:colOff>
      <xdr:row>90</xdr:row>
      <xdr:rowOff>52377</xdr:rowOff>
    </xdr:to>
    <xdr:cxnSp macro="">
      <xdr:nvCxnSpPr>
        <xdr:cNvPr id="187" name="直線コネクタ 186"/>
        <xdr:cNvCxnSpPr/>
      </xdr:nvCxnSpPr>
      <xdr:spPr>
        <a:xfrm>
          <a:off x="4864100" y="1548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10568</xdr:rowOff>
    </xdr:from>
    <xdr:ext cx="762000" cy="259045"/>
    <xdr:sp macro="" textlink="">
      <xdr:nvSpPr>
        <xdr:cNvPr id="188" name="人件費・物件費等の状況最大値テキスト"/>
        <xdr:cNvSpPr txBox="1"/>
      </xdr:nvSpPr>
      <xdr:spPr>
        <a:xfrm>
          <a:off x="5041900" y="137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95641</xdr:rowOff>
    </xdr:from>
    <xdr:to>
      <xdr:col>7</xdr:col>
      <xdr:colOff>241300</xdr:colOff>
      <xdr:row>81</xdr:row>
      <xdr:rowOff>95641</xdr:rowOff>
    </xdr:to>
    <xdr:cxnSp macro="">
      <xdr:nvCxnSpPr>
        <xdr:cNvPr id="189" name="直線コネクタ 188"/>
        <xdr:cNvCxnSpPr/>
      </xdr:nvCxnSpPr>
      <xdr:spPr>
        <a:xfrm>
          <a:off x="4864100" y="139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148020</xdr:rowOff>
    </xdr:from>
    <xdr:to>
      <xdr:col>7</xdr:col>
      <xdr:colOff>152400</xdr:colOff>
      <xdr:row>82</xdr:row>
      <xdr:rowOff>169177</xdr:rowOff>
    </xdr:to>
    <xdr:cxnSp macro="">
      <xdr:nvCxnSpPr>
        <xdr:cNvPr id="190" name="直線コネクタ 189"/>
        <xdr:cNvCxnSpPr/>
      </xdr:nvCxnSpPr>
      <xdr:spPr>
        <a:xfrm>
          <a:off x="4114800" y="14206920"/>
          <a:ext cx="838200" cy="2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106132</xdr:rowOff>
    </xdr:from>
    <xdr:ext cx="762000" cy="259045"/>
    <xdr:sp macro="" textlink="">
      <xdr:nvSpPr>
        <xdr:cNvPr id="191" name="人件費・物件費等の状況平均値テキスト"/>
        <xdr:cNvSpPr txBox="1"/>
      </xdr:nvSpPr>
      <xdr:spPr>
        <a:xfrm>
          <a:off x="5041900" y="13993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89605</xdr:rowOff>
    </xdr:from>
    <xdr:to>
      <xdr:col>7</xdr:col>
      <xdr:colOff>203200</xdr:colOff>
      <xdr:row>83</xdr:row>
      <xdr:rowOff>19755</xdr:rowOff>
    </xdr:to>
    <xdr:sp macro="" textlink="">
      <xdr:nvSpPr>
        <xdr:cNvPr id="192" name="フローチャート : 判断 191"/>
        <xdr:cNvSpPr/>
      </xdr:nvSpPr>
      <xdr:spPr>
        <a:xfrm>
          <a:off x="4902200" y="141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139440</xdr:rowOff>
    </xdr:from>
    <xdr:to>
      <xdr:col>6</xdr:col>
      <xdr:colOff>0</xdr:colOff>
      <xdr:row>82</xdr:row>
      <xdr:rowOff>148020</xdr:rowOff>
    </xdr:to>
    <xdr:cxnSp macro="">
      <xdr:nvCxnSpPr>
        <xdr:cNvPr id="193" name="直線コネクタ 192"/>
        <xdr:cNvCxnSpPr/>
      </xdr:nvCxnSpPr>
      <xdr:spPr>
        <a:xfrm>
          <a:off x="3225800" y="14198340"/>
          <a:ext cx="889000" cy="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12195</xdr:rowOff>
    </xdr:from>
    <xdr:to>
      <xdr:col>6</xdr:col>
      <xdr:colOff>50800</xdr:colOff>
      <xdr:row>82</xdr:row>
      <xdr:rowOff>113795</xdr:rowOff>
    </xdr:to>
    <xdr:sp macro="" textlink="">
      <xdr:nvSpPr>
        <xdr:cNvPr id="194" name="フローチャート : 判断 193"/>
        <xdr:cNvSpPr/>
      </xdr:nvSpPr>
      <xdr:spPr>
        <a:xfrm>
          <a:off x="4064000" y="1407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123972</xdr:rowOff>
    </xdr:from>
    <xdr:ext cx="736600" cy="259045"/>
    <xdr:sp macro="" textlink="">
      <xdr:nvSpPr>
        <xdr:cNvPr id="195" name="テキスト ボックス 194"/>
        <xdr:cNvSpPr txBox="1"/>
      </xdr:nvSpPr>
      <xdr:spPr>
        <a:xfrm>
          <a:off x="3733800" y="13839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125674</xdr:rowOff>
    </xdr:from>
    <xdr:to>
      <xdr:col>4</xdr:col>
      <xdr:colOff>482600</xdr:colOff>
      <xdr:row>82</xdr:row>
      <xdr:rowOff>139440</xdr:rowOff>
    </xdr:to>
    <xdr:cxnSp macro="">
      <xdr:nvCxnSpPr>
        <xdr:cNvPr id="196" name="直線コネクタ 195"/>
        <xdr:cNvCxnSpPr/>
      </xdr:nvCxnSpPr>
      <xdr:spPr>
        <a:xfrm>
          <a:off x="2336800" y="14184574"/>
          <a:ext cx="889000" cy="1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167077</xdr:rowOff>
    </xdr:from>
    <xdr:to>
      <xdr:col>4</xdr:col>
      <xdr:colOff>533400</xdr:colOff>
      <xdr:row>82</xdr:row>
      <xdr:rowOff>97227</xdr:rowOff>
    </xdr:to>
    <xdr:sp macro="" textlink="">
      <xdr:nvSpPr>
        <xdr:cNvPr id="197" name="フローチャート : 判断 196"/>
        <xdr:cNvSpPr/>
      </xdr:nvSpPr>
      <xdr:spPr>
        <a:xfrm>
          <a:off x="3175000" y="140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107404</xdr:rowOff>
    </xdr:from>
    <xdr:ext cx="762000" cy="259045"/>
    <xdr:sp macro="" textlink="">
      <xdr:nvSpPr>
        <xdr:cNvPr id="198" name="テキスト ボックス 197"/>
        <xdr:cNvSpPr txBox="1"/>
      </xdr:nvSpPr>
      <xdr:spPr>
        <a:xfrm>
          <a:off x="2844800" y="1382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125674</xdr:rowOff>
    </xdr:from>
    <xdr:to>
      <xdr:col>3</xdr:col>
      <xdr:colOff>279400</xdr:colOff>
      <xdr:row>82</xdr:row>
      <xdr:rowOff>140968</xdr:rowOff>
    </xdr:to>
    <xdr:cxnSp macro="">
      <xdr:nvCxnSpPr>
        <xdr:cNvPr id="199" name="直線コネクタ 198"/>
        <xdr:cNvCxnSpPr/>
      </xdr:nvCxnSpPr>
      <xdr:spPr>
        <a:xfrm flipV="1">
          <a:off x="1447800" y="14184574"/>
          <a:ext cx="889000" cy="1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155380</xdr:rowOff>
    </xdr:from>
    <xdr:to>
      <xdr:col>3</xdr:col>
      <xdr:colOff>330200</xdr:colOff>
      <xdr:row>82</xdr:row>
      <xdr:rowOff>85530</xdr:rowOff>
    </xdr:to>
    <xdr:sp macro="" textlink="">
      <xdr:nvSpPr>
        <xdr:cNvPr id="200" name="フローチャート : 判断 199"/>
        <xdr:cNvSpPr/>
      </xdr:nvSpPr>
      <xdr:spPr>
        <a:xfrm>
          <a:off x="2286000" y="140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95707</xdr:rowOff>
    </xdr:from>
    <xdr:ext cx="762000" cy="259045"/>
    <xdr:sp macro="" textlink="">
      <xdr:nvSpPr>
        <xdr:cNvPr id="201" name="テキスト ボックス 200"/>
        <xdr:cNvSpPr txBox="1"/>
      </xdr:nvSpPr>
      <xdr:spPr>
        <a:xfrm>
          <a:off x="1955800" y="138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155747</xdr:rowOff>
    </xdr:from>
    <xdr:to>
      <xdr:col>2</xdr:col>
      <xdr:colOff>127000</xdr:colOff>
      <xdr:row>82</xdr:row>
      <xdr:rowOff>85897</xdr:rowOff>
    </xdr:to>
    <xdr:sp macro="" textlink="">
      <xdr:nvSpPr>
        <xdr:cNvPr id="202" name="フローチャート : 判断 201"/>
        <xdr:cNvSpPr/>
      </xdr:nvSpPr>
      <xdr:spPr>
        <a:xfrm>
          <a:off x="1397000" y="1404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96074</xdr:rowOff>
    </xdr:from>
    <xdr:ext cx="762000" cy="259045"/>
    <xdr:sp macro="" textlink="">
      <xdr:nvSpPr>
        <xdr:cNvPr id="203" name="テキスト ボックス 202"/>
        <xdr:cNvSpPr txBox="1"/>
      </xdr:nvSpPr>
      <xdr:spPr>
        <a:xfrm>
          <a:off x="1066800" y="1381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118377</xdr:rowOff>
    </xdr:from>
    <xdr:to>
      <xdr:col>7</xdr:col>
      <xdr:colOff>203200</xdr:colOff>
      <xdr:row>83</xdr:row>
      <xdr:rowOff>48527</xdr:rowOff>
    </xdr:to>
    <xdr:sp macro="" textlink="">
      <xdr:nvSpPr>
        <xdr:cNvPr id="209" name="円/楕円 208"/>
        <xdr:cNvSpPr/>
      </xdr:nvSpPr>
      <xdr:spPr>
        <a:xfrm>
          <a:off x="4902200" y="1417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90454</xdr:rowOff>
    </xdr:from>
    <xdr:ext cx="762000" cy="259045"/>
    <xdr:sp macro="" textlink="">
      <xdr:nvSpPr>
        <xdr:cNvPr id="210" name="人件費・物件費等の状況該当値テキスト"/>
        <xdr:cNvSpPr txBox="1"/>
      </xdr:nvSpPr>
      <xdr:spPr>
        <a:xfrm>
          <a:off x="5041900" y="1414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531,384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97220</xdr:rowOff>
    </xdr:from>
    <xdr:to>
      <xdr:col>6</xdr:col>
      <xdr:colOff>50800</xdr:colOff>
      <xdr:row>83</xdr:row>
      <xdr:rowOff>27370</xdr:rowOff>
    </xdr:to>
    <xdr:sp macro="" textlink="">
      <xdr:nvSpPr>
        <xdr:cNvPr id="211" name="円/楕円 210"/>
        <xdr:cNvSpPr/>
      </xdr:nvSpPr>
      <xdr:spPr>
        <a:xfrm>
          <a:off x="4064000" y="141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12147</xdr:rowOff>
    </xdr:from>
    <xdr:ext cx="736600" cy="259045"/>
    <xdr:sp macro="" textlink="">
      <xdr:nvSpPr>
        <xdr:cNvPr id="212" name="テキスト ボックス 211"/>
        <xdr:cNvSpPr txBox="1"/>
      </xdr:nvSpPr>
      <xdr:spPr>
        <a:xfrm>
          <a:off x="3733800" y="1424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505,082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88640</xdr:rowOff>
    </xdr:from>
    <xdr:to>
      <xdr:col>4</xdr:col>
      <xdr:colOff>533400</xdr:colOff>
      <xdr:row>83</xdr:row>
      <xdr:rowOff>18790</xdr:rowOff>
    </xdr:to>
    <xdr:sp macro="" textlink="">
      <xdr:nvSpPr>
        <xdr:cNvPr id="213" name="円/楕円 212"/>
        <xdr:cNvSpPr/>
      </xdr:nvSpPr>
      <xdr:spPr>
        <a:xfrm>
          <a:off x="3175000" y="1414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3567</xdr:rowOff>
    </xdr:from>
    <xdr:ext cx="762000" cy="259045"/>
    <xdr:sp macro="" textlink="">
      <xdr:nvSpPr>
        <xdr:cNvPr id="214" name="テキスト ボックス 213"/>
        <xdr:cNvSpPr txBox="1"/>
      </xdr:nvSpPr>
      <xdr:spPr>
        <a:xfrm>
          <a:off x="2844800" y="1423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494,413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74874</xdr:rowOff>
    </xdr:from>
    <xdr:to>
      <xdr:col>3</xdr:col>
      <xdr:colOff>330200</xdr:colOff>
      <xdr:row>83</xdr:row>
      <xdr:rowOff>5024</xdr:rowOff>
    </xdr:to>
    <xdr:sp macro="" textlink="">
      <xdr:nvSpPr>
        <xdr:cNvPr id="215" name="円/楕円 214"/>
        <xdr:cNvSpPr/>
      </xdr:nvSpPr>
      <xdr:spPr>
        <a:xfrm>
          <a:off x="2286000" y="1413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161251</xdr:rowOff>
    </xdr:from>
    <xdr:ext cx="762000" cy="259045"/>
    <xdr:sp macro="" textlink="">
      <xdr:nvSpPr>
        <xdr:cNvPr id="216" name="テキスト ボックス 215"/>
        <xdr:cNvSpPr txBox="1"/>
      </xdr:nvSpPr>
      <xdr:spPr>
        <a:xfrm>
          <a:off x="1955800" y="1422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477,299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90168</xdr:rowOff>
    </xdr:from>
    <xdr:to>
      <xdr:col>2</xdr:col>
      <xdr:colOff>127000</xdr:colOff>
      <xdr:row>83</xdr:row>
      <xdr:rowOff>20318</xdr:rowOff>
    </xdr:to>
    <xdr:sp macro="" textlink="">
      <xdr:nvSpPr>
        <xdr:cNvPr id="217" name="円/楕円 216"/>
        <xdr:cNvSpPr/>
      </xdr:nvSpPr>
      <xdr:spPr>
        <a:xfrm>
          <a:off x="1397000" y="141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5095</xdr:rowOff>
    </xdr:from>
    <xdr:ext cx="762000" cy="259045"/>
    <xdr:sp macro="" textlink="">
      <xdr:nvSpPr>
        <xdr:cNvPr id="218" name="テキスト ボックス 217"/>
        <xdr:cNvSpPr txBox="1"/>
      </xdr:nvSpPr>
      <xdr:spPr>
        <a:xfrm>
          <a:off x="1066800" y="1423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496,313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・ラスパイレス指数</a:t>
          </a:r>
          <a:endParaRPr lang="ja-JP" altLang="ja-JP" sz="1400">
            <a:effectLst/>
          </a:endParaRPr>
        </a:p>
        <a:p>
          <a:pPr rtl="0"/>
          <a:r>
            <a:rPr lang="ja-JP" altLang="ja-JP" sz="1100" b="0" i="0" baseline="0">
              <a:solidFill>
                <a:schemeClr val="dk1"/>
              </a:solidFill>
              <a:effectLst/>
              <a:latin typeface="+mn-lt"/>
              <a:ea typeface="+mn-ea"/>
              <a:cs typeface="+mn-cs"/>
            </a:rPr>
            <a:t>　類似団体平均値より低い指数（</a:t>
          </a:r>
          <a:r>
            <a:rPr lang="en-US" altLang="ja-JP" sz="1100" b="0" i="0" baseline="0">
              <a:solidFill>
                <a:schemeClr val="dk1"/>
              </a:solidFill>
              <a:effectLst/>
              <a:latin typeface="+mn-lt"/>
              <a:ea typeface="+mn-ea"/>
              <a:cs typeface="+mn-cs"/>
            </a:rPr>
            <a:t>88.6</a:t>
          </a:r>
          <a:r>
            <a:rPr lang="ja-JP" altLang="ja-JP" sz="1100" b="0" i="0" baseline="0">
              <a:solidFill>
                <a:schemeClr val="dk1"/>
              </a:solidFill>
              <a:effectLst/>
              <a:latin typeface="+mn-lt"/>
              <a:ea typeface="+mn-ea"/>
              <a:cs typeface="+mn-cs"/>
            </a:rPr>
            <a:t>）である。近年も給与の見直しを行い、各種手当の廃止を行なうなど給与の適正化に努めている。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90</xdr:row>
      <xdr:rowOff>67311</xdr:rowOff>
    </xdr:to>
    <xdr:cxnSp macro="">
      <xdr:nvCxnSpPr>
        <xdr:cNvPr id="247" name="直線コネクタ 246"/>
        <xdr:cNvCxnSpPr/>
      </xdr:nvCxnSpPr>
      <xdr:spPr>
        <a:xfrm flipV="1">
          <a:off x="17018000" y="14009793"/>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39388</xdr:rowOff>
    </xdr:from>
    <xdr:ext cx="762000" cy="259045"/>
    <xdr:sp macro="" textlink="">
      <xdr:nvSpPr>
        <xdr:cNvPr id="248" name="給与水準   （国との比較）最小値テキスト"/>
        <xdr:cNvSpPr txBox="1"/>
      </xdr:nvSpPr>
      <xdr:spPr>
        <a:xfrm>
          <a:off x="17106900" y="1546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90</xdr:row>
      <xdr:rowOff>67311</xdr:rowOff>
    </xdr:from>
    <xdr:to>
      <xdr:col>24</xdr:col>
      <xdr:colOff>647700</xdr:colOff>
      <xdr:row>90</xdr:row>
      <xdr:rowOff>67311</xdr:rowOff>
    </xdr:to>
    <xdr:cxnSp macro="">
      <xdr:nvCxnSpPr>
        <xdr:cNvPr id="249" name="直線コネクタ 248"/>
        <xdr:cNvCxnSpPr/>
      </xdr:nvCxnSpPr>
      <xdr:spPr>
        <a:xfrm>
          <a:off x="16929100" y="1549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26246</xdr:rowOff>
    </xdr:from>
    <xdr:to>
      <xdr:col>24</xdr:col>
      <xdr:colOff>558800</xdr:colOff>
      <xdr:row>84</xdr:row>
      <xdr:rowOff>90593</xdr:rowOff>
    </xdr:to>
    <xdr:cxnSp macro="">
      <xdr:nvCxnSpPr>
        <xdr:cNvPr id="252" name="直線コネクタ 251"/>
        <xdr:cNvCxnSpPr/>
      </xdr:nvCxnSpPr>
      <xdr:spPr>
        <a:xfrm>
          <a:off x="16179800" y="14428046"/>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143527</xdr:rowOff>
    </xdr:from>
    <xdr:ext cx="762000" cy="259045"/>
    <xdr:sp macro="" textlink="">
      <xdr:nvSpPr>
        <xdr:cNvPr id="253" name="給与水準   （国との比較）平均値テキスト"/>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0</xdr:rowOff>
    </xdr:from>
    <xdr:to>
      <xdr:col>24</xdr:col>
      <xdr:colOff>609600</xdr:colOff>
      <xdr:row>87</xdr:row>
      <xdr:rowOff>101600</xdr:rowOff>
    </xdr:to>
    <xdr:sp macro="" textlink="">
      <xdr:nvSpPr>
        <xdr:cNvPr id="254" name="フローチャート : 判断 253"/>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117263</xdr:rowOff>
    </xdr:from>
    <xdr:to>
      <xdr:col>23</xdr:col>
      <xdr:colOff>406400</xdr:colOff>
      <xdr:row>84</xdr:row>
      <xdr:rowOff>26246</xdr:rowOff>
    </xdr:to>
    <xdr:cxnSp macro="">
      <xdr:nvCxnSpPr>
        <xdr:cNvPr id="255" name="直線コネクタ 254"/>
        <xdr:cNvCxnSpPr/>
      </xdr:nvCxnSpPr>
      <xdr:spPr>
        <a:xfrm>
          <a:off x="15290800" y="1434761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91016</xdr:rowOff>
    </xdr:from>
    <xdr:to>
      <xdr:col>23</xdr:col>
      <xdr:colOff>457200</xdr:colOff>
      <xdr:row>87</xdr:row>
      <xdr:rowOff>21166</xdr:rowOff>
    </xdr:to>
    <xdr:sp macro="" textlink="">
      <xdr:nvSpPr>
        <xdr:cNvPr id="256" name="フローチャート : 判断 255"/>
        <xdr:cNvSpPr/>
      </xdr:nvSpPr>
      <xdr:spPr>
        <a:xfrm>
          <a:off x="16129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5943</xdr:rowOff>
    </xdr:from>
    <xdr:ext cx="736600" cy="259045"/>
    <xdr:sp macro="" textlink="">
      <xdr:nvSpPr>
        <xdr:cNvPr id="257" name="テキスト ボックス 256"/>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117263</xdr:rowOff>
    </xdr:from>
    <xdr:to>
      <xdr:col>22</xdr:col>
      <xdr:colOff>203200</xdr:colOff>
      <xdr:row>87</xdr:row>
      <xdr:rowOff>2539</xdr:rowOff>
    </xdr:to>
    <xdr:cxnSp macro="">
      <xdr:nvCxnSpPr>
        <xdr:cNvPr id="258" name="直線コネクタ 257"/>
        <xdr:cNvCxnSpPr/>
      </xdr:nvCxnSpPr>
      <xdr:spPr>
        <a:xfrm flipV="1">
          <a:off x="14401800" y="14347613"/>
          <a:ext cx="889000" cy="57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82973</xdr:rowOff>
    </xdr:from>
    <xdr:to>
      <xdr:col>22</xdr:col>
      <xdr:colOff>254000</xdr:colOff>
      <xdr:row>87</xdr:row>
      <xdr:rowOff>13123</xdr:rowOff>
    </xdr:to>
    <xdr:sp macro="" textlink="">
      <xdr:nvSpPr>
        <xdr:cNvPr id="259" name="フローチャート : 判断 258"/>
        <xdr:cNvSpPr/>
      </xdr:nvSpPr>
      <xdr:spPr>
        <a:xfrm>
          <a:off x="152400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169350</xdr:rowOff>
    </xdr:from>
    <xdr:ext cx="762000" cy="259045"/>
    <xdr:sp macro="" textlink="">
      <xdr:nvSpPr>
        <xdr:cNvPr id="260" name="テキスト ボックス 259"/>
        <xdr:cNvSpPr txBox="1"/>
      </xdr:nvSpPr>
      <xdr:spPr>
        <a:xfrm>
          <a:off x="14909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149861</xdr:rowOff>
    </xdr:from>
    <xdr:to>
      <xdr:col>21</xdr:col>
      <xdr:colOff>0</xdr:colOff>
      <xdr:row>87</xdr:row>
      <xdr:rowOff>2539</xdr:rowOff>
    </xdr:to>
    <xdr:cxnSp macro="">
      <xdr:nvCxnSpPr>
        <xdr:cNvPr id="261" name="直線コネクタ 260"/>
        <xdr:cNvCxnSpPr/>
      </xdr:nvCxnSpPr>
      <xdr:spPr>
        <a:xfrm>
          <a:off x="13512800" y="148945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423</xdr:rowOff>
    </xdr:from>
    <xdr:to>
      <xdr:col>21</xdr:col>
      <xdr:colOff>50800</xdr:colOff>
      <xdr:row>90</xdr:row>
      <xdr:rowOff>102023</xdr:rowOff>
    </xdr:to>
    <xdr:sp macro="" textlink="">
      <xdr:nvSpPr>
        <xdr:cNvPr id="262" name="フローチャート : 判断 261"/>
        <xdr:cNvSpPr/>
      </xdr:nvSpPr>
      <xdr:spPr>
        <a:xfrm>
          <a:off x="14351000" y="1543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86800</xdr:rowOff>
    </xdr:from>
    <xdr:ext cx="762000" cy="259045"/>
    <xdr:sp macro="" textlink="">
      <xdr:nvSpPr>
        <xdr:cNvPr id="263" name="テキスト ボックス 262"/>
        <xdr:cNvSpPr txBox="1"/>
      </xdr:nvSpPr>
      <xdr:spPr>
        <a:xfrm>
          <a:off x="14020800" y="1551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155787</xdr:rowOff>
    </xdr:from>
    <xdr:to>
      <xdr:col>19</xdr:col>
      <xdr:colOff>533400</xdr:colOff>
      <xdr:row>90</xdr:row>
      <xdr:rowOff>85937</xdr:rowOff>
    </xdr:to>
    <xdr:sp macro="" textlink="">
      <xdr:nvSpPr>
        <xdr:cNvPr id="264" name="フローチャート : 判断 263"/>
        <xdr:cNvSpPr/>
      </xdr:nvSpPr>
      <xdr:spPr>
        <a:xfrm>
          <a:off x="13462000" y="15414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70714</xdr:rowOff>
    </xdr:from>
    <xdr:ext cx="762000" cy="259045"/>
    <xdr:sp macro="" textlink="">
      <xdr:nvSpPr>
        <xdr:cNvPr id="265" name="テキスト ボックス 264"/>
        <xdr:cNvSpPr txBox="1"/>
      </xdr:nvSpPr>
      <xdr:spPr>
        <a:xfrm>
          <a:off x="13131800" y="1550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39793</xdr:rowOff>
    </xdr:from>
    <xdr:to>
      <xdr:col>24</xdr:col>
      <xdr:colOff>609600</xdr:colOff>
      <xdr:row>84</xdr:row>
      <xdr:rowOff>141393</xdr:rowOff>
    </xdr:to>
    <xdr:sp macro="" textlink="">
      <xdr:nvSpPr>
        <xdr:cNvPr id="271" name="円/楕円 270"/>
        <xdr:cNvSpPr/>
      </xdr:nvSpPr>
      <xdr:spPr>
        <a:xfrm>
          <a:off x="169672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56320</xdr:rowOff>
    </xdr:from>
    <xdr:ext cx="762000" cy="259045"/>
    <xdr:sp macro="" textlink="">
      <xdr:nvSpPr>
        <xdr:cNvPr id="272" name="給与水準   （国との比較）該当値テキスト"/>
        <xdr:cNvSpPr txBox="1"/>
      </xdr:nvSpPr>
      <xdr:spPr>
        <a:xfrm>
          <a:off x="17106900" y="1428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146896</xdr:rowOff>
    </xdr:from>
    <xdr:to>
      <xdr:col>23</xdr:col>
      <xdr:colOff>457200</xdr:colOff>
      <xdr:row>84</xdr:row>
      <xdr:rowOff>77046</xdr:rowOff>
    </xdr:to>
    <xdr:sp macro="" textlink="">
      <xdr:nvSpPr>
        <xdr:cNvPr id="273" name="円/楕円 272"/>
        <xdr:cNvSpPr/>
      </xdr:nvSpPr>
      <xdr:spPr>
        <a:xfrm>
          <a:off x="16129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87223</xdr:rowOff>
    </xdr:from>
    <xdr:ext cx="736600" cy="259045"/>
    <xdr:sp macro="" textlink="">
      <xdr:nvSpPr>
        <xdr:cNvPr id="274" name="テキスト ボックス 273"/>
        <xdr:cNvSpPr txBox="1"/>
      </xdr:nvSpPr>
      <xdr:spPr>
        <a:xfrm>
          <a:off x="15798800" y="1414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66463</xdr:rowOff>
    </xdr:from>
    <xdr:to>
      <xdr:col>22</xdr:col>
      <xdr:colOff>254000</xdr:colOff>
      <xdr:row>83</xdr:row>
      <xdr:rowOff>168063</xdr:rowOff>
    </xdr:to>
    <xdr:sp macro="" textlink="">
      <xdr:nvSpPr>
        <xdr:cNvPr id="275" name="円/楕円 274"/>
        <xdr:cNvSpPr/>
      </xdr:nvSpPr>
      <xdr:spPr>
        <a:xfrm>
          <a:off x="152400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76" name="テキスト ボックス 275"/>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123189</xdr:rowOff>
    </xdr:from>
    <xdr:to>
      <xdr:col>21</xdr:col>
      <xdr:colOff>50800</xdr:colOff>
      <xdr:row>87</xdr:row>
      <xdr:rowOff>53339</xdr:rowOff>
    </xdr:to>
    <xdr:sp macro="" textlink="">
      <xdr:nvSpPr>
        <xdr:cNvPr id="277" name="円/楕円 276"/>
        <xdr:cNvSpPr/>
      </xdr:nvSpPr>
      <xdr:spPr>
        <a:xfrm>
          <a:off x="14351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63516</xdr:rowOff>
    </xdr:from>
    <xdr:ext cx="762000" cy="259045"/>
    <xdr:sp macro="" textlink="">
      <xdr:nvSpPr>
        <xdr:cNvPr id="278" name="テキスト ボックス 277"/>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99061</xdr:rowOff>
    </xdr:from>
    <xdr:to>
      <xdr:col>19</xdr:col>
      <xdr:colOff>533400</xdr:colOff>
      <xdr:row>87</xdr:row>
      <xdr:rowOff>29211</xdr:rowOff>
    </xdr:to>
    <xdr:sp macro="" textlink="">
      <xdr:nvSpPr>
        <xdr:cNvPr id="279" name="円/楕円 278"/>
        <xdr:cNvSpPr/>
      </xdr:nvSpPr>
      <xdr:spPr>
        <a:xfrm>
          <a:off x="13462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39388</xdr:rowOff>
    </xdr:from>
    <xdr:ext cx="762000" cy="259045"/>
    <xdr:sp macro="" textlink="">
      <xdr:nvSpPr>
        <xdr:cNvPr id="280" name="テキスト ボックス 279"/>
        <xdr:cNvSpPr txBox="1"/>
      </xdr:nvSpPr>
      <xdr:spPr>
        <a:xfrm>
          <a:off x="13131800" y="1461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・人口</a:t>
          </a:r>
          <a:r>
            <a:rPr lang="en-US" altLang="ja-JP" sz="1100" b="0" i="0" baseline="0">
              <a:solidFill>
                <a:schemeClr val="dk1"/>
              </a:solidFill>
              <a:effectLst/>
              <a:latin typeface="+mn-lt"/>
              <a:ea typeface="+mn-ea"/>
              <a:cs typeface="+mn-cs"/>
            </a:rPr>
            <a:t>1,000</a:t>
          </a:r>
          <a:r>
            <a:rPr lang="ja-JP" altLang="ja-JP" sz="1100" b="0" i="0" baseline="0">
              <a:solidFill>
                <a:schemeClr val="dk1"/>
              </a:solidFill>
              <a:effectLst/>
              <a:latin typeface="+mn-lt"/>
              <a:ea typeface="+mn-ea"/>
              <a:cs typeface="+mn-cs"/>
            </a:rPr>
            <a:t>人当たり職員数</a:t>
          </a:r>
          <a:endParaRPr lang="ja-JP" altLang="ja-JP" sz="1400">
            <a:effectLst/>
          </a:endParaRPr>
        </a:p>
        <a:p>
          <a:pPr rtl="0"/>
          <a:r>
            <a:rPr lang="ja-JP" altLang="ja-JP" sz="1100" b="0" i="0" baseline="0">
              <a:solidFill>
                <a:schemeClr val="dk1"/>
              </a:solidFill>
              <a:effectLst/>
              <a:latin typeface="+mn-lt"/>
              <a:ea typeface="+mn-ea"/>
              <a:cs typeface="+mn-cs"/>
            </a:rPr>
            <a:t>　類似団体平均より高い数値であるため、今後も行政経営改革による事業の検討や施設運営の効率化を図り、定員適正化計画に基づく、適切な定員管理に努める。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61320</xdr:rowOff>
    </xdr:from>
    <xdr:to>
      <xdr:col>24</xdr:col>
      <xdr:colOff>558800</xdr:colOff>
      <xdr:row>67</xdr:row>
      <xdr:rowOff>104542</xdr:rowOff>
    </xdr:to>
    <xdr:cxnSp macro="">
      <xdr:nvCxnSpPr>
        <xdr:cNvPr id="309" name="直線コネクタ 308"/>
        <xdr:cNvCxnSpPr/>
      </xdr:nvCxnSpPr>
      <xdr:spPr>
        <a:xfrm flipV="1">
          <a:off x="17018000" y="10176870"/>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76619</xdr:rowOff>
    </xdr:from>
    <xdr:ext cx="762000" cy="259045"/>
    <xdr:sp macro="" textlink="">
      <xdr:nvSpPr>
        <xdr:cNvPr id="310" name="定員管理の状況最小値テキスト"/>
        <xdr:cNvSpPr txBox="1"/>
      </xdr:nvSpPr>
      <xdr:spPr>
        <a:xfrm>
          <a:off x="17106900" y="11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104542</xdr:rowOff>
    </xdr:from>
    <xdr:to>
      <xdr:col>24</xdr:col>
      <xdr:colOff>647700</xdr:colOff>
      <xdr:row>67</xdr:row>
      <xdr:rowOff>104542</xdr:rowOff>
    </xdr:to>
    <xdr:cxnSp macro="">
      <xdr:nvCxnSpPr>
        <xdr:cNvPr id="311" name="直線コネクタ 310"/>
        <xdr:cNvCxnSpPr/>
      </xdr:nvCxnSpPr>
      <xdr:spPr>
        <a:xfrm>
          <a:off x="16929100" y="1159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147697</xdr:rowOff>
    </xdr:from>
    <xdr:ext cx="762000" cy="259045"/>
    <xdr:sp macro="" textlink="">
      <xdr:nvSpPr>
        <xdr:cNvPr id="312" name="定員管理の状況最大値テキスト"/>
        <xdr:cNvSpPr txBox="1"/>
      </xdr:nvSpPr>
      <xdr:spPr>
        <a:xfrm>
          <a:off x="17106900" y="99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61320</xdr:rowOff>
    </xdr:from>
    <xdr:to>
      <xdr:col>24</xdr:col>
      <xdr:colOff>647700</xdr:colOff>
      <xdr:row>59</xdr:row>
      <xdr:rowOff>61320</xdr:rowOff>
    </xdr:to>
    <xdr:cxnSp macro="">
      <xdr:nvCxnSpPr>
        <xdr:cNvPr id="313" name="直線コネクタ 312"/>
        <xdr:cNvCxnSpPr/>
      </xdr:nvCxnSpPr>
      <xdr:spPr>
        <a:xfrm>
          <a:off x="16929100" y="1017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52292</xdr:rowOff>
    </xdr:from>
    <xdr:to>
      <xdr:col>24</xdr:col>
      <xdr:colOff>558800</xdr:colOff>
      <xdr:row>62</xdr:row>
      <xdr:rowOff>57319</xdr:rowOff>
    </xdr:to>
    <xdr:cxnSp macro="">
      <xdr:nvCxnSpPr>
        <xdr:cNvPr id="314" name="直線コネクタ 313"/>
        <xdr:cNvCxnSpPr/>
      </xdr:nvCxnSpPr>
      <xdr:spPr>
        <a:xfrm>
          <a:off x="16179800" y="10682192"/>
          <a:ext cx="838200" cy="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120625</xdr:rowOff>
    </xdr:from>
    <xdr:ext cx="762000" cy="259045"/>
    <xdr:sp macro="" textlink="">
      <xdr:nvSpPr>
        <xdr:cNvPr id="315" name="定員管理の状況平均値テキスト"/>
        <xdr:cNvSpPr txBox="1"/>
      </xdr:nvSpPr>
      <xdr:spPr>
        <a:xfrm>
          <a:off x="17106900" y="10236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16" name="フローチャート : 判断 315"/>
        <xdr:cNvSpPr/>
      </xdr:nvSpPr>
      <xdr:spPr>
        <a:xfrm>
          <a:off x="16967200" y="103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20722</xdr:rowOff>
    </xdr:from>
    <xdr:to>
      <xdr:col>23</xdr:col>
      <xdr:colOff>406400</xdr:colOff>
      <xdr:row>62</xdr:row>
      <xdr:rowOff>52292</xdr:rowOff>
    </xdr:to>
    <xdr:cxnSp macro="">
      <xdr:nvCxnSpPr>
        <xdr:cNvPr id="317" name="直線コネクタ 316"/>
        <xdr:cNvCxnSpPr/>
      </xdr:nvCxnSpPr>
      <xdr:spPr>
        <a:xfrm>
          <a:off x="15290800" y="10650622"/>
          <a:ext cx="889000" cy="3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96658</xdr:rowOff>
    </xdr:from>
    <xdr:to>
      <xdr:col>23</xdr:col>
      <xdr:colOff>457200</xdr:colOff>
      <xdr:row>61</xdr:row>
      <xdr:rowOff>26808</xdr:rowOff>
    </xdr:to>
    <xdr:sp macro="" textlink="">
      <xdr:nvSpPr>
        <xdr:cNvPr id="318" name="フローチャート : 判断 317"/>
        <xdr:cNvSpPr/>
      </xdr:nvSpPr>
      <xdr:spPr>
        <a:xfrm>
          <a:off x="16129000" y="1038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36985</xdr:rowOff>
    </xdr:from>
    <xdr:ext cx="736600" cy="259045"/>
    <xdr:sp macro="" textlink="">
      <xdr:nvSpPr>
        <xdr:cNvPr id="319" name="テキスト ボックス 318"/>
        <xdr:cNvSpPr txBox="1"/>
      </xdr:nvSpPr>
      <xdr:spPr>
        <a:xfrm>
          <a:off x="15798800" y="1015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20722</xdr:rowOff>
    </xdr:from>
    <xdr:to>
      <xdr:col>22</xdr:col>
      <xdr:colOff>203200</xdr:colOff>
      <xdr:row>62</xdr:row>
      <xdr:rowOff>133731</xdr:rowOff>
    </xdr:to>
    <xdr:cxnSp macro="">
      <xdr:nvCxnSpPr>
        <xdr:cNvPr id="320" name="直線コネクタ 319"/>
        <xdr:cNvCxnSpPr/>
      </xdr:nvCxnSpPr>
      <xdr:spPr>
        <a:xfrm flipV="1">
          <a:off x="14401800" y="10650622"/>
          <a:ext cx="889000" cy="11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83587</xdr:rowOff>
    </xdr:from>
    <xdr:to>
      <xdr:col>22</xdr:col>
      <xdr:colOff>254000</xdr:colOff>
      <xdr:row>61</xdr:row>
      <xdr:rowOff>13737</xdr:rowOff>
    </xdr:to>
    <xdr:sp macro="" textlink="">
      <xdr:nvSpPr>
        <xdr:cNvPr id="321" name="フローチャート : 判断 320"/>
        <xdr:cNvSpPr/>
      </xdr:nvSpPr>
      <xdr:spPr>
        <a:xfrm>
          <a:off x="15240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23914</xdr:rowOff>
    </xdr:from>
    <xdr:ext cx="762000" cy="259045"/>
    <xdr:sp macro="" textlink="">
      <xdr:nvSpPr>
        <xdr:cNvPr id="322" name="テキスト ボックス 321"/>
        <xdr:cNvSpPr txBox="1"/>
      </xdr:nvSpPr>
      <xdr:spPr>
        <a:xfrm>
          <a:off x="14909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123074</xdr:rowOff>
    </xdr:from>
    <xdr:to>
      <xdr:col>21</xdr:col>
      <xdr:colOff>0</xdr:colOff>
      <xdr:row>62</xdr:row>
      <xdr:rowOff>133731</xdr:rowOff>
    </xdr:to>
    <xdr:cxnSp macro="">
      <xdr:nvCxnSpPr>
        <xdr:cNvPr id="323" name="直線コネクタ 322"/>
        <xdr:cNvCxnSpPr/>
      </xdr:nvCxnSpPr>
      <xdr:spPr>
        <a:xfrm>
          <a:off x="13512800" y="10752974"/>
          <a:ext cx="889000" cy="1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88413</xdr:rowOff>
    </xdr:from>
    <xdr:to>
      <xdr:col>21</xdr:col>
      <xdr:colOff>50800</xdr:colOff>
      <xdr:row>61</xdr:row>
      <xdr:rowOff>18563</xdr:rowOff>
    </xdr:to>
    <xdr:sp macro="" textlink="">
      <xdr:nvSpPr>
        <xdr:cNvPr id="324" name="フローチャート : 判断 323"/>
        <xdr:cNvSpPr/>
      </xdr:nvSpPr>
      <xdr:spPr>
        <a:xfrm>
          <a:off x="14351000" y="1037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28740</xdr:rowOff>
    </xdr:from>
    <xdr:ext cx="762000" cy="259045"/>
    <xdr:sp macro="" textlink="">
      <xdr:nvSpPr>
        <xdr:cNvPr id="325" name="テキスト ボックス 324"/>
        <xdr:cNvSpPr txBox="1"/>
      </xdr:nvSpPr>
      <xdr:spPr>
        <a:xfrm>
          <a:off x="14020800" y="1014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83587</xdr:rowOff>
    </xdr:from>
    <xdr:to>
      <xdr:col>19</xdr:col>
      <xdr:colOff>533400</xdr:colOff>
      <xdr:row>61</xdr:row>
      <xdr:rowOff>13737</xdr:rowOff>
    </xdr:to>
    <xdr:sp macro="" textlink="">
      <xdr:nvSpPr>
        <xdr:cNvPr id="326" name="フローチャート : 判断 325"/>
        <xdr:cNvSpPr/>
      </xdr:nvSpPr>
      <xdr:spPr>
        <a:xfrm>
          <a:off x="13462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23914</xdr:rowOff>
    </xdr:from>
    <xdr:ext cx="762000" cy="259045"/>
    <xdr:sp macro="" textlink="">
      <xdr:nvSpPr>
        <xdr:cNvPr id="327" name="テキスト ボックス 326"/>
        <xdr:cNvSpPr txBox="1"/>
      </xdr:nvSpPr>
      <xdr:spPr>
        <a:xfrm>
          <a:off x="13131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6519</xdr:rowOff>
    </xdr:from>
    <xdr:to>
      <xdr:col>24</xdr:col>
      <xdr:colOff>609600</xdr:colOff>
      <xdr:row>62</xdr:row>
      <xdr:rowOff>108119</xdr:rowOff>
    </xdr:to>
    <xdr:sp macro="" textlink="">
      <xdr:nvSpPr>
        <xdr:cNvPr id="333" name="円/楕円 332"/>
        <xdr:cNvSpPr/>
      </xdr:nvSpPr>
      <xdr:spPr>
        <a:xfrm>
          <a:off x="16967200" y="1063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150046</xdr:rowOff>
    </xdr:from>
    <xdr:ext cx="762000" cy="259045"/>
    <xdr:sp macro="" textlink="">
      <xdr:nvSpPr>
        <xdr:cNvPr id="334" name="定員管理の状況該当値テキスト"/>
        <xdr:cNvSpPr txBox="1"/>
      </xdr:nvSpPr>
      <xdr:spPr>
        <a:xfrm>
          <a:off x="17106900" y="1060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34.64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1492</xdr:rowOff>
    </xdr:from>
    <xdr:to>
      <xdr:col>23</xdr:col>
      <xdr:colOff>457200</xdr:colOff>
      <xdr:row>62</xdr:row>
      <xdr:rowOff>103092</xdr:rowOff>
    </xdr:to>
    <xdr:sp macro="" textlink="">
      <xdr:nvSpPr>
        <xdr:cNvPr id="335" name="円/楕円 334"/>
        <xdr:cNvSpPr/>
      </xdr:nvSpPr>
      <xdr:spPr>
        <a:xfrm>
          <a:off x="16129000" y="1063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87869</xdr:rowOff>
    </xdr:from>
    <xdr:ext cx="736600" cy="259045"/>
    <xdr:sp macro="" textlink="">
      <xdr:nvSpPr>
        <xdr:cNvPr id="336" name="テキスト ボックス 335"/>
        <xdr:cNvSpPr txBox="1"/>
      </xdr:nvSpPr>
      <xdr:spPr>
        <a:xfrm>
          <a:off x="15798800" y="10717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141372</xdr:rowOff>
    </xdr:from>
    <xdr:to>
      <xdr:col>22</xdr:col>
      <xdr:colOff>254000</xdr:colOff>
      <xdr:row>62</xdr:row>
      <xdr:rowOff>71522</xdr:rowOff>
    </xdr:to>
    <xdr:sp macro="" textlink="">
      <xdr:nvSpPr>
        <xdr:cNvPr id="337" name="円/楕円 336"/>
        <xdr:cNvSpPr/>
      </xdr:nvSpPr>
      <xdr:spPr>
        <a:xfrm>
          <a:off x="15240000" y="1059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56299</xdr:rowOff>
    </xdr:from>
    <xdr:ext cx="762000" cy="259045"/>
    <xdr:sp macro="" textlink="">
      <xdr:nvSpPr>
        <xdr:cNvPr id="338" name="テキスト ボックス 337"/>
        <xdr:cNvSpPr txBox="1"/>
      </xdr:nvSpPr>
      <xdr:spPr>
        <a:xfrm>
          <a:off x="14909800" y="1068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82931</xdr:rowOff>
    </xdr:from>
    <xdr:to>
      <xdr:col>21</xdr:col>
      <xdr:colOff>50800</xdr:colOff>
      <xdr:row>63</xdr:row>
      <xdr:rowOff>13081</xdr:rowOff>
    </xdr:to>
    <xdr:sp macro="" textlink="">
      <xdr:nvSpPr>
        <xdr:cNvPr id="339" name="円/楕円 338"/>
        <xdr:cNvSpPr/>
      </xdr:nvSpPr>
      <xdr:spPr>
        <a:xfrm>
          <a:off x="14351000" y="1071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169308</xdr:rowOff>
    </xdr:from>
    <xdr:ext cx="762000" cy="259045"/>
    <xdr:sp macro="" textlink="">
      <xdr:nvSpPr>
        <xdr:cNvPr id="340" name="テキスト ボックス 339"/>
        <xdr:cNvSpPr txBox="1"/>
      </xdr:nvSpPr>
      <xdr:spPr>
        <a:xfrm>
          <a:off x="14020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72274</xdr:rowOff>
    </xdr:from>
    <xdr:to>
      <xdr:col>19</xdr:col>
      <xdr:colOff>533400</xdr:colOff>
      <xdr:row>63</xdr:row>
      <xdr:rowOff>2424</xdr:rowOff>
    </xdr:to>
    <xdr:sp macro="" textlink="">
      <xdr:nvSpPr>
        <xdr:cNvPr id="341" name="円/楕円 340"/>
        <xdr:cNvSpPr/>
      </xdr:nvSpPr>
      <xdr:spPr>
        <a:xfrm>
          <a:off x="13462000" y="1070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158651</xdr:rowOff>
    </xdr:from>
    <xdr:ext cx="762000" cy="259045"/>
    <xdr:sp macro="" textlink="">
      <xdr:nvSpPr>
        <xdr:cNvPr id="342" name="テキスト ボックス 341"/>
        <xdr:cNvSpPr txBox="1"/>
      </xdr:nvSpPr>
      <xdr:spPr>
        <a:xfrm>
          <a:off x="13131800" y="1078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・実質公債費比率</a:t>
          </a:r>
          <a:endParaRPr lang="ja-JP" altLang="ja-JP" sz="1400">
            <a:effectLst/>
          </a:endParaRPr>
        </a:p>
        <a:p>
          <a:pPr rtl="0"/>
          <a:r>
            <a:rPr lang="ja-JP" altLang="ja-JP" sz="1100" b="0" i="0" baseline="0">
              <a:solidFill>
                <a:schemeClr val="dk1"/>
              </a:solidFill>
              <a:effectLst/>
              <a:latin typeface="+mn-lt"/>
              <a:ea typeface="+mn-ea"/>
              <a:cs typeface="+mn-cs"/>
            </a:rPr>
            <a:t>　実質公債費比率は統合小学校建設及び橋梁新設工事の普通建設事業に係る起債の償還等に伴い、類似団体平均をやや上回っている。今後は事業の整理、縮小を含めた計画の検討や効率執行により起債の新規発行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123372</xdr:rowOff>
    </xdr:from>
    <xdr:to>
      <xdr:col>24</xdr:col>
      <xdr:colOff>558800</xdr:colOff>
      <xdr:row>44</xdr:row>
      <xdr:rowOff>109946</xdr:rowOff>
    </xdr:to>
    <xdr:cxnSp macro="">
      <xdr:nvCxnSpPr>
        <xdr:cNvPr id="372" name="直線コネクタ 371"/>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82023</xdr:rowOff>
    </xdr:from>
    <xdr:ext cx="762000" cy="259045"/>
    <xdr:sp macro="" textlink="">
      <xdr:nvSpPr>
        <xdr:cNvPr id="37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109946</xdr:rowOff>
    </xdr:from>
    <xdr:to>
      <xdr:col>24</xdr:col>
      <xdr:colOff>647700</xdr:colOff>
      <xdr:row>44</xdr:row>
      <xdr:rowOff>109946</xdr:rowOff>
    </xdr:to>
    <xdr:cxnSp macro="">
      <xdr:nvCxnSpPr>
        <xdr:cNvPr id="374" name="直線コネクタ 37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38299</xdr:rowOff>
    </xdr:from>
    <xdr:ext cx="762000" cy="259045"/>
    <xdr:sp macro="" textlink="">
      <xdr:nvSpPr>
        <xdr:cNvPr id="375"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123372</xdr:rowOff>
    </xdr:from>
    <xdr:to>
      <xdr:col>24</xdr:col>
      <xdr:colOff>647700</xdr:colOff>
      <xdr:row>36</xdr:row>
      <xdr:rowOff>123372</xdr:rowOff>
    </xdr:to>
    <xdr:cxnSp macro="">
      <xdr:nvCxnSpPr>
        <xdr:cNvPr id="376" name="直線コネクタ 375"/>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58965</xdr:rowOff>
    </xdr:from>
    <xdr:to>
      <xdr:col>24</xdr:col>
      <xdr:colOff>558800</xdr:colOff>
      <xdr:row>41</xdr:row>
      <xdr:rowOff>100330</xdr:rowOff>
    </xdr:to>
    <xdr:cxnSp macro="">
      <xdr:nvCxnSpPr>
        <xdr:cNvPr id="377" name="直線コネクタ 376"/>
        <xdr:cNvCxnSpPr/>
      </xdr:nvCxnSpPr>
      <xdr:spPr>
        <a:xfrm>
          <a:off x="16179800" y="7088415"/>
          <a:ext cx="8382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16890</xdr:rowOff>
    </xdr:from>
    <xdr:ext cx="762000" cy="259045"/>
    <xdr:sp macro="" textlink="">
      <xdr:nvSpPr>
        <xdr:cNvPr id="378" name="公債費負担の状況平均値テキスト"/>
        <xdr:cNvSpPr txBox="1"/>
      </xdr:nvSpPr>
      <xdr:spPr>
        <a:xfrm>
          <a:off x="17106900" y="6703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363</xdr:rowOff>
    </xdr:from>
    <xdr:to>
      <xdr:col>24</xdr:col>
      <xdr:colOff>609600</xdr:colOff>
      <xdr:row>40</xdr:row>
      <xdr:rowOff>101963</xdr:rowOff>
    </xdr:to>
    <xdr:sp macro="" textlink="">
      <xdr:nvSpPr>
        <xdr:cNvPr id="379" name="フローチャート : 判断 378"/>
        <xdr:cNvSpPr/>
      </xdr:nvSpPr>
      <xdr:spPr>
        <a:xfrm>
          <a:off x="169672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58965</xdr:rowOff>
    </xdr:from>
    <xdr:to>
      <xdr:col>23</xdr:col>
      <xdr:colOff>406400</xdr:colOff>
      <xdr:row>41</xdr:row>
      <xdr:rowOff>79647</xdr:rowOff>
    </xdr:to>
    <xdr:cxnSp macro="">
      <xdr:nvCxnSpPr>
        <xdr:cNvPr id="380" name="直線コネクタ 379"/>
        <xdr:cNvCxnSpPr/>
      </xdr:nvCxnSpPr>
      <xdr:spPr>
        <a:xfrm flipV="1">
          <a:off x="15290800" y="7088415"/>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81" name="フローチャート : 判断 380"/>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30315</xdr:rowOff>
    </xdr:from>
    <xdr:ext cx="736600" cy="259045"/>
    <xdr:sp macro="" textlink="">
      <xdr:nvSpPr>
        <xdr:cNvPr id="382" name="テキスト ボックス 381"/>
        <xdr:cNvSpPr txBox="1"/>
      </xdr:nvSpPr>
      <xdr:spPr>
        <a:xfrm>
          <a:off x="15798800" y="671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79647</xdr:rowOff>
    </xdr:from>
    <xdr:to>
      <xdr:col>22</xdr:col>
      <xdr:colOff>203200</xdr:colOff>
      <xdr:row>41</xdr:row>
      <xdr:rowOff>155484</xdr:rowOff>
    </xdr:to>
    <xdr:cxnSp macro="">
      <xdr:nvCxnSpPr>
        <xdr:cNvPr id="383" name="直線コネクタ 382"/>
        <xdr:cNvCxnSpPr/>
      </xdr:nvCxnSpPr>
      <xdr:spPr>
        <a:xfrm flipV="1">
          <a:off x="14401800" y="7109097"/>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4" name="フローチャート : 判断 383"/>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92364</xdr:rowOff>
    </xdr:from>
    <xdr:ext cx="762000" cy="259045"/>
    <xdr:sp macro="" textlink="">
      <xdr:nvSpPr>
        <xdr:cNvPr id="385" name="テキスト ボックス 384"/>
        <xdr:cNvSpPr txBox="1"/>
      </xdr:nvSpPr>
      <xdr:spPr>
        <a:xfrm>
          <a:off x="149098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155484</xdr:rowOff>
    </xdr:from>
    <xdr:to>
      <xdr:col>21</xdr:col>
      <xdr:colOff>0</xdr:colOff>
      <xdr:row>42</xdr:row>
      <xdr:rowOff>87449</xdr:rowOff>
    </xdr:to>
    <xdr:cxnSp macro="">
      <xdr:nvCxnSpPr>
        <xdr:cNvPr id="386" name="直線コネクタ 385"/>
        <xdr:cNvCxnSpPr/>
      </xdr:nvCxnSpPr>
      <xdr:spPr>
        <a:xfrm flipV="1">
          <a:off x="13512800" y="718493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56424</xdr:rowOff>
    </xdr:from>
    <xdr:to>
      <xdr:col>21</xdr:col>
      <xdr:colOff>50800</xdr:colOff>
      <xdr:row>41</xdr:row>
      <xdr:rowOff>158024</xdr:rowOff>
    </xdr:to>
    <xdr:sp macro="" textlink="">
      <xdr:nvSpPr>
        <xdr:cNvPr id="387" name="フローチャート : 判断 386"/>
        <xdr:cNvSpPr/>
      </xdr:nvSpPr>
      <xdr:spPr>
        <a:xfrm>
          <a:off x="14351000" y="708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168201</xdr:rowOff>
    </xdr:from>
    <xdr:ext cx="762000" cy="259045"/>
    <xdr:sp macro="" textlink="">
      <xdr:nvSpPr>
        <xdr:cNvPr id="388" name="テキスト ボックス 387"/>
        <xdr:cNvSpPr txBox="1"/>
      </xdr:nvSpPr>
      <xdr:spPr>
        <a:xfrm>
          <a:off x="14020800" y="685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132262</xdr:rowOff>
    </xdr:from>
    <xdr:to>
      <xdr:col>19</xdr:col>
      <xdr:colOff>533400</xdr:colOff>
      <xdr:row>42</xdr:row>
      <xdr:rowOff>62412</xdr:rowOff>
    </xdr:to>
    <xdr:sp macro="" textlink="">
      <xdr:nvSpPr>
        <xdr:cNvPr id="389" name="フローチャート : 判断 388"/>
        <xdr:cNvSpPr/>
      </xdr:nvSpPr>
      <xdr:spPr>
        <a:xfrm>
          <a:off x="13462000" y="716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72589</xdr:rowOff>
    </xdr:from>
    <xdr:ext cx="762000" cy="259045"/>
    <xdr:sp macro="" textlink="">
      <xdr:nvSpPr>
        <xdr:cNvPr id="390" name="テキスト ボックス 389"/>
        <xdr:cNvSpPr txBox="1"/>
      </xdr:nvSpPr>
      <xdr:spPr>
        <a:xfrm>
          <a:off x="13131800" y="693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96" name="円/楕円 395"/>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21607</xdr:rowOff>
    </xdr:from>
    <xdr:ext cx="762000" cy="259045"/>
    <xdr:sp macro="" textlink="">
      <xdr:nvSpPr>
        <xdr:cNvPr id="397"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8165</xdr:rowOff>
    </xdr:from>
    <xdr:to>
      <xdr:col>23</xdr:col>
      <xdr:colOff>457200</xdr:colOff>
      <xdr:row>41</xdr:row>
      <xdr:rowOff>109765</xdr:rowOff>
    </xdr:to>
    <xdr:sp macro="" textlink="">
      <xdr:nvSpPr>
        <xdr:cNvPr id="398" name="円/楕円 397"/>
        <xdr:cNvSpPr/>
      </xdr:nvSpPr>
      <xdr:spPr>
        <a:xfrm>
          <a:off x="16129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94542</xdr:rowOff>
    </xdr:from>
    <xdr:ext cx="736600" cy="259045"/>
    <xdr:sp macro="" textlink="">
      <xdr:nvSpPr>
        <xdr:cNvPr id="399" name="テキスト ボックス 398"/>
        <xdr:cNvSpPr txBox="1"/>
      </xdr:nvSpPr>
      <xdr:spPr>
        <a:xfrm>
          <a:off x="15798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28847</xdr:rowOff>
    </xdr:from>
    <xdr:to>
      <xdr:col>22</xdr:col>
      <xdr:colOff>254000</xdr:colOff>
      <xdr:row>41</xdr:row>
      <xdr:rowOff>130447</xdr:rowOff>
    </xdr:to>
    <xdr:sp macro="" textlink="">
      <xdr:nvSpPr>
        <xdr:cNvPr id="400" name="円/楕円 399"/>
        <xdr:cNvSpPr/>
      </xdr:nvSpPr>
      <xdr:spPr>
        <a:xfrm>
          <a:off x="15240000" y="705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115224</xdr:rowOff>
    </xdr:from>
    <xdr:ext cx="762000" cy="259045"/>
    <xdr:sp macro="" textlink="">
      <xdr:nvSpPr>
        <xdr:cNvPr id="401" name="テキスト ボックス 400"/>
        <xdr:cNvSpPr txBox="1"/>
      </xdr:nvSpPr>
      <xdr:spPr>
        <a:xfrm>
          <a:off x="14909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104684</xdr:rowOff>
    </xdr:from>
    <xdr:to>
      <xdr:col>21</xdr:col>
      <xdr:colOff>50800</xdr:colOff>
      <xdr:row>42</xdr:row>
      <xdr:rowOff>34834</xdr:rowOff>
    </xdr:to>
    <xdr:sp macro="" textlink="">
      <xdr:nvSpPr>
        <xdr:cNvPr id="402" name="円/楕円 401"/>
        <xdr:cNvSpPr/>
      </xdr:nvSpPr>
      <xdr:spPr>
        <a:xfrm>
          <a:off x="14351000" y="713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19611</xdr:rowOff>
    </xdr:from>
    <xdr:ext cx="762000" cy="259045"/>
    <xdr:sp macro="" textlink="">
      <xdr:nvSpPr>
        <xdr:cNvPr id="403" name="テキスト ボックス 402"/>
        <xdr:cNvSpPr txBox="1"/>
      </xdr:nvSpPr>
      <xdr:spPr>
        <a:xfrm>
          <a:off x="14020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36649</xdr:rowOff>
    </xdr:from>
    <xdr:to>
      <xdr:col>19</xdr:col>
      <xdr:colOff>533400</xdr:colOff>
      <xdr:row>42</xdr:row>
      <xdr:rowOff>138249</xdr:rowOff>
    </xdr:to>
    <xdr:sp macro="" textlink="">
      <xdr:nvSpPr>
        <xdr:cNvPr id="404" name="円/楕円 403"/>
        <xdr:cNvSpPr/>
      </xdr:nvSpPr>
      <xdr:spPr>
        <a:xfrm>
          <a:off x="13462000" y="72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123026</xdr:rowOff>
    </xdr:from>
    <xdr:ext cx="762000" cy="259045"/>
    <xdr:sp macro="" textlink="">
      <xdr:nvSpPr>
        <xdr:cNvPr id="405" name="テキスト ボックス 404"/>
        <xdr:cNvSpPr txBox="1"/>
      </xdr:nvSpPr>
      <xdr:spPr>
        <a:xfrm>
          <a:off x="13131800" y="732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・将来負担比率</a:t>
          </a:r>
          <a:endParaRPr lang="ja-JP" altLang="ja-JP">
            <a:effectLst/>
          </a:endParaRPr>
        </a:p>
        <a:p>
          <a:pPr rtl="0"/>
          <a:r>
            <a:rPr lang="ja-JP" altLang="ja-JP" sz="1100" b="0" i="0" baseline="0">
              <a:solidFill>
                <a:schemeClr val="dk1"/>
              </a:solidFill>
              <a:effectLst/>
              <a:latin typeface="+mn-lt"/>
              <a:ea typeface="+mn-ea"/>
              <a:cs typeface="+mn-cs"/>
            </a:rPr>
            <a:t>　将来負担比率については、財政調整基金増額等に伴う標準財政規模の増の要因で</a:t>
          </a:r>
          <a:r>
            <a:rPr lang="en-US" altLang="ja-JP" sz="1100" b="0" i="0" baseline="0">
              <a:solidFill>
                <a:schemeClr val="dk1"/>
              </a:solidFill>
              <a:effectLst/>
              <a:latin typeface="+mn-lt"/>
              <a:ea typeface="+mn-ea"/>
              <a:cs typeface="+mn-cs"/>
            </a:rPr>
            <a:t>27.3</a:t>
          </a:r>
          <a:r>
            <a:rPr lang="ja-JP" altLang="ja-JP" sz="1100" b="0" i="0" baseline="0">
              <a:solidFill>
                <a:schemeClr val="dk1"/>
              </a:solidFill>
              <a:effectLst/>
              <a:latin typeface="+mn-lt"/>
              <a:ea typeface="+mn-ea"/>
              <a:cs typeface="+mn-cs"/>
            </a:rPr>
            <a:t>％</a:t>
          </a:r>
          <a:endParaRPr lang="ja-JP" altLang="ja-JP">
            <a:effectLst/>
          </a:endParaRPr>
        </a:p>
        <a:p>
          <a:pPr rtl="0"/>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改善している。</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基金積立、事業の整理、縮小を含めた計画の検討や効率執行</a:t>
          </a:r>
          <a:r>
            <a:rPr lang="ja-JP" altLang="en-US" sz="1100" b="0" i="0" baseline="0">
              <a:solidFill>
                <a:schemeClr val="dk1"/>
              </a:solidFill>
              <a:effectLst/>
              <a:latin typeface="+mn-lt"/>
              <a:ea typeface="+mn-ea"/>
              <a:cs typeface="+mn-cs"/>
            </a:rPr>
            <a:t>や有利な財源の確保</a:t>
          </a:r>
          <a:r>
            <a:rPr lang="ja-JP" altLang="ja-JP" sz="1100" b="0" i="0" baseline="0">
              <a:solidFill>
                <a:schemeClr val="dk1"/>
              </a:solidFill>
              <a:effectLst/>
              <a:latin typeface="+mn-lt"/>
              <a:ea typeface="+mn-ea"/>
              <a:cs typeface="+mn-cs"/>
            </a:rPr>
            <a:t>により起債の新規発行の抑制に努め、財政の健全化を図る。</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159106</xdr:rowOff>
    </xdr:to>
    <xdr:cxnSp macro="">
      <xdr:nvCxnSpPr>
        <xdr:cNvPr id="432" name="直線コネクタ 431"/>
        <xdr:cNvCxnSpPr/>
      </xdr:nvCxnSpPr>
      <xdr:spPr>
        <a:xfrm flipV="1">
          <a:off x="17018000" y="2451100"/>
          <a:ext cx="0" cy="1137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131183</xdr:rowOff>
    </xdr:from>
    <xdr:ext cx="762000" cy="259045"/>
    <xdr:sp macro="" textlink="">
      <xdr:nvSpPr>
        <xdr:cNvPr id="433" name="将来負担の状況最小値テキスト"/>
        <xdr:cNvSpPr txBox="1"/>
      </xdr:nvSpPr>
      <xdr:spPr>
        <a:xfrm>
          <a:off x="17106900" y="35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159106</xdr:rowOff>
    </xdr:from>
    <xdr:to>
      <xdr:col>24</xdr:col>
      <xdr:colOff>647700</xdr:colOff>
      <xdr:row>20</xdr:row>
      <xdr:rowOff>159106</xdr:rowOff>
    </xdr:to>
    <xdr:cxnSp macro="">
      <xdr:nvCxnSpPr>
        <xdr:cNvPr id="434" name="直線コネクタ 433"/>
        <xdr:cNvCxnSpPr/>
      </xdr:nvCxnSpPr>
      <xdr:spPr>
        <a:xfrm>
          <a:off x="16929100" y="3588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35"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11100</xdr:rowOff>
    </xdr:from>
    <xdr:to>
      <xdr:col>24</xdr:col>
      <xdr:colOff>558800</xdr:colOff>
      <xdr:row>15</xdr:row>
      <xdr:rowOff>41021</xdr:rowOff>
    </xdr:to>
    <xdr:cxnSp macro="">
      <xdr:nvCxnSpPr>
        <xdr:cNvPr id="437" name="直線コネクタ 436"/>
        <xdr:cNvCxnSpPr/>
      </xdr:nvCxnSpPr>
      <xdr:spPr>
        <a:xfrm flipV="1">
          <a:off x="16179800" y="2582850"/>
          <a:ext cx="8382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29227</xdr:rowOff>
    </xdr:from>
    <xdr:ext cx="762000" cy="259045"/>
    <xdr:sp macro="" textlink="">
      <xdr:nvSpPr>
        <xdr:cNvPr id="438"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9" name="フローチャート : 判断 438"/>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17374</xdr:rowOff>
    </xdr:from>
    <xdr:to>
      <xdr:col>23</xdr:col>
      <xdr:colOff>406400</xdr:colOff>
      <xdr:row>15</xdr:row>
      <xdr:rowOff>41021</xdr:rowOff>
    </xdr:to>
    <xdr:cxnSp macro="">
      <xdr:nvCxnSpPr>
        <xdr:cNvPr id="440" name="直線コネクタ 439"/>
        <xdr:cNvCxnSpPr/>
      </xdr:nvCxnSpPr>
      <xdr:spPr>
        <a:xfrm>
          <a:off x="15290800" y="2589124"/>
          <a:ext cx="889000" cy="2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0</xdr:rowOff>
    </xdr:from>
    <xdr:to>
      <xdr:col>23</xdr:col>
      <xdr:colOff>457200</xdr:colOff>
      <xdr:row>14</xdr:row>
      <xdr:rowOff>101600</xdr:rowOff>
    </xdr:to>
    <xdr:sp macro="" textlink="">
      <xdr:nvSpPr>
        <xdr:cNvPr id="441" name="フローチャート : 判断 440"/>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42" name="テキスト ボックス 441"/>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17374</xdr:rowOff>
    </xdr:from>
    <xdr:to>
      <xdr:col>22</xdr:col>
      <xdr:colOff>203200</xdr:colOff>
      <xdr:row>15</xdr:row>
      <xdr:rowOff>51156</xdr:rowOff>
    </xdr:to>
    <xdr:cxnSp macro="">
      <xdr:nvCxnSpPr>
        <xdr:cNvPr id="443" name="直線コネクタ 442"/>
        <xdr:cNvCxnSpPr/>
      </xdr:nvCxnSpPr>
      <xdr:spPr>
        <a:xfrm flipV="1">
          <a:off x="14401800" y="258912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0</xdr:rowOff>
    </xdr:from>
    <xdr:to>
      <xdr:col>22</xdr:col>
      <xdr:colOff>254000</xdr:colOff>
      <xdr:row>14</xdr:row>
      <xdr:rowOff>101600</xdr:rowOff>
    </xdr:to>
    <xdr:sp macro="" textlink="">
      <xdr:nvSpPr>
        <xdr:cNvPr id="444" name="フローチャート : 判断 443"/>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45" name="テキスト ボックス 444"/>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51156</xdr:rowOff>
    </xdr:from>
    <xdr:to>
      <xdr:col>21</xdr:col>
      <xdr:colOff>0</xdr:colOff>
      <xdr:row>16</xdr:row>
      <xdr:rowOff>87706</xdr:rowOff>
    </xdr:to>
    <xdr:cxnSp macro="">
      <xdr:nvCxnSpPr>
        <xdr:cNvPr id="446" name="直線コネクタ 445"/>
        <xdr:cNvCxnSpPr/>
      </xdr:nvCxnSpPr>
      <xdr:spPr>
        <a:xfrm flipV="1">
          <a:off x="13512800" y="2622906"/>
          <a:ext cx="889000" cy="20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0</xdr:rowOff>
    </xdr:from>
    <xdr:to>
      <xdr:col>21</xdr:col>
      <xdr:colOff>50800</xdr:colOff>
      <xdr:row>14</xdr:row>
      <xdr:rowOff>101600</xdr:rowOff>
    </xdr:to>
    <xdr:sp macro="" textlink="">
      <xdr:nvSpPr>
        <xdr:cNvPr id="447" name="フローチャート : 判断 446"/>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48" name="テキスト ボックス 447"/>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0</xdr:rowOff>
    </xdr:from>
    <xdr:to>
      <xdr:col>19</xdr:col>
      <xdr:colOff>533400</xdr:colOff>
      <xdr:row>14</xdr:row>
      <xdr:rowOff>101600</xdr:rowOff>
    </xdr:to>
    <xdr:sp macro="" textlink="">
      <xdr:nvSpPr>
        <xdr:cNvPr id="449" name="フローチャート : 判断 448"/>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111777</xdr:rowOff>
    </xdr:from>
    <xdr:ext cx="762000" cy="259045"/>
    <xdr:sp macro="" textlink="">
      <xdr:nvSpPr>
        <xdr:cNvPr id="450" name="テキスト ボックス 449"/>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56" name="円/楕円 455"/>
        <xdr:cNvSpPr/>
      </xdr:nvSpPr>
      <xdr:spPr>
        <a:xfrm>
          <a:off x="16967200" y="253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103827</xdr:rowOff>
    </xdr:from>
    <xdr:ext cx="762000" cy="259045"/>
    <xdr:sp macro="" textlink="">
      <xdr:nvSpPr>
        <xdr:cNvPr id="457" name="将来負担の状況該当値テキスト"/>
        <xdr:cNvSpPr txBox="1"/>
      </xdr:nvSpPr>
      <xdr:spPr>
        <a:xfrm>
          <a:off x="17106900" y="250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161671</xdr:rowOff>
    </xdr:from>
    <xdr:to>
      <xdr:col>23</xdr:col>
      <xdr:colOff>457200</xdr:colOff>
      <xdr:row>15</xdr:row>
      <xdr:rowOff>91821</xdr:rowOff>
    </xdr:to>
    <xdr:sp macro="" textlink="">
      <xdr:nvSpPr>
        <xdr:cNvPr id="458" name="円/楕円 457"/>
        <xdr:cNvSpPr/>
      </xdr:nvSpPr>
      <xdr:spPr>
        <a:xfrm>
          <a:off x="16129000" y="256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76598</xdr:rowOff>
    </xdr:from>
    <xdr:ext cx="736600" cy="259045"/>
    <xdr:sp macro="" textlink="">
      <xdr:nvSpPr>
        <xdr:cNvPr id="459" name="テキスト ボックス 458"/>
        <xdr:cNvSpPr txBox="1"/>
      </xdr:nvSpPr>
      <xdr:spPr>
        <a:xfrm>
          <a:off x="15798800" y="2648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138024</xdr:rowOff>
    </xdr:from>
    <xdr:to>
      <xdr:col>22</xdr:col>
      <xdr:colOff>254000</xdr:colOff>
      <xdr:row>15</xdr:row>
      <xdr:rowOff>68174</xdr:rowOff>
    </xdr:to>
    <xdr:sp macro="" textlink="">
      <xdr:nvSpPr>
        <xdr:cNvPr id="460" name="円/楕円 459"/>
        <xdr:cNvSpPr/>
      </xdr:nvSpPr>
      <xdr:spPr>
        <a:xfrm>
          <a:off x="15240000" y="253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52951</xdr:rowOff>
    </xdr:from>
    <xdr:ext cx="762000" cy="259045"/>
    <xdr:sp macro="" textlink="">
      <xdr:nvSpPr>
        <xdr:cNvPr id="461" name="テキスト ボックス 460"/>
        <xdr:cNvSpPr txBox="1"/>
      </xdr:nvSpPr>
      <xdr:spPr>
        <a:xfrm>
          <a:off x="14909800" y="2624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356</xdr:rowOff>
    </xdr:from>
    <xdr:to>
      <xdr:col>21</xdr:col>
      <xdr:colOff>50800</xdr:colOff>
      <xdr:row>15</xdr:row>
      <xdr:rowOff>101956</xdr:rowOff>
    </xdr:to>
    <xdr:sp macro="" textlink="">
      <xdr:nvSpPr>
        <xdr:cNvPr id="462" name="円/楕円 461"/>
        <xdr:cNvSpPr/>
      </xdr:nvSpPr>
      <xdr:spPr>
        <a:xfrm>
          <a:off x="14351000" y="25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86733</xdr:rowOff>
    </xdr:from>
    <xdr:ext cx="762000" cy="259045"/>
    <xdr:sp macro="" textlink="">
      <xdr:nvSpPr>
        <xdr:cNvPr id="463" name="テキスト ボックス 462"/>
        <xdr:cNvSpPr txBox="1"/>
      </xdr:nvSpPr>
      <xdr:spPr>
        <a:xfrm>
          <a:off x="14020800" y="265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36906</xdr:rowOff>
    </xdr:from>
    <xdr:to>
      <xdr:col>19</xdr:col>
      <xdr:colOff>533400</xdr:colOff>
      <xdr:row>16</xdr:row>
      <xdr:rowOff>138506</xdr:rowOff>
    </xdr:to>
    <xdr:sp macro="" textlink="">
      <xdr:nvSpPr>
        <xdr:cNvPr id="464" name="円/楕円 463"/>
        <xdr:cNvSpPr/>
      </xdr:nvSpPr>
      <xdr:spPr>
        <a:xfrm>
          <a:off x="13462000" y="278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123283</xdr:rowOff>
    </xdr:from>
    <xdr:ext cx="762000" cy="259045"/>
    <xdr:sp macro="" textlink="">
      <xdr:nvSpPr>
        <xdr:cNvPr id="465" name="テキスト ボックス 464"/>
        <xdr:cNvSpPr txBox="1"/>
      </xdr:nvSpPr>
      <xdr:spPr>
        <a:xfrm>
          <a:off x="13131800" y="286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奈良県天川村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1,530
1,528
175.66
2,911,680
2,538,264
339,612
1,520,977
2,751,173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27.3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・人件費</a:t>
          </a:r>
          <a:endParaRPr lang="ja-JP" altLang="ja-JP" sz="1400">
            <a:effectLst/>
          </a:endParaRPr>
        </a:p>
        <a:p>
          <a:pPr rtl="0"/>
          <a:r>
            <a:rPr lang="ja-JP" altLang="ja-JP" sz="1100" b="0" i="0" baseline="0">
              <a:solidFill>
                <a:schemeClr val="dk1"/>
              </a:solidFill>
              <a:effectLst/>
              <a:latin typeface="+mn-lt"/>
              <a:ea typeface="+mn-ea"/>
              <a:cs typeface="+mn-cs"/>
            </a:rPr>
            <a:t>　人件費は経常収支比率で大きな要因を占めており、以前から勧奨退職者、最小限の職員採用等により財政効果があったものの、観光施設職員を多くかかえている等の特殊事情により依然として類似団体平均を上回っている。今後は行政経営改革、組織機構改革等で効率化を図り、定員適正化計画等により更なる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130266</xdr:rowOff>
    </xdr:to>
    <xdr:cxnSp macro="">
      <xdr:nvCxnSpPr>
        <xdr:cNvPr id="62" name="直線コネクタ 61"/>
        <xdr:cNvCxnSpPr/>
      </xdr:nvCxnSpPr>
      <xdr:spPr>
        <a:xfrm flipV="1">
          <a:off x="4826000" y="579628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102343</xdr:rowOff>
    </xdr:from>
    <xdr:ext cx="762000" cy="259045"/>
    <xdr:sp macro="" textlink="">
      <xdr:nvSpPr>
        <xdr:cNvPr id="63"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130266</xdr:rowOff>
    </xdr:from>
    <xdr:to>
      <xdr:col>7</xdr:col>
      <xdr:colOff>104775</xdr:colOff>
      <xdr:row>40</xdr:row>
      <xdr:rowOff>130266</xdr:rowOff>
    </xdr:to>
    <xdr:cxnSp macro="">
      <xdr:nvCxnSpPr>
        <xdr:cNvPr id="64" name="直線コネクタ 63"/>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5"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29028</xdr:rowOff>
    </xdr:from>
    <xdr:to>
      <xdr:col>7</xdr:col>
      <xdr:colOff>15875</xdr:colOff>
      <xdr:row>38</xdr:row>
      <xdr:rowOff>64951</xdr:rowOff>
    </xdr:to>
    <xdr:cxnSp macro="">
      <xdr:nvCxnSpPr>
        <xdr:cNvPr id="67" name="直線コネクタ 66"/>
        <xdr:cNvCxnSpPr/>
      </xdr:nvCxnSpPr>
      <xdr:spPr>
        <a:xfrm flipV="1">
          <a:off x="3987800" y="654412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15983</xdr:rowOff>
    </xdr:from>
    <xdr:ext cx="762000" cy="259045"/>
    <xdr:sp macro="" textlink="">
      <xdr:nvSpPr>
        <xdr:cNvPr id="68" name="人件費平均値テキスト"/>
        <xdr:cNvSpPr txBox="1"/>
      </xdr:nvSpPr>
      <xdr:spPr>
        <a:xfrm>
          <a:off x="4914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9" name="フローチャート : 判断 68"/>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29028</xdr:rowOff>
    </xdr:from>
    <xdr:to>
      <xdr:col>5</xdr:col>
      <xdr:colOff>549275</xdr:colOff>
      <xdr:row>38</xdr:row>
      <xdr:rowOff>64951</xdr:rowOff>
    </xdr:to>
    <xdr:cxnSp macro="">
      <xdr:nvCxnSpPr>
        <xdr:cNvPr id="70" name="直線コネクタ 69"/>
        <xdr:cNvCxnSpPr/>
      </xdr:nvCxnSpPr>
      <xdr:spPr>
        <a:xfrm>
          <a:off x="3098800" y="654412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38644</xdr:rowOff>
    </xdr:from>
    <xdr:to>
      <xdr:col>5</xdr:col>
      <xdr:colOff>600075</xdr:colOff>
      <xdr:row>37</xdr:row>
      <xdr:rowOff>140244</xdr:rowOff>
    </xdr:to>
    <xdr:sp macro="" textlink="">
      <xdr:nvSpPr>
        <xdr:cNvPr id="71" name="フローチャート : 判断 70"/>
        <xdr:cNvSpPr/>
      </xdr:nvSpPr>
      <xdr:spPr>
        <a:xfrm>
          <a:off x="3937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150421</xdr:rowOff>
    </xdr:from>
    <xdr:ext cx="736600" cy="259045"/>
    <xdr:sp macro="" textlink="">
      <xdr:nvSpPr>
        <xdr:cNvPr id="72" name="テキスト ボックス 71"/>
        <xdr:cNvSpPr txBox="1"/>
      </xdr:nvSpPr>
      <xdr:spPr>
        <a:xfrm>
          <a:off x="3606800" y="6151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25763</xdr:rowOff>
    </xdr:from>
    <xdr:to>
      <xdr:col>4</xdr:col>
      <xdr:colOff>346075</xdr:colOff>
      <xdr:row>38</xdr:row>
      <xdr:rowOff>29028</xdr:rowOff>
    </xdr:to>
    <xdr:cxnSp macro="">
      <xdr:nvCxnSpPr>
        <xdr:cNvPr id="73" name="直線コネクタ 72"/>
        <xdr:cNvCxnSpPr/>
      </xdr:nvCxnSpPr>
      <xdr:spPr>
        <a:xfrm>
          <a:off x="2209800" y="65408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4" name="フローチャート : 判断 73"/>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107967</xdr:rowOff>
    </xdr:from>
    <xdr:ext cx="762000" cy="259045"/>
    <xdr:sp macro="" textlink="">
      <xdr:nvSpPr>
        <xdr:cNvPr id="75" name="テキスト ボックス 74"/>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25763</xdr:rowOff>
    </xdr:from>
    <xdr:to>
      <xdr:col>3</xdr:col>
      <xdr:colOff>142875</xdr:colOff>
      <xdr:row>38</xdr:row>
      <xdr:rowOff>42091</xdr:rowOff>
    </xdr:to>
    <xdr:cxnSp macro="">
      <xdr:nvCxnSpPr>
        <xdr:cNvPr id="76" name="直線コネクタ 75"/>
        <xdr:cNvCxnSpPr/>
      </xdr:nvCxnSpPr>
      <xdr:spPr>
        <a:xfrm flipV="1">
          <a:off x="1320800" y="654086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9253</xdr:rowOff>
    </xdr:from>
    <xdr:to>
      <xdr:col>3</xdr:col>
      <xdr:colOff>193675</xdr:colOff>
      <xdr:row>37</xdr:row>
      <xdr:rowOff>110853</xdr:rowOff>
    </xdr:to>
    <xdr:sp macro="" textlink="">
      <xdr:nvSpPr>
        <xdr:cNvPr id="77" name="フローチャート : 判断 76"/>
        <xdr:cNvSpPr/>
      </xdr:nvSpPr>
      <xdr:spPr>
        <a:xfrm>
          <a:off x="2159000" y="635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121030</xdr:rowOff>
    </xdr:from>
    <xdr:ext cx="762000" cy="259045"/>
    <xdr:sp macro="" textlink="">
      <xdr:nvSpPr>
        <xdr:cNvPr id="78" name="テキスト ボックス 77"/>
        <xdr:cNvSpPr txBox="1"/>
      </xdr:nvSpPr>
      <xdr:spPr>
        <a:xfrm>
          <a:off x="1828800" y="612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45176</xdr:rowOff>
    </xdr:from>
    <xdr:to>
      <xdr:col>1</xdr:col>
      <xdr:colOff>676275</xdr:colOff>
      <xdr:row>37</xdr:row>
      <xdr:rowOff>146776</xdr:rowOff>
    </xdr:to>
    <xdr:sp macro="" textlink="">
      <xdr:nvSpPr>
        <xdr:cNvPr id="79" name="フローチャート : 判断 78"/>
        <xdr:cNvSpPr/>
      </xdr:nvSpPr>
      <xdr:spPr>
        <a:xfrm>
          <a:off x="1270000" y="63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156953</xdr:rowOff>
    </xdr:from>
    <xdr:ext cx="762000" cy="259045"/>
    <xdr:sp macro="" textlink="">
      <xdr:nvSpPr>
        <xdr:cNvPr id="80" name="テキスト ボックス 79"/>
        <xdr:cNvSpPr txBox="1"/>
      </xdr:nvSpPr>
      <xdr:spPr>
        <a:xfrm>
          <a:off x="939800" y="615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149678</xdr:rowOff>
    </xdr:from>
    <xdr:to>
      <xdr:col>7</xdr:col>
      <xdr:colOff>66675</xdr:colOff>
      <xdr:row>38</xdr:row>
      <xdr:rowOff>79828</xdr:rowOff>
    </xdr:to>
    <xdr:sp macro="" textlink="">
      <xdr:nvSpPr>
        <xdr:cNvPr id="86" name="円/楕円 85"/>
        <xdr:cNvSpPr/>
      </xdr:nvSpPr>
      <xdr:spPr>
        <a:xfrm>
          <a:off x="47752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121755</xdr:rowOff>
    </xdr:from>
    <xdr:ext cx="762000" cy="259045"/>
    <xdr:sp macro="" textlink="">
      <xdr:nvSpPr>
        <xdr:cNvPr id="87" name="人件費該当値テキスト"/>
        <xdr:cNvSpPr txBox="1"/>
      </xdr:nvSpPr>
      <xdr:spPr>
        <a:xfrm>
          <a:off x="4914900" y="646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14151</xdr:rowOff>
    </xdr:from>
    <xdr:to>
      <xdr:col>5</xdr:col>
      <xdr:colOff>600075</xdr:colOff>
      <xdr:row>38</xdr:row>
      <xdr:rowOff>115751</xdr:rowOff>
    </xdr:to>
    <xdr:sp macro="" textlink="">
      <xdr:nvSpPr>
        <xdr:cNvPr id="88" name="円/楕円 87"/>
        <xdr:cNvSpPr/>
      </xdr:nvSpPr>
      <xdr:spPr>
        <a:xfrm>
          <a:off x="3937000" y="652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100528</xdr:rowOff>
    </xdr:from>
    <xdr:ext cx="736600" cy="259045"/>
    <xdr:sp macro="" textlink="">
      <xdr:nvSpPr>
        <xdr:cNvPr id="89" name="テキスト ボックス 88"/>
        <xdr:cNvSpPr txBox="1"/>
      </xdr:nvSpPr>
      <xdr:spPr>
        <a:xfrm>
          <a:off x="3606800" y="6615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149678</xdr:rowOff>
    </xdr:from>
    <xdr:to>
      <xdr:col>4</xdr:col>
      <xdr:colOff>396875</xdr:colOff>
      <xdr:row>38</xdr:row>
      <xdr:rowOff>79828</xdr:rowOff>
    </xdr:to>
    <xdr:sp macro="" textlink="">
      <xdr:nvSpPr>
        <xdr:cNvPr id="90" name="円/楕円 89"/>
        <xdr:cNvSpPr/>
      </xdr:nvSpPr>
      <xdr:spPr>
        <a:xfrm>
          <a:off x="3048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64605</xdr:rowOff>
    </xdr:from>
    <xdr:ext cx="762000" cy="259045"/>
    <xdr:sp macro="" textlink="">
      <xdr:nvSpPr>
        <xdr:cNvPr id="91" name="テキスト ボックス 90"/>
        <xdr:cNvSpPr txBox="1"/>
      </xdr:nvSpPr>
      <xdr:spPr>
        <a:xfrm>
          <a:off x="2717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146413</xdr:rowOff>
    </xdr:from>
    <xdr:to>
      <xdr:col>3</xdr:col>
      <xdr:colOff>193675</xdr:colOff>
      <xdr:row>38</xdr:row>
      <xdr:rowOff>76563</xdr:rowOff>
    </xdr:to>
    <xdr:sp macro="" textlink="">
      <xdr:nvSpPr>
        <xdr:cNvPr id="92" name="円/楕円 91"/>
        <xdr:cNvSpPr/>
      </xdr:nvSpPr>
      <xdr:spPr>
        <a:xfrm>
          <a:off x="2159000" y="64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61340</xdr:rowOff>
    </xdr:from>
    <xdr:ext cx="762000" cy="259045"/>
    <xdr:sp macro="" textlink="">
      <xdr:nvSpPr>
        <xdr:cNvPr id="93" name="テキスト ボックス 92"/>
        <xdr:cNvSpPr txBox="1"/>
      </xdr:nvSpPr>
      <xdr:spPr>
        <a:xfrm>
          <a:off x="1828800" y="65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162741</xdr:rowOff>
    </xdr:from>
    <xdr:to>
      <xdr:col>1</xdr:col>
      <xdr:colOff>676275</xdr:colOff>
      <xdr:row>38</xdr:row>
      <xdr:rowOff>92891</xdr:rowOff>
    </xdr:to>
    <xdr:sp macro="" textlink="">
      <xdr:nvSpPr>
        <xdr:cNvPr id="94" name="円/楕円 93"/>
        <xdr:cNvSpPr/>
      </xdr:nvSpPr>
      <xdr:spPr>
        <a:xfrm>
          <a:off x="1270000" y="65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77668</xdr:rowOff>
    </xdr:from>
    <xdr:ext cx="762000" cy="259045"/>
    <xdr:sp macro="" textlink="">
      <xdr:nvSpPr>
        <xdr:cNvPr id="95" name="テキスト ボックス 94"/>
        <xdr:cNvSpPr txBox="1"/>
      </xdr:nvSpPr>
      <xdr:spPr>
        <a:xfrm>
          <a:off x="939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・物件費</a:t>
          </a:r>
          <a:endParaRPr lang="ja-JP" altLang="ja-JP" sz="1400">
            <a:effectLst/>
          </a:endParaRPr>
        </a:p>
        <a:p>
          <a:pPr rtl="0"/>
          <a:r>
            <a:rPr lang="ja-JP" altLang="ja-JP" sz="1100" b="0" i="0" baseline="0">
              <a:solidFill>
                <a:schemeClr val="dk1"/>
              </a:solidFill>
              <a:effectLst/>
              <a:latin typeface="+mn-lt"/>
              <a:ea typeface="+mn-ea"/>
              <a:cs typeface="+mn-cs"/>
            </a:rPr>
            <a:t>　類似団体平均を下回っているが、事務用機器は償却期間を超えて使用しているため、機器更改等を計画的に行い大きな負担とならないよう努め、行政経営改革の推進等により一層の物件費の抑制を図る。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20</xdr:row>
      <xdr:rowOff>53848</xdr:rowOff>
    </xdr:to>
    <xdr:cxnSp macro="">
      <xdr:nvCxnSpPr>
        <xdr:cNvPr id="120" name="直線コネクタ 119"/>
        <xdr:cNvCxnSpPr/>
      </xdr:nvCxnSpPr>
      <xdr:spPr>
        <a:xfrm flipV="1">
          <a:off x="16510000" y="250444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25925</xdr:rowOff>
    </xdr:from>
    <xdr:ext cx="762000" cy="259045"/>
    <xdr:sp macro="" textlink="">
      <xdr:nvSpPr>
        <xdr:cNvPr id="121" name="物件費最小値テキスト"/>
        <xdr:cNvSpPr txBox="1"/>
      </xdr:nvSpPr>
      <xdr:spPr>
        <a:xfrm>
          <a:off x="16598900" y="34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53848</xdr:rowOff>
    </xdr:from>
    <xdr:to>
      <xdr:col>24</xdr:col>
      <xdr:colOff>120650</xdr:colOff>
      <xdr:row>20</xdr:row>
      <xdr:rowOff>53848</xdr:rowOff>
    </xdr:to>
    <xdr:cxnSp macro="">
      <xdr:nvCxnSpPr>
        <xdr:cNvPr id="122" name="直線コネクタ 121"/>
        <xdr:cNvCxnSpPr/>
      </xdr:nvCxnSpPr>
      <xdr:spPr>
        <a:xfrm>
          <a:off x="16421100" y="3482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3"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145288</xdr:rowOff>
    </xdr:from>
    <xdr:to>
      <xdr:col>24</xdr:col>
      <xdr:colOff>31750</xdr:colOff>
      <xdr:row>17</xdr:row>
      <xdr:rowOff>28702</xdr:rowOff>
    </xdr:to>
    <xdr:cxnSp macro="">
      <xdr:nvCxnSpPr>
        <xdr:cNvPr id="125" name="直線コネクタ 124"/>
        <xdr:cNvCxnSpPr/>
      </xdr:nvCxnSpPr>
      <xdr:spPr>
        <a:xfrm flipV="1">
          <a:off x="15671800" y="288848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98569</xdr:rowOff>
    </xdr:from>
    <xdr:ext cx="762000" cy="259045"/>
    <xdr:sp macro="" textlink="">
      <xdr:nvSpPr>
        <xdr:cNvPr id="126" name="物件費平均値テキスト"/>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27" name="フローチャート :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99568</xdr:rowOff>
    </xdr:from>
    <xdr:to>
      <xdr:col>22</xdr:col>
      <xdr:colOff>565150</xdr:colOff>
      <xdr:row>17</xdr:row>
      <xdr:rowOff>28702</xdr:rowOff>
    </xdr:to>
    <xdr:cxnSp macro="">
      <xdr:nvCxnSpPr>
        <xdr:cNvPr id="128" name="直線コネクタ 127"/>
        <xdr:cNvCxnSpPr/>
      </xdr:nvCxnSpPr>
      <xdr:spPr>
        <a:xfrm>
          <a:off x="14782800" y="28427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9" name="フローチャート : 判断 128"/>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75963</xdr:rowOff>
    </xdr:from>
    <xdr:ext cx="736600" cy="259045"/>
    <xdr:sp macro="" textlink="">
      <xdr:nvSpPr>
        <xdr:cNvPr id="130" name="テキスト ボックス 129"/>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94996</xdr:rowOff>
    </xdr:from>
    <xdr:to>
      <xdr:col>21</xdr:col>
      <xdr:colOff>361950</xdr:colOff>
      <xdr:row>16</xdr:row>
      <xdr:rowOff>99568</xdr:rowOff>
    </xdr:to>
    <xdr:cxnSp macro="">
      <xdr:nvCxnSpPr>
        <xdr:cNvPr id="131" name="直線コネクタ 130"/>
        <xdr:cNvCxnSpPr/>
      </xdr:nvCxnSpPr>
      <xdr:spPr>
        <a:xfrm>
          <a:off x="13893800" y="2838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32" name="フローチャート : 判断 131"/>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9415</xdr:rowOff>
    </xdr:from>
    <xdr:ext cx="762000" cy="259045"/>
    <xdr:sp macro="" textlink="">
      <xdr:nvSpPr>
        <xdr:cNvPr id="133" name="テキスト ボックス 132"/>
        <xdr:cNvSpPr txBox="1"/>
      </xdr:nvSpPr>
      <xdr:spPr>
        <a:xfrm>
          <a:off x="14401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8128</xdr:rowOff>
    </xdr:from>
    <xdr:to>
      <xdr:col>20</xdr:col>
      <xdr:colOff>158750</xdr:colOff>
      <xdr:row>16</xdr:row>
      <xdr:rowOff>94996</xdr:rowOff>
    </xdr:to>
    <xdr:cxnSp macro="">
      <xdr:nvCxnSpPr>
        <xdr:cNvPr id="134" name="直線コネクタ 133"/>
        <xdr:cNvCxnSpPr/>
      </xdr:nvCxnSpPr>
      <xdr:spPr>
        <a:xfrm>
          <a:off x="13004800" y="27513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5" name="フローチャート :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6" name="テキスト ボックス 135"/>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7" name="フローチャート : 判断 136"/>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8" name="テキスト ボックス 137"/>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94488</xdr:rowOff>
    </xdr:from>
    <xdr:to>
      <xdr:col>24</xdr:col>
      <xdr:colOff>82550</xdr:colOff>
      <xdr:row>17</xdr:row>
      <xdr:rowOff>24638</xdr:rowOff>
    </xdr:to>
    <xdr:sp macro="" textlink="">
      <xdr:nvSpPr>
        <xdr:cNvPr id="144" name="円/楕円 143"/>
        <xdr:cNvSpPr/>
      </xdr:nvSpPr>
      <xdr:spPr>
        <a:xfrm>
          <a:off x="164592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111015</xdr:rowOff>
    </xdr:from>
    <xdr:ext cx="762000" cy="259045"/>
    <xdr:sp macro="" textlink="">
      <xdr:nvSpPr>
        <xdr:cNvPr id="145" name="物件費該当値テキスト"/>
        <xdr:cNvSpPr txBox="1"/>
      </xdr:nvSpPr>
      <xdr:spPr>
        <a:xfrm>
          <a:off x="16598900" y="268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149352</xdr:rowOff>
    </xdr:from>
    <xdr:to>
      <xdr:col>22</xdr:col>
      <xdr:colOff>615950</xdr:colOff>
      <xdr:row>17</xdr:row>
      <xdr:rowOff>79502</xdr:rowOff>
    </xdr:to>
    <xdr:sp macro="" textlink="">
      <xdr:nvSpPr>
        <xdr:cNvPr id="146" name="円/楕円 145"/>
        <xdr:cNvSpPr/>
      </xdr:nvSpPr>
      <xdr:spPr>
        <a:xfrm>
          <a:off x="15621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64279</xdr:rowOff>
    </xdr:from>
    <xdr:ext cx="736600" cy="259045"/>
    <xdr:sp macro="" textlink="">
      <xdr:nvSpPr>
        <xdr:cNvPr id="147" name="テキスト ボックス 146"/>
        <xdr:cNvSpPr txBox="1"/>
      </xdr:nvSpPr>
      <xdr:spPr>
        <a:xfrm>
          <a:off x="15290800" y="297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48768</xdr:rowOff>
    </xdr:from>
    <xdr:to>
      <xdr:col>21</xdr:col>
      <xdr:colOff>412750</xdr:colOff>
      <xdr:row>16</xdr:row>
      <xdr:rowOff>150368</xdr:rowOff>
    </xdr:to>
    <xdr:sp macro="" textlink="">
      <xdr:nvSpPr>
        <xdr:cNvPr id="148" name="円/楕円 147"/>
        <xdr:cNvSpPr/>
      </xdr:nvSpPr>
      <xdr:spPr>
        <a:xfrm>
          <a:off x="14732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160545</xdr:rowOff>
    </xdr:from>
    <xdr:ext cx="762000" cy="259045"/>
    <xdr:sp macro="" textlink="">
      <xdr:nvSpPr>
        <xdr:cNvPr id="149" name="テキスト ボックス 148"/>
        <xdr:cNvSpPr txBox="1"/>
      </xdr:nvSpPr>
      <xdr:spPr>
        <a:xfrm>
          <a:off x="14401800" y="25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44196</xdr:rowOff>
    </xdr:from>
    <xdr:to>
      <xdr:col>20</xdr:col>
      <xdr:colOff>209550</xdr:colOff>
      <xdr:row>16</xdr:row>
      <xdr:rowOff>145796</xdr:rowOff>
    </xdr:to>
    <xdr:sp macro="" textlink="">
      <xdr:nvSpPr>
        <xdr:cNvPr id="150" name="円/楕円 149"/>
        <xdr:cNvSpPr/>
      </xdr:nvSpPr>
      <xdr:spPr>
        <a:xfrm>
          <a:off x="13843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155973</xdr:rowOff>
    </xdr:from>
    <xdr:ext cx="762000" cy="259045"/>
    <xdr:sp macro="" textlink="">
      <xdr:nvSpPr>
        <xdr:cNvPr id="151" name="テキスト ボックス 150"/>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128778</xdr:rowOff>
    </xdr:from>
    <xdr:to>
      <xdr:col>19</xdr:col>
      <xdr:colOff>6350</xdr:colOff>
      <xdr:row>16</xdr:row>
      <xdr:rowOff>58928</xdr:rowOff>
    </xdr:to>
    <xdr:sp macro="" textlink="">
      <xdr:nvSpPr>
        <xdr:cNvPr id="152" name="円/楕円 151"/>
        <xdr:cNvSpPr/>
      </xdr:nvSpPr>
      <xdr:spPr>
        <a:xfrm>
          <a:off x="12954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69105</xdr:rowOff>
    </xdr:from>
    <xdr:ext cx="762000" cy="259045"/>
    <xdr:sp macro="" textlink="">
      <xdr:nvSpPr>
        <xdr:cNvPr id="153" name="テキスト ボックス 152"/>
        <xdr:cNvSpPr txBox="1"/>
      </xdr:nvSpPr>
      <xdr:spPr>
        <a:xfrm>
          <a:off x="12623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・扶助費</a:t>
          </a:r>
          <a:endParaRPr lang="ja-JP" altLang="ja-JP" sz="1400">
            <a:effectLst/>
          </a:endParaRPr>
        </a:p>
        <a:p>
          <a:pPr rtl="0"/>
          <a:r>
            <a:rPr lang="ja-JP" altLang="ja-JP" sz="1100" baseline="0">
              <a:solidFill>
                <a:schemeClr val="dk1"/>
              </a:solidFill>
              <a:effectLst/>
              <a:latin typeface="+mn-lt"/>
              <a:ea typeface="+mn-ea"/>
              <a:cs typeface="+mn-cs"/>
            </a:rPr>
            <a:t> 　扶助費については類似団体とほぼ同じ数値を推移している。今後も住民サービス向上に努める。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xdr:cNvCxnSpPr/>
      </xdr:nvCxnSpPr>
      <xdr:spPr>
        <a:xfrm flipV="1">
          <a:off x="4826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3"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55</xdr:row>
      <xdr:rowOff>146050</xdr:rowOff>
    </xdr:to>
    <xdr:cxnSp macro="">
      <xdr:nvCxnSpPr>
        <xdr:cNvPr id="185" name="直線コネクタ 184"/>
        <xdr:cNvCxnSpPr/>
      </xdr:nvCxnSpPr>
      <xdr:spPr>
        <a:xfrm>
          <a:off x="3987800" y="9537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6"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107950</xdr:rowOff>
    </xdr:to>
    <xdr:cxnSp macro="">
      <xdr:nvCxnSpPr>
        <xdr:cNvPr id="188" name="直線コネクタ 187"/>
        <xdr:cNvCxnSpPr/>
      </xdr:nvCxnSpPr>
      <xdr:spPr>
        <a:xfrm>
          <a:off x="3098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9" name="フローチャート :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0" name="テキスト ボックス 189"/>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69850</xdr:rowOff>
    </xdr:to>
    <xdr:cxnSp macro="">
      <xdr:nvCxnSpPr>
        <xdr:cNvPr id="191" name="直線コネクタ 190"/>
        <xdr:cNvCxnSpPr/>
      </xdr:nvCxnSpPr>
      <xdr:spPr>
        <a:xfrm>
          <a:off x="2209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2" name="フローチャート : 判断 191"/>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193" name="テキスト ボックス 192"/>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127000</xdr:rowOff>
    </xdr:to>
    <xdr:cxnSp macro="">
      <xdr:nvCxnSpPr>
        <xdr:cNvPr id="194" name="直線コネクタ 193"/>
        <xdr:cNvCxnSpPr/>
      </xdr:nvCxnSpPr>
      <xdr:spPr>
        <a:xfrm flipV="1">
          <a:off x="1320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6" name="テキスト ボックス 195"/>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7" name="フローチャート : 判断 19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8" name="テキスト ボックス 197"/>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204" name="円/楕円 203"/>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67327</xdr:rowOff>
    </xdr:from>
    <xdr:ext cx="762000" cy="259045"/>
    <xdr:sp macro="" textlink="">
      <xdr:nvSpPr>
        <xdr:cNvPr id="205" name="扶助費該当値テキスト"/>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6" name="円/楕円 205"/>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07" name="テキスト ボックス 206"/>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08" name="円/楕円 207"/>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209" name="テキスト ボックス 208"/>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0" name="円/楕円 209"/>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1" name="テキスト ボックス 210"/>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12" name="円/楕円 211"/>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213" name="テキスト ボックス 212"/>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・その他</a:t>
          </a:r>
          <a:endParaRPr lang="ja-JP" altLang="ja-JP" sz="1400">
            <a:effectLst/>
          </a:endParaRPr>
        </a:p>
        <a:p>
          <a:pPr rtl="0"/>
          <a:r>
            <a:rPr lang="ja-JP" altLang="ja-JP" sz="1100" b="0" i="0" baseline="0">
              <a:solidFill>
                <a:schemeClr val="dk1"/>
              </a:solidFill>
              <a:effectLst/>
              <a:latin typeface="+mn-lt"/>
              <a:ea typeface="+mn-ea"/>
              <a:cs typeface="+mn-cs"/>
            </a:rPr>
            <a:t>　その他に係る支出の大部分は他会計への繰出金が占め、各会計とも独立採算の原則に財政健全化を目指し運営しているが、経常収支比率が類似団体平均を上回っている。今後は下水道施設の建設、簡易水道施設の建設等繰出増加の要因が見込まれるので、更なる財政健全化に努め、普通会計をはじめ各会計の安定化を図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19558</xdr:rowOff>
    </xdr:to>
    <xdr:cxnSp macro="">
      <xdr:nvCxnSpPr>
        <xdr:cNvPr id="238" name="直線コネクタ 237"/>
        <xdr:cNvCxnSpPr/>
      </xdr:nvCxnSpPr>
      <xdr:spPr>
        <a:xfrm flipV="1">
          <a:off x="16510000" y="915670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39" name="その他最小値テキスト"/>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0" name="直線コネクタ 239"/>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2" name="直線コネクタ 24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81280</xdr:rowOff>
    </xdr:from>
    <xdr:to>
      <xdr:col>24</xdr:col>
      <xdr:colOff>31750</xdr:colOff>
      <xdr:row>57</xdr:row>
      <xdr:rowOff>19558</xdr:rowOff>
    </xdr:to>
    <xdr:cxnSp macro="">
      <xdr:nvCxnSpPr>
        <xdr:cNvPr id="243" name="直線コネクタ 242"/>
        <xdr:cNvCxnSpPr/>
      </xdr:nvCxnSpPr>
      <xdr:spPr>
        <a:xfrm flipV="1">
          <a:off x="15671800" y="968248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1287</xdr:rowOff>
    </xdr:from>
    <xdr:ext cx="762000" cy="259045"/>
    <xdr:sp macro="" textlink="">
      <xdr:nvSpPr>
        <xdr:cNvPr id="244" name="その他平均値テキスト"/>
        <xdr:cNvSpPr txBox="1"/>
      </xdr:nvSpPr>
      <xdr:spPr>
        <a:xfrm>
          <a:off x="16598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5" name="フローチャート : 判断 244"/>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113284</xdr:rowOff>
    </xdr:from>
    <xdr:to>
      <xdr:col>22</xdr:col>
      <xdr:colOff>565150</xdr:colOff>
      <xdr:row>57</xdr:row>
      <xdr:rowOff>19558</xdr:rowOff>
    </xdr:to>
    <xdr:cxnSp macro="">
      <xdr:nvCxnSpPr>
        <xdr:cNvPr id="246" name="直線コネクタ 245"/>
        <xdr:cNvCxnSpPr/>
      </xdr:nvCxnSpPr>
      <xdr:spPr>
        <a:xfrm>
          <a:off x="14782800" y="971448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7" name="フローチャート : 判断 246"/>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133113</xdr:rowOff>
    </xdr:from>
    <xdr:ext cx="736600" cy="259045"/>
    <xdr:sp macro="" textlink="">
      <xdr:nvSpPr>
        <xdr:cNvPr id="248" name="テキスト ボックス 247"/>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108712</xdr:rowOff>
    </xdr:from>
    <xdr:to>
      <xdr:col>21</xdr:col>
      <xdr:colOff>361950</xdr:colOff>
      <xdr:row>56</xdr:row>
      <xdr:rowOff>113284</xdr:rowOff>
    </xdr:to>
    <xdr:cxnSp macro="">
      <xdr:nvCxnSpPr>
        <xdr:cNvPr id="249" name="直線コネクタ 248"/>
        <xdr:cNvCxnSpPr/>
      </xdr:nvCxnSpPr>
      <xdr:spPr>
        <a:xfrm>
          <a:off x="13893800" y="97099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0" name="フローチャート : 判断 249"/>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1" name="テキスト ボックス 250"/>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94996</xdr:rowOff>
    </xdr:from>
    <xdr:to>
      <xdr:col>20</xdr:col>
      <xdr:colOff>158750</xdr:colOff>
      <xdr:row>56</xdr:row>
      <xdr:rowOff>108712</xdr:rowOff>
    </xdr:to>
    <xdr:cxnSp macro="">
      <xdr:nvCxnSpPr>
        <xdr:cNvPr id="252" name="直線コネクタ 251"/>
        <xdr:cNvCxnSpPr/>
      </xdr:nvCxnSpPr>
      <xdr:spPr>
        <a:xfrm>
          <a:off x="13004800" y="96961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3" name="フローチャート : 判断 252"/>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4" name="テキスト ボックス 253"/>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5" name="フローチャート : 判断 254"/>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91965</xdr:rowOff>
    </xdr:from>
    <xdr:ext cx="762000" cy="259045"/>
    <xdr:sp macro="" textlink="">
      <xdr:nvSpPr>
        <xdr:cNvPr id="256" name="テキスト ボックス 255"/>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30480</xdr:rowOff>
    </xdr:from>
    <xdr:to>
      <xdr:col>24</xdr:col>
      <xdr:colOff>82550</xdr:colOff>
      <xdr:row>56</xdr:row>
      <xdr:rowOff>132080</xdr:rowOff>
    </xdr:to>
    <xdr:sp macro="" textlink="">
      <xdr:nvSpPr>
        <xdr:cNvPr id="262" name="円/楕円 261"/>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2557</xdr:rowOff>
    </xdr:from>
    <xdr:ext cx="762000" cy="259045"/>
    <xdr:sp macro="" textlink="">
      <xdr:nvSpPr>
        <xdr:cNvPr id="263" name="その他該当値テキスト"/>
        <xdr:cNvSpPr txBox="1"/>
      </xdr:nvSpPr>
      <xdr:spPr>
        <a:xfrm>
          <a:off x="165989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140208</xdr:rowOff>
    </xdr:from>
    <xdr:to>
      <xdr:col>22</xdr:col>
      <xdr:colOff>615950</xdr:colOff>
      <xdr:row>57</xdr:row>
      <xdr:rowOff>70358</xdr:rowOff>
    </xdr:to>
    <xdr:sp macro="" textlink="">
      <xdr:nvSpPr>
        <xdr:cNvPr id="264" name="円/楕円 263"/>
        <xdr:cNvSpPr/>
      </xdr:nvSpPr>
      <xdr:spPr>
        <a:xfrm>
          <a:off x="15621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55135</xdr:rowOff>
    </xdr:from>
    <xdr:ext cx="736600" cy="259045"/>
    <xdr:sp macro="" textlink="">
      <xdr:nvSpPr>
        <xdr:cNvPr id="265" name="テキスト ボックス 264"/>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62484</xdr:rowOff>
    </xdr:from>
    <xdr:to>
      <xdr:col>21</xdr:col>
      <xdr:colOff>412750</xdr:colOff>
      <xdr:row>56</xdr:row>
      <xdr:rowOff>164084</xdr:rowOff>
    </xdr:to>
    <xdr:sp macro="" textlink="">
      <xdr:nvSpPr>
        <xdr:cNvPr id="266" name="円/楕円 265"/>
        <xdr:cNvSpPr/>
      </xdr:nvSpPr>
      <xdr:spPr>
        <a:xfrm>
          <a:off x="14732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148861</xdr:rowOff>
    </xdr:from>
    <xdr:ext cx="762000" cy="259045"/>
    <xdr:sp macro="" textlink="">
      <xdr:nvSpPr>
        <xdr:cNvPr id="267" name="テキスト ボックス 266"/>
        <xdr:cNvSpPr txBox="1"/>
      </xdr:nvSpPr>
      <xdr:spPr>
        <a:xfrm>
          <a:off x="14401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57912</xdr:rowOff>
    </xdr:from>
    <xdr:to>
      <xdr:col>20</xdr:col>
      <xdr:colOff>209550</xdr:colOff>
      <xdr:row>56</xdr:row>
      <xdr:rowOff>159512</xdr:rowOff>
    </xdr:to>
    <xdr:sp macro="" textlink="">
      <xdr:nvSpPr>
        <xdr:cNvPr id="268" name="円/楕円 267"/>
        <xdr:cNvSpPr/>
      </xdr:nvSpPr>
      <xdr:spPr>
        <a:xfrm>
          <a:off x="13843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144289</xdr:rowOff>
    </xdr:from>
    <xdr:ext cx="762000" cy="259045"/>
    <xdr:sp macro="" textlink="">
      <xdr:nvSpPr>
        <xdr:cNvPr id="269" name="テキスト ボックス 268"/>
        <xdr:cNvSpPr txBox="1"/>
      </xdr:nvSpPr>
      <xdr:spPr>
        <a:xfrm>
          <a:off x="13512800" y="974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44196</xdr:rowOff>
    </xdr:from>
    <xdr:to>
      <xdr:col>19</xdr:col>
      <xdr:colOff>6350</xdr:colOff>
      <xdr:row>56</xdr:row>
      <xdr:rowOff>145796</xdr:rowOff>
    </xdr:to>
    <xdr:sp macro="" textlink="">
      <xdr:nvSpPr>
        <xdr:cNvPr id="270" name="円/楕円 269"/>
        <xdr:cNvSpPr/>
      </xdr:nvSpPr>
      <xdr:spPr>
        <a:xfrm>
          <a:off x="12954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130573</xdr:rowOff>
    </xdr:from>
    <xdr:ext cx="762000" cy="259045"/>
    <xdr:sp macro="" textlink="">
      <xdr:nvSpPr>
        <xdr:cNvPr id="271" name="テキスト ボックス 270"/>
        <xdr:cNvSpPr txBox="1"/>
      </xdr:nvSpPr>
      <xdr:spPr>
        <a:xfrm>
          <a:off x="12623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・補助費等</a:t>
          </a:r>
          <a:endParaRPr lang="ja-JP" altLang="ja-JP" sz="1400">
            <a:effectLst/>
          </a:endParaRPr>
        </a:p>
        <a:p>
          <a:pPr rtl="0"/>
          <a:r>
            <a:rPr lang="ja-JP" altLang="ja-JP" sz="1100" b="0" i="0" baseline="0">
              <a:solidFill>
                <a:schemeClr val="dk1"/>
              </a:solidFill>
              <a:effectLst/>
              <a:latin typeface="+mn-lt"/>
              <a:ea typeface="+mn-ea"/>
              <a:cs typeface="+mn-cs"/>
            </a:rPr>
            <a:t>　行政経営改革により各種補助金等の見直しを行い、適正支出に努めた結果、近年は類似団体の平均を下回っている。今後も行政経営改革の継続により適正支出に努めたい。</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41</xdr:row>
      <xdr:rowOff>74422</xdr:rowOff>
    </xdr:to>
    <xdr:cxnSp macro="">
      <xdr:nvCxnSpPr>
        <xdr:cNvPr id="296" name="直線コネクタ 295"/>
        <xdr:cNvCxnSpPr/>
      </xdr:nvCxnSpPr>
      <xdr:spPr>
        <a:xfrm flipV="1">
          <a:off x="16510000" y="58465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46499</xdr:rowOff>
    </xdr:from>
    <xdr:ext cx="762000" cy="259045"/>
    <xdr:sp macro="" textlink="">
      <xdr:nvSpPr>
        <xdr:cNvPr id="297" name="補助費等最小値テキスト"/>
        <xdr:cNvSpPr txBox="1"/>
      </xdr:nvSpPr>
      <xdr:spPr>
        <a:xfrm>
          <a:off x="16598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74422</xdr:rowOff>
    </xdr:from>
    <xdr:to>
      <xdr:col>24</xdr:col>
      <xdr:colOff>120650</xdr:colOff>
      <xdr:row>41</xdr:row>
      <xdr:rowOff>74422</xdr:rowOff>
    </xdr:to>
    <xdr:cxnSp macro="">
      <xdr:nvCxnSpPr>
        <xdr:cNvPr id="298" name="直線コネクタ 297"/>
        <xdr:cNvCxnSpPr/>
      </xdr:nvCxnSpPr>
      <xdr:spPr>
        <a:xfrm>
          <a:off x="16421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35560</xdr:rowOff>
    </xdr:from>
    <xdr:to>
      <xdr:col>24</xdr:col>
      <xdr:colOff>31750</xdr:colOff>
      <xdr:row>36</xdr:row>
      <xdr:rowOff>49276</xdr:rowOff>
    </xdr:to>
    <xdr:cxnSp macro="">
      <xdr:nvCxnSpPr>
        <xdr:cNvPr id="301" name="直線コネクタ 300"/>
        <xdr:cNvCxnSpPr/>
      </xdr:nvCxnSpPr>
      <xdr:spPr>
        <a:xfrm flipV="1">
          <a:off x="15671800" y="62077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02"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3" name="フローチャート : 判断 30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147574</xdr:rowOff>
    </xdr:from>
    <xdr:to>
      <xdr:col>22</xdr:col>
      <xdr:colOff>565150</xdr:colOff>
      <xdr:row>36</xdr:row>
      <xdr:rowOff>49276</xdr:rowOff>
    </xdr:to>
    <xdr:cxnSp macro="">
      <xdr:nvCxnSpPr>
        <xdr:cNvPr id="304" name="直線コネクタ 303"/>
        <xdr:cNvCxnSpPr/>
      </xdr:nvCxnSpPr>
      <xdr:spPr>
        <a:xfrm>
          <a:off x="14782800" y="61483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05" name="フローチャート : 判断 304"/>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06" name="テキスト ボックス 305"/>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97282</xdr:rowOff>
    </xdr:from>
    <xdr:to>
      <xdr:col>21</xdr:col>
      <xdr:colOff>361950</xdr:colOff>
      <xdr:row>35</xdr:row>
      <xdr:rowOff>147574</xdr:rowOff>
    </xdr:to>
    <xdr:cxnSp macro="">
      <xdr:nvCxnSpPr>
        <xdr:cNvPr id="307" name="直線コネクタ 306"/>
        <xdr:cNvCxnSpPr/>
      </xdr:nvCxnSpPr>
      <xdr:spPr>
        <a:xfrm>
          <a:off x="13893800" y="60980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8" name="フローチャート : 判断 30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09" name="テキスト ボックス 308"/>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97282</xdr:rowOff>
    </xdr:from>
    <xdr:to>
      <xdr:col>20</xdr:col>
      <xdr:colOff>158750</xdr:colOff>
      <xdr:row>35</xdr:row>
      <xdr:rowOff>106426</xdr:rowOff>
    </xdr:to>
    <xdr:cxnSp macro="">
      <xdr:nvCxnSpPr>
        <xdr:cNvPr id="310" name="直線コネクタ 309"/>
        <xdr:cNvCxnSpPr/>
      </xdr:nvCxnSpPr>
      <xdr:spPr>
        <a:xfrm flipV="1">
          <a:off x="13004800" y="60980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53340</xdr:rowOff>
    </xdr:from>
    <xdr:to>
      <xdr:col>20</xdr:col>
      <xdr:colOff>209550</xdr:colOff>
      <xdr:row>36</xdr:row>
      <xdr:rowOff>154940</xdr:rowOff>
    </xdr:to>
    <xdr:sp macro="" textlink="">
      <xdr:nvSpPr>
        <xdr:cNvPr id="311" name="フローチャート : 判断 310"/>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139717</xdr:rowOff>
    </xdr:from>
    <xdr:ext cx="762000" cy="259045"/>
    <xdr:sp macro="" textlink="">
      <xdr:nvSpPr>
        <xdr:cNvPr id="312" name="テキスト ボックス 311"/>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156210</xdr:rowOff>
    </xdr:from>
    <xdr:to>
      <xdr:col>24</xdr:col>
      <xdr:colOff>82550</xdr:colOff>
      <xdr:row>36</xdr:row>
      <xdr:rowOff>86360</xdr:rowOff>
    </xdr:to>
    <xdr:sp macro="" textlink="">
      <xdr:nvSpPr>
        <xdr:cNvPr id="320" name="円/楕円 319"/>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1287</xdr:rowOff>
    </xdr:from>
    <xdr:ext cx="762000" cy="259045"/>
    <xdr:sp macro="" textlink="">
      <xdr:nvSpPr>
        <xdr:cNvPr id="321"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169926</xdr:rowOff>
    </xdr:from>
    <xdr:to>
      <xdr:col>22</xdr:col>
      <xdr:colOff>615950</xdr:colOff>
      <xdr:row>36</xdr:row>
      <xdr:rowOff>100076</xdr:rowOff>
    </xdr:to>
    <xdr:sp macro="" textlink="">
      <xdr:nvSpPr>
        <xdr:cNvPr id="322" name="円/楕円 321"/>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110253</xdr:rowOff>
    </xdr:from>
    <xdr:ext cx="736600" cy="259045"/>
    <xdr:sp macro="" textlink="">
      <xdr:nvSpPr>
        <xdr:cNvPr id="323" name="テキスト ボックス 322"/>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96774</xdr:rowOff>
    </xdr:from>
    <xdr:to>
      <xdr:col>21</xdr:col>
      <xdr:colOff>412750</xdr:colOff>
      <xdr:row>36</xdr:row>
      <xdr:rowOff>26924</xdr:rowOff>
    </xdr:to>
    <xdr:sp macro="" textlink="">
      <xdr:nvSpPr>
        <xdr:cNvPr id="324" name="円/楕円 323"/>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37101</xdr:rowOff>
    </xdr:from>
    <xdr:ext cx="762000" cy="259045"/>
    <xdr:sp macro="" textlink="">
      <xdr:nvSpPr>
        <xdr:cNvPr id="325" name="テキスト ボックス 324"/>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46482</xdr:rowOff>
    </xdr:from>
    <xdr:to>
      <xdr:col>20</xdr:col>
      <xdr:colOff>209550</xdr:colOff>
      <xdr:row>35</xdr:row>
      <xdr:rowOff>148082</xdr:rowOff>
    </xdr:to>
    <xdr:sp macro="" textlink="">
      <xdr:nvSpPr>
        <xdr:cNvPr id="326" name="円/楕円 325"/>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158259</xdr:rowOff>
    </xdr:from>
    <xdr:ext cx="762000" cy="259045"/>
    <xdr:sp macro="" textlink="">
      <xdr:nvSpPr>
        <xdr:cNvPr id="327" name="テキスト ボックス 326"/>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55626</xdr:rowOff>
    </xdr:from>
    <xdr:to>
      <xdr:col>19</xdr:col>
      <xdr:colOff>6350</xdr:colOff>
      <xdr:row>35</xdr:row>
      <xdr:rowOff>157226</xdr:rowOff>
    </xdr:to>
    <xdr:sp macro="" textlink="">
      <xdr:nvSpPr>
        <xdr:cNvPr id="328" name="円/楕円 327"/>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167403</xdr:rowOff>
    </xdr:from>
    <xdr:ext cx="762000" cy="259045"/>
    <xdr:sp macro="" textlink="">
      <xdr:nvSpPr>
        <xdr:cNvPr id="329" name="テキスト ボックス 328"/>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a:t>
          </a:r>
          <a:endParaRPr lang="ja-JP" altLang="ja-JP" sz="1400">
            <a:effectLst/>
          </a:endParaRPr>
        </a:p>
        <a:p>
          <a:pPr rtl="0"/>
          <a:r>
            <a:rPr lang="ja-JP" altLang="ja-JP" sz="1100" b="0" i="0" baseline="0">
              <a:solidFill>
                <a:schemeClr val="dk1"/>
              </a:solidFill>
              <a:effectLst/>
              <a:latin typeface="+mn-lt"/>
              <a:ea typeface="+mn-ea"/>
              <a:cs typeface="+mn-cs"/>
            </a:rPr>
            <a:t>　類似団体平均を上回る数値で推移しているが、今後償還額の急激に増加しないよう事業計画の整理、縮小、効率執行により起債の新規発行の抑制に努める。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123189</xdr:rowOff>
    </xdr:to>
    <xdr:cxnSp macro="">
      <xdr:nvCxnSpPr>
        <xdr:cNvPr id="356" name="直線コネクタ 355"/>
        <xdr:cNvCxnSpPr/>
      </xdr:nvCxnSpPr>
      <xdr:spPr>
        <a:xfrm flipV="1">
          <a:off x="4826000" y="12517120"/>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95266</xdr:rowOff>
    </xdr:from>
    <xdr:ext cx="762000" cy="259045"/>
    <xdr:sp macro="" textlink="">
      <xdr:nvSpPr>
        <xdr:cNvPr id="357" name="公債費最小値テキスト"/>
        <xdr:cNvSpPr txBox="1"/>
      </xdr:nvSpPr>
      <xdr:spPr>
        <a:xfrm>
          <a:off x="4914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123189</xdr:rowOff>
    </xdr:from>
    <xdr:to>
      <xdr:col>7</xdr:col>
      <xdr:colOff>104775</xdr:colOff>
      <xdr:row>80</xdr:row>
      <xdr:rowOff>123189</xdr:rowOff>
    </xdr:to>
    <xdr:cxnSp macro="">
      <xdr:nvCxnSpPr>
        <xdr:cNvPr id="358" name="直線コネクタ 357"/>
        <xdr:cNvCxnSpPr/>
      </xdr:nvCxnSpPr>
      <xdr:spPr>
        <a:xfrm>
          <a:off x="4737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0" name="直線コネクタ 35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115570</xdr:rowOff>
    </xdr:from>
    <xdr:to>
      <xdr:col>7</xdr:col>
      <xdr:colOff>15875</xdr:colOff>
      <xdr:row>77</xdr:row>
      <xdr:rowOff>5080</xdr:rowOff>
    </xdr:to>
    <xdr:cxnSp macro="">
      <xdr:nvCxnSpPr>
        <xdr:cNvPr id="361" name="直線コネクタ 360"/>
        <xdr:cNvCxnSpPr/>
      </xdr:nvCxnSpPr>
      <xdr:spPr>
        <a:xfrm flipV="1">
          <a:off x="3987800" y="1314577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43197</xdr:rowOff>
    </xdr:from>
    <xdr:ext cx="762000" cy="259045"/>
    <xdr:sp macro="" textlink="">
      <xdr:nvSpPr>
        <xdr:cNvPr id="362" name="公債費平均値テキスト"/>
        <xdr:cNvSpPr txBox="1"/>
      </xdr:nvSpPr>
      <xdr:spPr>
        <a:xfrm>
          <a:off x="4914900" y="12901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3" name="フローチャート : 判断 362"/>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165100</xdr:rowOff>
    </xdr:from>
    <xdr:to>
      <xdr:col>5</xdr:col>
      <xdr:colOff>549275</xdr:colOff>
      <xdr:row>77</xdr:row>
      <xdr:rowOff>5080</xdr:rowOff>
    </xdr:to>
    <xdr:cxnSp macro="">
      <xdr:nvCxnSpPr>
        <xdr:cNvPr id="364" name="直線コネクタ 363"/>
        <xdr:cNvCxnSpPr/>
      </xdr:nvCxnSpPr>
      <xdr:spPr>
        <a:xfrm>
          <a:off x="3098800" y="131953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5" name="フローチャート : 判断 364"/>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6" name="テキスト ボックス 365"/>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165100</xdr:rowOff>
    </xdr:from>
    <xdr:to>
      <xdr:col>4</xdr:col>
      <xdr:colOff>346075</xdr:colOff>
      <xdr:row>77</xdr:row>
      <xdr:rowOff>24130</xdr:rowOff>
    </xdr:to>
    <xdr:cxnSp macro="">
      <xdr:nvCxnSpPr>
        <xdr:cNvPr id="367" name="直線コネクタ 366"/>
        <xdr:cNvCxnSpPr/>
      </xdr:nvCxnSpPr>
      <xdr:spPr>
        <a:xfrm flipV="1">
          <a:off x="2209800" y="13195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8" name="フローチャート : 判断 367"/>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69" name="テキスト ボックス 368"/>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24130</xdr:rowOff>
    </xdr:from>
    <xdr:to>
      <xdr:col>3</xdr:col>
      <xdr:colOff>142875</xdr:colOff>
      <xdr:row>78</xdr:row>
      <xdr:rowOff>12700</xdr:rowOff>
    </xdr:to>
    <xdr:cxnSp macro="">
      <xdr:nvCxnSpPr>
        <xdr:cNvPr id="370" name="直線コネクタ 369"/>
        <xdr:cNvCxnSpPr/>
      </xdr:nvCxnSpPr>
      <xdr:spPr>
        <a:xfrm flipV="1">
          <a:off x="1320800" y="132257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71" name="フローチャート : 判断 37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69867</xdr:rowOff>
    </xdr:from>
    <xdr:ext cx="762000" cy="259045"/>
    <xdr:sp macro="" textlink="">
      <xdr:nvSpPr>
        <xdr:cNvPr id="372" name="テキスト ボックス 371"/>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3" name="フローチャート : 判断 37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4" name="テキスト ボックス 373"/>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64770</xdr:rowOff>
    </xdr:from>
    <xdr:to>
      <xdr:col>7</xdr:col>
      <xdr:colOff>66675</xdr:colOff>
      <xdr:row>76</xdr:row>
      <xdr:rowOff>166370</xdr:rowOff>
    </xdr:to>
    <xdr:sp macro="" textlink="">
      <xdr:nvSpPr>
        <xdr:cNvPr id="380" name="円/楕円 379"/>
        <xdr:cNvSpPr/>
      </xdr:nvSpPr>
      <xdr:spPr>
        <a:xfrm>
          <a:off x="47752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36847</xdr:rowOff>
    </xdr:from>
    <xdr:ext cx="762000" cy="259045"/>
    <xdr:sp macro="" textlink="">
      <xdr:nvSpPr>
        <xdr:cNvPr id="381" name="公債費該当値テキスト"/>
        <xdr:cNvSpPr txBox="1"/>
      </xdr:nvSpPr>
      <xdr:spPr>
        <a:xfrm>
          <a:off x="49149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125730</xdr:rowOff>
    </xdr:from>
    <xdr:to>
      <xdr:col>5</xdr:col>
      <xdr:colOff>600075</xdr:colOff>
      <xdr:row>77</xdr:row>
      <xdr:rowOff>55880</xdr:rowOff>
    </xdr:to>
    <xdr:sp macro="" textlink="">
      <xdr:nvSpPr>
        <xdr:cNvPr id="382" name="円/楕円 381"/>
        <xdr:cNvSpPr/>
      </xdr:nvSpPr>
      <xdr:spPr>
        <a:xfrm>
          <a:off x="3937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40657</xdr:rowOff>
    </xdr:from>
    <xdr:ext cx="736600" cy="259045"/>
    <xdr:sp macro="" textlink="">
      <xdr:nvSpPr>
        <xdr:cNvPr id="383" name="テキスト ボックス 382"/>
        <xdr:cNvSpPr txBox="1"/>
      </xdr:nvSpPr>
      <xdr:spPr>
        <a:xfrm>
          <a:off x="3606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114300</xdr:rowOff>
    </xdr:from>
    <xdr:to>
      <xdr:col>4</xdr:col>
      <xdr:colOff>396875</xdr:colOff>
      <xdr:row>77</xdr:row>
      <xdr:rowOff>44450</xdr:rowOff>
    </xdr:to>
    <xdr:sp macro="" textlink="">
      <xdr:nvSpPr>
        <xdr:cNvPr id="384" name="円/楕円 383"/>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29227</xdr:rowOff>
    </xdr:from>
    <xdr:ext cx="762000" cy="259045"/>
    <xdr:sp macro="" textlink="">
      <xdr:nvSpPr>
        <xdr:cNvPr id="385" name="テキスト ボックス 384"/>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144780</xdr:rowOff>
    </xdr:from>
    <xdr:to>
      <xdr:col>3</xdr:col>
      <xdr:colOff>193675</xdr:colOff>
      <xdr:row>77</xdr:row>
      <xdr:rowOff>74930</xdr:rowOff>
    </xdr:to>
    <xdr:sp macro="" textlink="">
      <xdr:nvSpPr>
        <xdr:cNvPr id="386" name="円/楕円 385"/>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59707</xdr:rowOff>
    </xdr:from>
    <xdr:ext cx="762000" cy="259045"/>
    <xdr:sp macro="" textlink="">
      <xdr:nvSpPr>
        <xdr:cNvPr id="387" name="テキスト ボックス 386"/>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88" name="円/楕円 387"/>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48277</xdr:rowOff>
    </xdr:from>
    <xdr:ext cx="762000" cy="259045"/>
    <xdr:sp macro="" textlink="">
      <xdr:nvSpPr>
        <xdr:cNvPr id="389" name="テキスト ボックス 388"/>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・公債費以外</a:t>
          </a:r>
          <a:endParaRPr lang="ja-JP" altLang="ja-JP" sz="1400">
            <a:effectLst/>
          </a:endParaRPr>
        </a:p>
        <a:p>
          <a:pPr rtl="0"/>
          <a:r>
            <a:rPr lang="ja-JP" altLang="ja-JP" sz="1100" b="0" i="0" baseline="0">
              <a:solidFill>
                <a:schemeClr val="dk1"/>
              </a:solidFill>
              <a:effectLst/>
              <a:latin typeface="+mn-lt"/>
              <a:ea typeface="+mn-ea"/>
              <a:cs typeface="+mn-cs"/>
            </a:rPr>
            <a:t>　経常収支比率、公債費の支出及び比率が下がり、</a:t>
          </a:r>
          <a:r>
            <a:rPr lang="en-US" altLang="ja-JP" sz="1100" b="0" i="0" baseline="0">
              <a:solidFill>
                <a:schemeClr val="dk1"/>
              </a:solidFill>
              <a:effectLst/>
              <a:latin typeface="+mn-lt"/>
              <a:ea typeface="+mn-ea"/>
              <a:cs typeface="+mn-cs"/>
            </a:rPr>
            <a:t>H24</a:t>
          </a:r>
          <a:r>
            <a:rPr lang="ja-JP" altLang="ja-JP" sz="1100" b="0" i="0" baseline="0">
              <a:solidFill>
                <a:schemeClr val="dk1"/>
              </a:solidFill>
              <a:effectLst/>
              <a:latin typeface="+mn-lt"/>
              <a:ea typeface="+mn-ea"/>
              <a:cs typeface="+mn-cs"/>
            </a:rPr>
            <a:t>から類似団体平均を上回っている。今後も適正支出により、健全運営に努めたい。</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144962</xdr:rowOff>
    </xdr:from>
    <xdr:to>
      <xdr:col>24</xdr:col>
      <xdr:colOff>31750</xdr:colOff>
      <xdr:row>82</xdr:row>
      <xdr:rowOff>71482</xdr:rowOff>
    </xdr:to>
    <xdr:cxnSp macro="">
      <xdr:nvCxnSpPr>
        <xdr:cNvPr id="419" name="直線コネクタ 418"/>
        <xdr:cNvCxnSpPr/>
      </xdr:nvCxnSpPr>
      <xdr:spPr>
        <a:xfrm flipV="1">
          <a:off x="16510000" y="12660812"/>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43559</xdr:rowOff>
    </xdr:from>
    <xdr:ext cx="762000" cy="259045"/>
    <xdr:sp macro="" textlink="">
      <xdr:nvSpPr>
        <xdr:cNvPr id="420"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82</xdr:row>
      <xdr:rowOff>71482</xdr:rowOff>
    </xdr:from>
    <xdr:to>
      <xdr:col>24</xdr:col>
      <xdr:colOff>120650</xdr:colOff>
      <xdr:row>82</xdr:row>
      <xdr:rowOff>71482</xdr:rowOff>
    </xdr:to>
    <xdr:cxnSp macro="">
      <xdr:nvCxnSpPr>
        <xdr:cNvPr id="421" name="直線コネクタ 420"/>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59889</xdr:rowOff>
    </xdr:from>
    <xdr:ext cx="762000" cy="259045"/>
    <xdr:sp macro="" textlink="">
      <xdr:nvSpPr>
        <xdr:cNvPr id="422" name="公債費以外最大値テキスト"/>
        <xdr:cNvSpPr txBox="1"/>
      </xdr:nvSpPr>
      <xdr:spPr>
        <a:xfrm>
          <a:off x="16598900" y="1240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73</xdr:row>
      <xdr:rowOff>144962</xdr:rowOff>
    </xdr:from>
    <xdr:to>
      <xdr:col>24</xdr:col>
      <xdr:colOff>120650</xdr:colOff>
      <xdr:row>73</xdr:row>
      <xdr:rowOff>144962</xdr:rowOff>
    </xdr:to>
    <xdr:cxnSp macro="">
      <xdr:nvCxnSpPr>
        <xdr:cNvPr id="423" name="直線コネクタ 422"/>
        <xdr:cNvCxnSpPr/>
      </xdr:nvCxnSpPr>
      <xdr:spPr>
        <a:xfrm>
          <a:off x="16421100" y="1266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102507</xdr:rowOff>
    </xdr:from>
    <xdr:to>
      <xdr:col>24</xdr:col>
      <xdr:colOff>31750</xdr:colOff>
      <xdr:row>80</xdr:row>
      <xdr:rowOff>87812</xdr:rowOff>
    </xdr:to>
    <xdr:cxnSp macro="">
      <xdr:nvCxnSpPr>
        <xdr:cNvPr id="424" name="直線コネクタ 423"/>
        <xdr:cNvCxnSpPr/>
      </xdr:nvCxnSpPr>
      <xdr:spPr>
        <a:xfrm flipV="1">
          <a:off x="15671800" y="13647057"/>
          <a:ext cx="8382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144978</xdr:rowOff>
    </xdr:from>
    <xdr:ext cx="762000" cy="259045"/>
    <xdr:sp macro="" textlink="">
      <xdr:nvSpPr>
        <xdr:cNvPr id="425" name="公債費以外平均値テキスト"/>
        <xdr:cNvSpPr txBox="1"/>
      </xdr:nvSpPr>
      <xdr:spPr>
        <a:xfrm>
          <a:off x="16598900" y="13346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128451</xdr:rowOff>
    </xdr:from>
    <xdr:to>
      <xdr:col>24</xdr:col>
      <xdr:colOff>82550</xdr:colOff>
      <xdr:row>79</xdr:row>
      <xdr:rowOff>58601</xdr:rowOff>
    </xdr:to>
    <xdr:sp macro="" textlink="">
      <xdr:nvSpPr>
        <xdr:cNvPr id="426" name="フローチャート : 判断 425"/>
        <xdr:cNvSpPr/>
      </xdr:nvSpPr>
      <xdr:spPr>
        <a:xfrm>
          <a:off x="164592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37193</xdr:rowOff>
    </xdr:from>
    <xdr:to>
      <xdr:col>22</xdr:col>
      <xdr:colOff>565150</xdr:colOff>
      <xdr:row>80</xdr:row>
      <xdr:rowOff>87812</xdr:rowOff>
    </xdr:to>
    <xdr:cxnSp macro="">
      <xdr:nvCxnSpPr>
        <xdr:cNvPr id="427" name="直線コネクタ 426"/>
        <xdr:cNvCxnSpPr/>
      </xdr:nvCxnSpPr>
      <xdr:spPr>
        <a:xfrm>
          <a:off x="14782800" y="13581743"/>
          <a:ext cx="8890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45176</xdr:rowOff>
    </xdr:from>
    <xdr:to>
      <xdr:col>22</xdr:col>
      <xdr:colOff>615950</xdr:colOff>
      <xdr:row>79</xdr:row>
      <xdr:rowOff>146776</xdr:rowOff>
    </xdr:to>
    <xdr:sp macro="" textlink="">
      <xdr:nvSpPr>
        <xdr:cNvPr id="428" name="フローチャート : 判断 427"/>
        <xdr:cNvSpPr/>
      </xdr:nvSpPr>
      <xdr:spPr>
        <a:xfrm>
          <a:off x="15621000" y="13589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156953</xdr:rowOff>
    </xdr:from>
    <xdr:ext cx="736600" cy="259045"/>
    <xdr:sp macro="" textlink="">
      <xdr:nvSpPr>
        <xdr:cNvPr id="429" name="テキスト ボックス 428"/>
        <xdr:cNvSpPr txBox="1"/>
      </xdr:nvSpPr>
      <xdr:spPr>
        <a:xfrm>
          <a:off x="15290800" y="133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162923</xdr:rowOff>
    </xdr:from>
    <xdr:to>
      <xdr:col>21</xdr:col>
      <xdr:colOff>361950</xdr:colOff>
      <xdr:row>79</xdr:row>
      <xdr:rowOff>37193</xdr:rowOff>
    </xdr:to>
    <xdr:cxnSp macro="">
      <xdr:nvCxnSpPr>
        <xdr:cNvPr id="430" name="直線コネクタ 429"/>
        <xdr:cNvCxnSpPr/>
      </xdr:nvCxnSpPr>
      <xdr:spPr>
        <a:xfrm>
          <a:off x="13893800" y="1353602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95794</xdr:rowOff>
    </xdr:from>
    <xdr:to>
      <xdr:col>21</xdr:col>
      <xdr:colOff>412750</xdr:colOff>
      <xdr:row>79</xdr:row>
      <xdr:rowOff>25944</xdr:rowOff>
    </xdr:to>
    <xdr:sp macro="" textlink="">
      <xdr:nvSpPr>
        <xdr:cNvPr id="431" name="フローチャート : 判断 430"/>
        <xdr:cNvSpPr/>
      </xdr:nvSpPr>
      <xdr:spPr>
        <a:xfrm>
          <a:off x="14732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36121</xdr:rowOff>
    </xdr:from>
    <xdr:ext cx="762000" cy="259045"/>
    <xdr:sp macro="" textlink="">
      <xdr:nvSpPr>
        <xdr:cNvPr id="432" name="テキスト ボックス 431"/>
        <xdr:cNvSpPr txBox="1"/>
      </xdr:nvSpPr>
      <xdr:spPr>
        <a:xfrm>
          <a:off x="14401800" y="1323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123734</xdr:rowOff>
    </xdr:from>
    <xdr:to>
      <xdr:col>20</xdr:col>
      <xdr:colOff>158750</xdr:colOff>
      <xdr:row>78</xdr:row>
      <xdr:rowOff>162923</xdr:rowOff>
    </xdr:to>
    <xdr:cxnSp macro="">
      <xdr:nvCxnSpPr>
        <xdr:cNvPr id="433" name="直線コネクタ 432"/>
        <xdr:cNvCxnSpPr/>
      </xdr:nvCxnSpPr>
      <xdr:spPr>
        <a:xfrm>
          <a:off x="13004800" y="134968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85998</xdr:rowOff>
    </xdr:from>
    <xdr:to>
      <xdr:col>20</xdr:col>
      <xdr:colOff>209550</xdr:colOff>
      <xdr:row>79</xdr:row>
      <xdr:rowOff>16148</xdr:rowOff>
    </xdr:to>
    <xdr:sp macro="" textlink="">
      <xdr:nvSpPr>
        <xdr:cNvPr id="434" name="フローチャート : 判断 433"/>
        <xdr:cNvSpPr/>
      </xdr:nvSpPr>
      <xdr:spPr>
        <a:xfrm>
          <a:off x="13843000" y="1345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26325</xdr:rowOff>
    </xdr:from>
    <xdr:ext cx="762000" cy="259045"/>
    <xdr:sp macro="" textlink="">
      <xdr:nvSpPr>
        <xdr:cNvPr id="435" name="テキスト ボックス 434"/>
        <xdr:cNvSpPr txBox="1"/>
      </xdr:nvSpPr>
      <xdr:spPr>
        <a:xfrm>
          <a:off x="13512800" y="1322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112123</xdr:rowOff>
    </xdr:from>
    <xdr:to>
      <xdr:col>19</xdr:col>
      <xdr:colOff>6350</xdr:colOff>
      <xdr:row>79</xdr:row>
      <xdr:rowOff>42273</xdr:rowOff>
    </xdr:to>
    <xdr:sp macro="" textlink="">
      <xdr:nvSpPr>
        <xdr:cNvPr id="436" name="フローチャート : 判断 435"/>
        <xdr:cNvSpPr/>
      </xdr:nvSpPr>
      <xdr:spPr>
        <a:xfrm>
          <a:off x="12954000" y="1348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27050</xdr:rowOff>
    </xdr:from>
    <xdr:ext cx="762000" cy="259045"/>
    <xdr:sp macro="" textlink="">
      <xdr:nvSpPr>
        <xdr:cNvPr id="437" name="テキスト ボックス 436"/>
        <xdr:cNvSpPr txBox="1"/>
      </xdr:nvSpPr>
      <xdr:spPr>
        <a:xfrm>
          <a:off x="12623800" y="1357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51707</xdr:rowOff>
    </xdr:from>
    <xdr:to>
      <xdr:col>24</xdr:col>
      <xdr:colOff>82550</xdr:colOff>
      <xdr:row>79</xdr:row>
      <xdr:rowOff>153307</xdr:rowOff>
    </xdr:to>
    <xdr:sp macro="" textlink="">
      <xdr:nvSpPr>
        <xdr:cNvPr id="443" name="円/楕円 442"/>
        <xdr:cNvSpPr/>
      </xdr:nvSpPr>
      <xdr:spPr>
        <a:xfrm>
          <a:off x="16459200" y="135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23784</xdr:rowOff>
    </xdr:from>
    <xdr:ext cx="762000" cy="259045"/>
    <xdr:sp macro="" textlink="">
      <xdr:nvSpPr>
        <xdr:cNvPr id="444" name="公債費以外該当値テキスト"/>
        <xdr:cNvSpPr txBox="1"/>
      </xdr:nvSpPr>
      <xdr:spPr>
        <a:xfrm>
          <a:off x="165989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37012</xdr:rowOff>
    </xdr:from>
    <xdr:to>
      <xdr:col>22</xdr:col>
      <xdr:colOff>615950</xdr:colOff>
      <xdr:row>80</xdr:row>
      <xdr:rowOff>138612</xdr:rowOff>
    </xdr:to>
    <xdr:sp macro="" textlink="">
      <xdr:nvSpPr>
        <xdr:cNvPr id="445" name="円/楕円 444"/>
        <xdr:cNvSpPr/>
      </xdr:nvSpPr>
      <xdr:spPr>
        <a:xfrm>
          <a:off x="15621000" y="1375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123389</xdr:rowOff>
    </xdr:from>
    <xdr:ext cx="736600" cy="259045"/>
    <xdr:sp macro="" textlink="">
      <xdr:nvSpPr>
        <xdr:cNvPr id="446" name="テキスト ボックス 445"/>
        <xdr:cNvSpPr txBox="1"/>
      </xdr:nvSpPr>
      <xdr:spPr>
        <a:xfrm>
          <a:off x="15290800" y="1383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157843</xdr:rowOff>
    </xdr:from>
    <xdr:to>
      <xdr:col>21</xdr:col>
      <xdr:colOff>412750</xdr:colOff>
      <xdr:row>79</xdr:row>
      <xdr:rowOff>87993</xdr:rowOff>
    </xdr:to>
    <xdr:sp macro="" textlink="">
      <xdr:nvSpPr>
        <xdr:cNvPr id="447" name="円/楕円 446"/>
        <xdr:cNvSpPr/>
      </xdr:nvSpPr>
      <xdr:spPr>
        <a:xfrm>
          <a:off x="14732000" y="135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72770</xdr:rowOff>
    </xdr:from>
    <xdr:ext cx="762000" cy="259045"/>
    <xdr:sp macro="" textlink="">
      <xdr:nvSpPr>
        <xdr:cNvPr id="448" name="テキスト ボックス 447"/>
        <xdr:cNvSpPr txBox="1"/>
      </xdr:nvSpPr>
      <xdr:spPr>
        <a:xfrm>
          <a:off x="14401800" y="1361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112123</xdr:rowOff>
    </xdr:from>
    <xdr:to>
      <xdr:col>20</xdr:col>
      <xdr:colOff>209550</xdr:colOff>
      <xdr:row>79</xdr:row>
      <xdr:rowOff>42273</xdr:rowOff>
    </xdr:to>
    <xdr:sp macro="" textlink="">
      <xdr:nvSpPr>
        <xdr:cNvPr id="449" name="円/楕円 448"/>
        <xdr:cNvSpPr/>
      </xdr:nvSpPr>
      <xdr:spPr>
        <a:xfrm>
          <a:off x="13843000" y="1348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27050</xdr:rowOff>
    </xdr:from>
    <xdr:ext cx="762000" cy="259045"/>
    <xdr:sp macro="" textlink="">
      <xdr:nvSpPr>
        <xdr:cNvPr id="450" name="テキスト ボックス 449"/>
        <xdr:cNvSpPr txBox="1"/>
      </xdr:nvSpPr>
      <xdr:spPr>
        <a:xfrm>
          <a:off x="13512800" y="1357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72934</xdr:rowOff>
    </xdr:from>
    <xdr:to>
      <xdr:col>19</xdr:col>
      <xdr:colOff>6350</xdr:colOff>
      <xdr:row>79</xdr:row>
      <xdr:rowOff>3084</xdr:rowOff>
    </xdr:to>
    <xdr:sp macro="" textlink="">
      <xdr:nvSpPr>
        <xdr:cNvPr id="451" name="円/楕円 450"/>
        <xdr:cNvSpPr/>
      </xdr:nvSpPr>
      <xdr:spPr>
        <a:xfrm>
          <a:off x="12954000" y="1344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13261</xdr:rowOff>
    </xdr:from>
    <xdr:ext cx="762000" cy="259045"/>
    <xdr:sp macro="" textlink="">
      <xdr:nvSpPr>
        <xdr:cNvPr id="452" name="テキスト ボックス 451"/>
        <xdr:cNvSpPr txBox="1"/>
      </xdr:nvSpPr>
      <xdr:spPr>
        <a:xfrm>
          <a:off x="12623800" y="1321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奈良県天川村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157141</xdr:rowOff>
    </xdr:from>
    <xdr:to>
      <xdr:col>4</xdr:col>
      <xdr:colOff>1117600</xdr:colOff>
      <xdr:row>19</xdr:row>
      <xdr:rowOff>61963</xdr:rowOff>
    </xdr:to>
    <xdr:cxnSp macro="">
      <xdr:nvCxnSpPr>
        <xdr:cNvPr id="44" name="直線コネクタ 43"/>
        <xdr:cNvCxnSpPr/>
      </xdr:nvCxnSpPr>
      <xdr:spPr bwMode="auto">
        <a:xfrm flipV="1">
          <a:off x="5651500" y="1919266"/>
          <a:ext cx="0" cy="14478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34040</xdr:rowOff>
    </xdr:from>
    <xdr:ext cx="762000" cy="259045"/>
    <xdr:sp macro="" textlink="">
      <xdr:nvSpPr>
        <xdr:cNvPr id="45" name="人口1人当たり決算額の推移最小値テキスト130"/>
        <xdr:cNvSpPr txBox="1"/>
      </xdr:nvSpPr>
      <xdr:spPr>
        <a:xfrm>
          <a:off x="5740400" y="333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1028700</xdr:colOff>
      <xdr:row>19</xdr:row>
      <xdr:rowOff>61963</xdr:rowOff>
    </xdr:from>
    <xdr:to>
      <xdr:col>5</xdr:col>
      <xdr:colOff>73025</xdr:colOff>
      <xdr:row>19</xdr:row>
      <xdr:rowOff>61963</xdr:rowOff>
    </xdr:to>
    <xdr:cxnSp macro="">
      <xdr:nvCxnSpPr>
        <xdr:cNvPr id="46" name="直線コネクタ 45"/>
        <xdr:cNvCxnSpPr/>
      </xdr:nvCxnSpPr>
      <xdr:spPr bwMode="auto">
        <a:xfrm>
          <a:off x="5562600" y="3367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72068</xdr:rowOff>
    </xdr:from>
    <xdr:ext cx="762000" cy="259045"/>
    <xdr:sp macro="" textlink="">
      <xdr:nvSpPr>
        <xdr:cNvPr id="47" name="人口1人当たり決算額の推移最大値テキスト130"/>
        <xdr:cNvSpPr txBox="1"/>
      </xdr:nvSpPr>
      <xdr:spPr>
        <a:xfrm>
          <a:off x="5740400" y="16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1028700</xdr:colOff>
      <xdr:row>10</xdr:row>
      <xdr:rowOff>157141</xdr:rowOff>
    </xdr:from>
    <xdr:to>
      <xdr:col>5</xdr:col>
      <xdr:colOff>73025</xdr:colOff>
      <xdr:row>10</xdr:row>
      <xdr:rowOff>157141</xdr:rowOff>
    </xdr:to>
    <xdr:cxnSp macro="">
      <xdr:nvCxnSpPr>
        <xdr:cNvPr id="48" name="直線コネクタ 47"/>
        <xdr:cNvCxnSpPr/>
      </xdr:nvCxnSpPr>
      <xdr:spPr bwMode="auto">
        <a:xfrm>
          <a:off x="5562600" y="1919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54713</xdr:rowOff>
    </xdr:from>
    <xdr:to>
      <xdr:col>4</xdr:col>
      <xdr:colOff>1117600</xdr:colOff>
      <xdr:row>16</xdr:row>
      <xdr:rowOff>103469</xdr:rowOff>
    </xdr:to>
    <xdr:cxnSp macro="">
      <xdr:nvCxnSpPr>
        <xdr:cNvPr id="49" name="直線コネクタ 48"/>
        <xdr:cNvCxnSpPr/>
      </xdr:nvCxnSpPr>
      <xdr:spPr bwMode="auto">
        <a:xfrm flipV="1">
          <a:off x="5003800" y="2845538"/>
          <a:ext cx="647700" cy="48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54070</xdr:rowOff>
    </xdr:from>
    <xdr:ext cx="762000" cy="259045"/>
    <xdr:sp macro="" textlink="">
      <xdr:nvSpPr>
        <xdr:cNvPr id="50" name="人口1人当たり決算額の推移平均値テキスト130"/>
        <xdr:cNvSpPr txBox="1"/>
      </xdr:nvSpPr>
      <xdr:spPr>
        <a:xfrm>
          <a:off x="5740400" y="301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81993</xdr:rowOff>
    </xdr:from>
    <xdr:to>
      <xdr:col>5</xdr:col>
      <xdr:colOff>34925</xdr:colOff>
      <xdr:row>18</xdr:row>
      <xdr:rowOff>12143</xdr:rowOff>
    </xdr:to>
    <xdr:sp macro="" textlink="">
      <xdr:nvSpPr>
        <xdr:cNvPr id="51" name="フローチャート : 判断 50"/>
        <xdr:cNvSpPr/>
      </xdr:nvSpPr>
      <xdr:spPr bwMode="auto">
        <a:xfrm>
          <a:off x="56007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103469</xdr:rowOff>
    </xdr:from>
    <xdr:to>
      <xdr:col>4</xdr:col>
      <xdr:colOff>469900</xdr:colOff>
      <xdr:row>16</xdr:row>
      <xdr:rowOff>118515</xdr:rowOff>
    </xdr:to>
    <xdr:cxnSp macro="">
      <xdr:nvCxnSpPr>
        <xdr:cNvPr id="52" name="直線コネクタ 51"/>
        <xdr:cNvCxnSpPr/>
      </xdr:nvCxnSpPr>
      <xdr:spPr bwMode="auto">
        <a:xfrm flipV="1">
          <a:off x="4305300" y="2894294"/>
          <a:ext cx="698500" cy="15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167604</xdr:rowOff>
    </xdr:from>
    <xdr:ext cx="736600" cy="259045"/>
    <xdr:sp macro="" textlink="">
      <xdr:nvSpPr>
        <xdr:cNvPr id="54" name="テキスト ボックス 53"/>
        <xdr:cNvSpPr txBox="1"/>
      </xdr:nvSpPr>
      <xdr:spPr>
        <a:xfrm>
          <a:off x="4622800" y="3129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118515</xdr:rowOff>
    </xdr:from>
    <xdr:to>
      <xdr:col>3</xdr:col>
      <xdr:colOff>904875</xdr:colOff>
      <xdr:row>16</xdr:row>
      <xdr:rowOff>122611</xdr:rowOff>
    </xdr:to>
    <xdr:cxnSp macro="">
      <xdr:nvCxnSpPr>
        <xdr:cNvPr id="55" name="直線コネクタ 54"/>
        <xdr:cNvCxnSpPr/>
      </xdr:nvCxnSpPr>
      <xdr:spPr bwMode="auto">
        <a:xfrm flipV="1">
          <a:off x="3606800" y="2909340"/>
          <a:ext cx="698500" cy="4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14231</xdr:rowOff>
    </xdr:from>
    <xdr:ext cx="762000" cy="259045"/>
    <xdr:sp macro="" textlink="">
      <xdr:nvSpPr>
        <xdr:cNvPr id="57" name="テキスト ボックス 56"/>
        <xdr:cNvSpPr txBox="1"/>
      </xdr:nvSpPr>
      <xdr:spPr>
        <a:xfrm>
          <a:off x="3924300" y="314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122611</xdr:rowOff>
    </xdr:from>
    <xdr:to>
      <xdr:col>3</xdr:col>
      <xdr:colOff>206375</xdr:colOff>
      <xdr:row>16</xdr:row>
      <xdr:rowOff>138908</xdr:rowOff>
    </xdr:to>
    <xdr:cxnSp macro="">
      <xdr:nvCxnSpPr>
        <xdr:cNvPr id="58" name="直線コネクタ 57"/>
        <xdr:cNvCxnSpPr/>
      </xdr:nvCxnSpPr>
      <xdr:spPr bwMode="auto">
        <a:xfrm flipV="1">
          <a:off x="2908300" y="2913436"/>
          <a:ext cx="698500" cy="16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17172</xdr:rowOff>
    </xdr:from>
    <xdr:ext cx="762000" cy="259045"/>
    <xdr:sp macro="" textlink="">
      <xdr:nvSpPr>
        <xdr:cNvPr id="60" name="テキスト ボックス 59"/>
        <xdr:cNvSpPr txBox="1"/>
      </xdr:nvSpPr>
      <xdr:spPr>
        <a:xfrm>
          <a:off x="3225800" y="31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17551</xdr:rowOff>
    </xdr:from>
    <xdr:ext cx="762000" cy="259045"/>
    <xdr:sp macro="" textlink="">
      <xdr:nvSpPr>
        <xdr:cNvPr id="62" name="テキスト ボックス 61"/>
        <xdr:cNvSpPr txBox="1"/>
      </xdr:nvSpPr>
      <xdr:spPr>
        <a:xfrm>
          <a:off x="2527300" y="315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3913</xdr:rowOff>
    </xdr:from>
    <xdr:to>
      <xdr:col>5</xdr:col>
      <xdr:colOff>34925</xdr:colOff>
      <xdr:row>16</xdr:row>
      <xdr:rowOff>105513</xdr:rowOff>
    </xdr:to>
    <xdr:sp macro="" textlink="">
      <xdr:nvSpPr>
        <xdr:cNvPr id="68" name="円/楕円 67"/>
        <xdr:cNvSpPr/>
      </xdr:nvSpPr>
      <xdr:spPr bwMode="auto">
        <a:xfrm>
          <a:off x="5600700" y="2794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20440</xdr:rowOff>
    </xdr:from>
    <xdr:ext cx="762000" cy="259045"/>
    <xdr:sp macro="" textlink="">
      <xdr:nvSpPr>
        <xdr:cNvPr id="69" name="人口1人当たり決算額の推移該当値テキスト130"/>
        <xdr:cNvSpPr txBox="1"/>
      </xdr:nvSpPr>
      <xdr:spPr>
        <a:xfrm>
          <a:off x="5740400" y="263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372,946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52669</xdr:rowOff>
    </xdr:from>
    <xdr:to>
      <xdr:col>4</xdr:col>
      <xdr:colOff>520700</xdr:colOff>
      <xdr:row>16</xdr:row>
      <xdr:rowOff>154269</xdr:rowOff>
    </xdr:to>
    <xdr:sp macro="" textlink="">
      <xdr:nvSpPr>
        <xdr:cNvPr id="70" name="円/楕円 69"/>
        <xdr:cNvSpPr/>
      </xdr:nvSpPr>
      <xdr:spPr bwMode="auto">
        <a:xfrm>
          <a:off x="4953000" y="2843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164446</xdr:rowOff>
    </xdr:from>
    <xdr:ext cx="736600" cy="259045"/>
    <xdr:sp macro="" textlink="">
      <xdr:nvSpPr>
        <xdr:cNvPr id="71" name="テキスト ボックス 70"/>
        <xdr:cNvSpPr txBox="1"/>
      </xdr:nvSpPr>
      <xdr:spPr>
        <a:xfrm>
          <a:off x="4622800" y="2612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347,352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67715</xdr:rowOff>
    </xdr:from>
    <xdr:to>
      <xdr:col>3</xdr:col>
      <xdr:colOff>955675</xdr:colOff>
      <xdr:row>16</xdr:row>
      <xdr:rowOff>169315</xdr:rowOff>
    </xdr:to>
    <xdr:sp macro="" textlink="">
      <xdr:nvSpPr>
        <xdr:cNvPr id="72" name="円/楕円 71"/>
        <xdr:cNvSpPr/>
      </xdr:nvSpPr>
      <xdr:spPr bwMode="auto">
        <a:xfrm>
          <a:off x="4254500" y="2858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8042</xdr:rowOff>
    </xdr:from>
    <xdr:ext cx="762000" cy="259045"/>
    <xdr:sp macro="" textlink="">
      <xdr:nvSpPr>
        <xdr:cNvPr id="73" name="テキスト ボックス 72"/>
        <xdr:cNvSpPr txBox="1"/>
      </xdr:nvSpPr>
      <xdr:spPr>
        <a:xfrm>
          <a:off x="3924300" y="262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339,454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71811</xdr:rowOff>
    </xdr:from>
    <xdr:to>
      <xdr:col>3</xdr:col>
      <xdr:colOff>257175</xdr:colOff>
      <xdr:row>17</xdr:row>
      <xdr:rowOff>1961</xdr:rowOff>
    </xdr:to>
    <xdr:sp macro="" textlink="">
      <xdr:nvSpPr>
        <xdr:cNvPr id="74" name="円/楕円 73"/>
        <xdr:cNvSpPr/>
      </xdr:nvSpPr>
      <xdr:spPr bwMode="auto">
        <a:xfrm>
          <a:off x="3556000" y="2862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12138</xdr:rowOff>
    </xdr:from>
    <xdr:ext cx="762000" cy="259045"/>
    <xdr:sp macro="" textlink="">
      <xdr:nvSpPr>
        <xdr:cNvPr id="75" name="テキスト ボックス 74"/>
        <xdr:cNvSpPr txBox="1"/>
      </xdr:nvSpPr>
      <xdr:spPr>
        <a:xfrm>
          <a:off x="3225800" y="263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337,304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88108</xdr:rowOff>
    </xdr:from>
    <xdr:to>
      <xdr:col>2</xdr:col>
      <xdr:colOff>692150</xdr:colOff>
      <xdr:row>17</xdr:row>
      <xdr:rowOff>18258</xdr:rowOff>
    </xdr:to>
    <xdr:sp macro="" textlink="">
      <xdr:nvSpPr>
        <xdr:cNvPr id="76" name="円/楕円 75"/>
        <xdr:cNvSpPr/>
      </xdr:nvSpPr>
      <xdr:spPr bwMode="auto">
        <a:xfrm>
          <a:off x="2857500" y="2878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28435</xdr:rowOff>
    </xdr:from>
    <xdr:ext cx="762000" cy="259045"/>
    <xdr:sp macro="" textlink="">
      <xdr:nvSpPr>
        <xdr:cNvPr id="77" name="テキスト ボックス 76"/>
        <xdr:cNvSpPr txBox="1"/>
      </xdr:nvSpPr>
      <xdr:spPr>
        <a:xfrm>
          <a:off x="2527300" y="2647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328,749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12723</xdr:rowOff>
    </xdr:from>
    <xdr:to>
      <xdr:col>4</xdr:col>
      <xdr:colOff>1117600</xdr:colOff>
      <xdr:row>37</xdr:row>
      <xdr:rowOff>151378</xdr:rowOff>
    </xdr:to>
    <xdr:cxnSp macro="">
      <xdr:nvCxnSpPr>
        <xdr:cNvPr id="103" name="直線コネクタ 102"/>
        <xdr:cNvCxnSpPr/>
      </xdr:nvCxnSpPr>
      <xdr:spPr bwMode="auto">
        <a:xfrm flipV="1">
          <a:off x="5651500" y="6280173"/>
          <a:ext cx="0" cy="995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123455</xdr:rowOff>
    </xdr:from>
    <xdr:ext cx="762000" cy="259045"/>
    <xdr:sp macro="" textlink="">
      <xdr:nvSpPr>
        <xdr:cNvPr id="104" name="人口1人当たり決算額の推移最小値テキスト445"/>
        <xdr:cNvSpPr txBox="1"/>
      </xdr:nvSpPr>
      <xdr:spPr>
        <a:xfrm>
          <a:off x="5740400" y="724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1028700</xdr:colOff>
      <xdr:row>37</xdr:row>
      <xdr:rowOff>151378</xdr:rowOff>
    </xdr:from>
    <xdr:to>
      <xdr:col>5</xdr:col>
      <xdr:colOff>73025</xdr:colOff>
      <xdr:row>37</xdr:row>
      <xdr:rowOff>151378</xdr:rowOff>
    </xdr:to>
    <xdr:cxnSp macro="">
      <xdr:nvCxnSpPr>
        <xdr:cNvPr id="105" name="直線コネクタ 104"/>
        <xdr:cNvCxnSpPr/>
      </xdr:nvCxnSpPr>
      <xdr:spPr bwMode="auto">
        <a:xfrm>
          <a:off x="5562600" y="7276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99100</xdr:rowOff>
    </xdr:from>
    <xdr:ext cx="762000" cy="259045"/>
    <xdr:sp macro="" textlink="">
      <xdr:nvSpPr>
        <xdr:cNvPr id="106" name="人口1人当たり決算額の推移最大値テキスト445"/>
        <xdr:cNvSpPr txBox="1"/>
      </xdr:nvSpPr>
      <xdr:spPr>
        <a:xfrm>
          <a:off x="5740400" y="60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1028700</xdr:colOff>
      <xdr:row>34</xdr:row>
      <xdr:rowOff>12723</xdr:rowOff>
    </xdr:from>
    <xdr:to>
      <xdr:col>5</xdr:col>
      <xdr:colOff>73025</xdr:colOff>
      <xdr:row>34</xdr:row>
      <xdr:rowOff>12723</xdr:rowOff>
    </xdr:to>
    <xdr:cxnSp macro="">
      <xdr:nvCxnSpPr>
        <xdr:cNvPr id="107" name="直線コネクタ 106"/>
        <xdr:cNvCxnSpPr/>
      </xdr:nvCxnSpPr>
      <xdr:spPr bwMode="auto">
        <a:xfrm>
          <a:off x="5562600" y="62801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7049</xdr:rowOff>
    </xdr:from>
    <xdr:to>
      <xdr:col>4</xdr:col>
      <xdr:colOff>1117600</xdr:colOff>
      <xdr:row>35</xdr:row>
      <xdr:rowOff>88581</xdr:rowOff>
    </xdr:to>
    <xdr:cxnSp macro="">
      <xdr:nvCxnSpPr>
        <xdr:cNvPr id="108" name="直線コネクタ 107"/>
        <xdr:cNvCxnSpPr/>
      </xdr:nvCxnSpPr>
      <xdr:spPr bwMode="auto">
        <a:xfrm flipV="1">
          <a:off x="5003800" y="6617399"/>
          <a:ext cx="647700" cy="81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178314</xdr:rowOff>
    </xdr:from>
    <xdr:ext cx="762000" cy="259045"/>
    <xdr:sp macro="" textlink="">
      <xdr:nvSpPr>
        <xdr:cNvPr id="109" name="人口1人当たり決算額の推移平均値テキスト445"/>
        <xdr:cNvSpPr txBox="1"/>
      </xdr:nvSpPr>
      <xdr:spPr>
        <a:xfrm>
          <a:off x="5740400" y="6788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206237</xdr:rowOff>
    </xdr:from>
    <xdr:to>
      <xdr:col>5</xdr:col>
      <xdr:colOff>34925</xdr:colOff>
      <xdr:row>35</xdr:row>
      <xdr:rowOff>307837</xdr:rowOff>
    </xdr:to>
    <xdr:sp macro="" textlink="">
      <xdr:nvSpPr>
        <xdr:cNvPr id="110" name="フローチャート : 判断 109"/>
        <xdr:cNvSpPr/>
      </xdr:nvSpPr>
      <xdr:spPr bwMode="auto">
        <a:xfrm>
          <a:off x="56007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88581</xdr:rowOff>
    </xdr:from>
    <xdr:to>
      <xdr:col>4</xdr:col>
      <xdr:colOff>469900</xdr:colOff>
      <xdr:row>35</xdr:row>
      <xdr:rowOff>107002</xdr:rowOff>
    </xdr:to>
    <xdr:cxnSp macro="">
      <xdr:nvCxnSpPr>
        <xdr:cNvPr id="111" name="直線コネクタ 110"/>
        <xdr:cNvCxnSpPr/>
      </xdr:nvCxnSpPr>
      <xdr:spPr bwMode="auto">
        <a:xfrm flipV="1">
          <a:off x="4305300" y="6698931"/>
          <a:ext cx="698500" cy="18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181109</xdr:rowOff>
    </xdr:from>
    <xdr:to>
      <xdr:col>4</xdr:col>
      <xdr:colOff>520700</xdr:colOff>
      <xdr:row>35</xdr:row>
      <xdr:rowOff>282709</xdr:rowOff>
    </xdr:to>
    <xdr:sp macro="" textlink="">
      <xdr:nvSpPr>
        <xdr:cNvPr id="112" name="フローチャート : 判断 111"/>
        <xdr:cNvSpPr/>
      </xdr:nvSpPr>
      <xdr:spPr bwMode="auto">
        <a:xfrm>
          <a:off x="4953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267486</xdr:rowOff>
    </xdr:from>
    <xdr:ext cx="736600" cy="259045"/>
    <xdr:sp macro="" textlink="">
      <xdr:nvSpPr>
        <xdr:cNvPr id="113" name="テキスト ボックス 112"/>
        <xdr:cNvSpPr txBox="1"/>
      </xdr:nvSpPr>
      <xdr:spPr>
        <a:xfrm>
          <a:off x="4622800" y="687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96939</xdr:rowOff>
    </xdr:from>
    <xdr:to>
      <xdr:col>3</xdr:col>
      <xdr:colOff>904875</xdr:colOff>
      <xdr:row>35</xdr:row>
      <xdr:rowOff>107002</xdr:rowOff>
    </xdr:to>
    <xdr:cxnSp macro="">
      <xdr:nvCxnSpPr>
        <xdr:cNvPr id="114" name="直線コネクタ 113"/>
        <xdr:cNvCxnSpPr/>
      </xdr:nvCxnSpPr>
      <xdr:spPr bwMode="auto">
        <a:xfrm>
          <a:off x="3606800" y="6707289"/>
          <a:ext cx="698500" cy="10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157147</xdr:rowOff>
    </xdr:from>
    <xdr:to>
      <xdr:col>3</xdr:col>
      <xdr:colOff>955675</xdr:colOff>
      <xdr:row>35</xdr:row>
      <xdr:rowOff>258747</xdr:rowOff>
    </xdr:to>
    <xdr:sp macro="" textlink="">
      <xdr:nvSpPr>
        <xdr:cNvPr id="115" name="フローチャート : 判断 114"/>
        <xdr:cNvSpPr/>
      </xdr:nvSpPr>
      <xdr:spPr bwMode="auto">
        <a:xfrm>
          <a:off x="4254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243524</xdr:rowOff>
    </xdr:from>
    <xdr:ext cx="762000" cy="259045"/>
    <xdr:sp macro="" textlink="">
      <xdr:nvSpPr>
        <xdr:cNvPr id="116" name="テキスト ボックス 115"/>
        <xdr:cNvSpPr txBox="1"/>
      </xdr:nvSpPr>
      <xdr:spPr>
        <a:xfrm>
          <a:off x="39243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96939</xdr:rowOff>
    </xdr:from>
    <xdr:to>
      <xdr:col>3</xdr:col>
      <xdr:colOff>206375</xdr:colOff>
      <xdr:row>35</xdr:row>
      <xdr:rowOff>100044</xdr:rowOff>
    </xdr:to>
    <xdr:cxnSp macro="">
      <xdr:nvCxnSpPr>
        <xdr:cNvPr id="117" name="直線コネクタ 116"/>
        <xdr:cNvCxnSpPr/>
      </xdr:nvCxnSpPr>
      <xdr:spPr bwMode="auto">
        <a:xfrm flipV="1">
          <a:off x="2908300" y="6707289"/>
          <a:ext cx="698500" cy="3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134196</xdr:rowOff>
    </xdr:from>
    <xdr:to>
      <xdr:col>3</xdr:col>
      <xdr:colOff>257175</xdr:colOff>
      <xdr:row>35</xdr:row>
      <xdr:rowOff>235796</xdr:rowOff>
    </xdr:to>
    <xdr:sp macro="" textlink="">
      <xdr:nvSpPr>
        <xdr:cNvPr id="118" name="フローチャート : 判断 117"/>
        <xdr:cNvSpPr/>
      </xdr:nvSpPr>
      <xdr:spPr bwMode="auto">
        <a:xfrm>
          <a:off x="35560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220573</xdr:rowOff>
    </xdr:from>
    <xdr:ext cx="762000" cy="259045"/>
    <xdr:sp macro="" textlink="">
      <xdr:nvSpPr>
        <xdr:cNvPr id="119" name="テキスト ボックス 118"/>
        <xdr:cNvSpPr txBox="1"/>
      </xdr:nvSpPr>
      <xdr:spPr>
        <a:xfrm>
          <a:off x="32258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114906</xdr:rowOff>
    </xdr:from>
    <xdr:to>
      <xdr:col>2</xdr:col>
      <xdr:colOff>692150</xdr:colOff>
      <xdr:row>35</xdr:row>
      <xdr:rowOff>216506</xdr:rowOff>
    </xdr:to>
    <xdr:sp macro="" textlink="">
      <xdr:nvSpPr>
        <xdr:cNvPr id="120" name="フローチャート : 判断 119"/>
        <xdr:cNvSpPr/>
      </xdr:nvSpPr>
      <xdr:spPr bwMode="auto">
        <a:xfrm>
          <a:off x="28575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201283</xdr:rowOff>
    </xdr:from>
    <xdr:ext cx="762000" cy="259045"/>
    <xdr:sp macro="" textlink="">
      <xdr:nvSpPr>
        <xdr:cNvPr id="121" name="テキスト ボックス 120"/>
        <xdr:cNvSpPr txBox="1"/>
      </xdr:nvSpPr>
      <xdr:spPr>
        <a:xfrm>
          <a:off x="25273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299149</xdr:rowOff>
    </xdr:from>
    <xdr:to>
      <xdr:col>5</xdr:col>
      <xdr:colOff>34925</xdr:colOff>
      <xdr:row>35</xdr:row>
      <xdr:rowOff>57849</xdr:rowOff>
    </xdr:to>
    <xdr:sp macro="" textlink="">
      <xdr:nvSpPr>
        <xdr:cNvPr id="127" name="円/楕円 126"/>
        <xdr:cNvSpPr/>
      </xdr:nvSpPr>
      <xdr:spPr bwMode="auto">
        <a:xfrm>
          <a:off x="5600700" y="6566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144226</xdr:rowOff>
    </xdr:from>
    <xdr:ext cx="762000" cy="259045"/>
    <xdr:sp macro="" textlink="">
      <xdr:nvSpPr>
        <xdr:cNvPr id="128" name="人口1人当たり決算額の推移該当値テキスト445"/>
        <xdr:cNvSpPr txBox="1"/>
      </xdr:nvSpPr>
      <xdr:spPr>
        <a:xfrm>
          <a:off x="5740400" y="641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88,736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37781</xdr:rowOff>
    </xdr:from>
    <xdr:to>
      <xdr:col>4</xdr:col>
      <xdr:colOff>520700</xdr:colOff>
      <xdr:row>35</xdr:row>
      <xdr:rowOff>139381</xdr:rowOff>
    </xdr:to>
    <xdr:sp macro="" textlink="">
      <xdr:nvSpPr>
        <xdr:cNvPr id="129" name="円/楕円 128"/>
        <xdr:cNvSpPr/>
      </xdr:nvSpPr>
      <xdr:spPr bwMode="auto">
        <a:xfrm>
          <a:off x="4953000" y="6648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149558</xdr:rowOff>
    </xdr:from>
    <xdr:ext cx="736600" cy="259045"/>
    <xdr:sp macro="" textlink="">
      <xdr:nvSpPr>
        <xdr:cNvPr id="130" name="テキスト ボックス 129"/>
        <xdr:cNvSpPr txBox="1"/>
      </xdr:nvSpPr>
      <xdr:spPr>
        <a:xfrm>
          <a:off x="4622800" y="6417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70,903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56202</xdr:rowOff>
    </xdr:from>
    <xdr:to>
      <xdr:col>3</xdr:col>
      <xdr:colOff>955675</xdr:colOff>
      <xdr:row>35</xdr:row>
      <xdr:rowOff>157802</xdr:rowOff>
    </xdr:to>
    <xdr:sp macro="" textlink="">
      <xdr:nvSpPr>
        <xdr:cNvPr id="131" name="円/楕円 130"/>
        <xdr:cNvSpPr/>
      </xdr:nvSpPr>
      <xdr:spPr bwMode="auto">
        <a:xfrm>
          <a:off x="4254500" y="6666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167979</xdr:rowOff>
    </xdr:from>
    <xdr:ext cx="762000" cy="259045"/>
    <xdr:sp macro="" textlink="">
      <xdr:nvSpPr>
        <xdr:cNvPr id="132" name="テキスト ボックス 131"/>
        <xdr:cNvSpPr txBox="1"/>
      </xdr:nvSpPr>
      <xdr:spPr>
        <a:xfrm>
          <a:off x="3924300" y="643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66,874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46139</xdr:rowOff>
    </xdr:from>
    <xdr:to>
      <xdr:col>3</xdr:col>
      <xdr:colOff>257175</xdr:colOff>
      <xdr:row>35</xdr:row>
      <xdr:rowOff>147739</xdr:rowOff>
    </xdr:to>
    <xdr:sp macro="" textlink="">
      <xdr:nvSpPr>
        <xdr:cNvPr id="133" name="円/楕円 132"/>
        <xdr:cNvSpPr/>
      </xdr:nvSpPr>
      <xdr:spPr bwMode="auto">
        <a:xfrm>
          <a:off x="3556000" y="6656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157916</xdr:rowOff>
    </xdr:from>
    <xdr:ext cx="762000" cy="259045"/>
    <xdr:sp macro="" textlink="">
      <xdr:nvSpPr>
        <xdr:cNvPr id="134" name="テキスト ボックス 133"/>
        <xdr:cNvSpPr txBox="1"/>
      </xdr:nvSpPr>
      <xdr:spPr>
        <a:xfrm>
          <a:off x="3225800" y="6425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69,075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49244</xdr:rowOff>
    </xdr:from>
    <xdr:to>
      <xdr:col>2</xdr:col>
      <xdr:colOff>692150</xdr:colOff>
      <xdr:row>35</xdr:row>
      <xdr:rowOff>150844</xdr:rowOff>
    </xdr:to>
    <xdr:sp macro="" textlink="">
      <xdr:nvSpPr>
        <xdr:cNvPr id="135" name="円/楕円 134"/>
        <xdr:cNvSpPr/>
      </xdr:nvSpPr>
      <xdr:spPr bwMode="auto">
        <a:xfrm>
          <a:off x="2857500" y="6659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161021</xdr:rowOff>
    </xdr:from>
    <xdr:ext cx="762000" cy="259045"/>
    <xdr:sp macro="" textlink="">
      <xdr:nvSpPr>
        <xdr:cNvPr id="136" name="テキスト ボックス 135"/>
        <xdr:cNvSpPr txBox="1"/>
      </xdr:nvSpPr>
      <xdr:spPr>
        <a:xfrm>
          <a:off x="2527300" y="642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68,396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奈良県天川村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1,530
1,528
175.66
2,911,680
2,538,264
339,612
1,520,977
2,751,173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27.3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33256</xdr:rowOff>
    </xdr:from>
    <xdr:to>
      <xdr:col>6</xdr:col>
      <xdr:colOff>510540</xdr:colOff>
      <xdr:row>38</xdr:row>
      <xdr:rowOff>60854</xdr:rowOff>
    </xdr:to>
    <xdr:cxnSp macro="">
      <xdr:nvCxnSpPr>
        <xdr:cNvPr id="55" name="直線コネクタ 54"/>
        <xdr:cNvCxnSpPr/>
      </xdr:nvCxnSpPr>
      <xdr:spPr>
        <a:xfrm flipV="1">
          <a:off x="4633595" y="5348206"/>
          <a:ext cx="1270" cy="122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64681</xdr:rowOff>
    </xdr:from>
    <xdr:ext cx="534377" cy="259045"/>
    <xdr:sp macro="" textlink="">
      <xdr:nvSpPr>
        <xdr:cNvPr id="56" name="人件費最小値テキスト"/>
        <xdr:cNvSpPr txBox="1"/>
      </xdr:nvSpPr>
      <xdr:spPr>
        <a:xfrm>
          <a:off x="4686300"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60854</xdr:rowOff>
    </xdr:from>
    <xdr:to>
      <xdr:col>6</xdr:col>
      <xdr:colOff>600075</xdr:colOff>
      <xdr:row>38</xdr:row>
      <xdr:rowOff>60854</xdr:rowOff>
    </xdr:to>
    <xdr:cxnSp macro="">
      <xdr:nvCxnSpPr>
        <xdr:cNvPr id="57" name="直線コネクタ 56"/>
        <xdr:cNvCxnSpPr/>
      </xdr:nvCxnSpPr>
      <xdr:spPr>
        <a:xfrm>
          <a:off x="4546600" y="657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151383</xdr:rowOff>
    </xdr:from>
    <xdr:ext cx="599010" cy="259045"/>
    <xdr:sp macro="" textlink="">
      <xdr:nvSpPr>
        <xdr:cNvPr id="58" name="人件費最大値テキスト"/>
        <xdr:cNvSpPr txBox="1"/>
      </xdr:nvSpPr>
      <xdr:spPr>
        <a:xfrm>
          <a:off x="4686300" y="51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33256</xdr:rowOff>
    </xdr:from>
    <xdr:to>
      <xdr:col>6</xdr:col>
      <xdr:colOff>600075</xdr:colOff>
      <xdr:row>31</xdr:row>
      <xdr:rowOff>33256</xdr:rowOff>
    </xdr:to>
    <xdr:cxnSp macro="">
      <xdr:nvCxnSpPr>
        <xdr:cNvPr id="59" name="直線コネクタ 58"/>
        <xdr:cNvCxnSpPr/>
      </xdr:nvCxnSpPr>
      <xdr:spPr>
        <a:xfrm>
          <a:off x="4546600" y="534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160266</xdr:rowOff>
    </xdr:from>
    <xdr:to>
      <xdr:col>6</xdr:col>
      <xdr:colOff>511175</xdr:colOff>
      <xdr:row>36</xdr:row>
      <xdr:rowOff>19953</xdr:rowOff>
    </xdr:to>
    <xdr:cxnSp macro="">
      <xdr:nvCxnSpPr>
        <xdr:cNvPr id="60" name="直線コネクタ 59"/>
        <xdr:cNvCxnSpPr/>
      </xdr:nvCxnSpPr>
      <xdr:spPr>
        <a:xfrm flipV="1">
          <a:off x="3797300" y="6161016"/>
          <a:ext cx="838200" cy="3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106608</xdr:rowOff>
    </xdr:from>
    <xdr:ext cx="599010" cy="259045"/>
    <xdr:sp macro="" textlink="">
      <xdr:nvSpPr>
        <xdr:cNvPr id="61" name="人件費平均値テキスト"/>
        <xdr:cNvSpPr txBox="1"/>
      </xdr:nvSpPr>
      <xdr:spPr>
        <a:xfrm>
          <a:off x="4686300" y="627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128181</xdr:rowOff>
    </xdr:from>
    <xdr:to>
      <xdr:col>6</xdr:col>
      <xdr:colOff>561975</xdr:colOff>
      <xdr:row>37</xdr:row>
      <xdr:rowOff>58331</xdr:rowOff>
    </xdr:to>
    <xdr:sp macro="" textlink="">
      <xdr:nvSpPr>
        <xdr:cNvPr id="62" name="フローチャート : 判断 61"/>
        <xdr:cNvSpPr/>
      </xdr:nvSpPr>
      <xdr:spPr>
        <a:xfrm>
          <a:off x="45847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7186</xdr:rowOff>
    </xdr:from>
    <xdr:to>
      <xdr:col>5</xdr:col>
      <xdr:colOff>358775</xdr:colOff>
      <xdr:row>36</xdr:row>
      <xdr:rowOff>19953</xdr:rowOff>
    </xdr:to>
    <xdr:cxnSp macro="">
      <xdr:nvCxnSpPr>
        <xdr:cNvPr id="63" name="直線コネクタ 62"/>
        <xdr:cNvCxnSpPr/>
      </xdr:nvCxnSpPr>
      <xdr:spPr>
        <a:xfrm>
          <a:off x="2908300" y="6179386"/>
          <a:ext cx="889000" cy="1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50828</xdr:rowOff>
    </xdr:from>
    <xdr:ext cx="599010" cy="259045"/>
    <xdr:sp macro="" textlink="">
      <xdr:nvSpPr>
        <xdr:cNvPr id="65" name="テキスト ボックス 64"/>
        <xdr:cNvSpPr txBox="1"/>
      </xdr:nvSpPr>
      <xdr:spPr>
        <a:xfrm>
          <a:off x="3497794" y="639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4674</xdr:rowOff>
    </xdr:from>
    <xdr:to>
      <xdr:col>4</xdr:col>
      <xdr:colOff>155575</xdr:colOff>
      <xdr:row>36</xdr:row>
      <xdr:rowOff>7186</xdr:rowOff>
    </xdr:to>
    <xdr:cxnSp macro="">
      <xdr:nvCxnSpPr>
        <xdr:cNvPr id="66" name="直線コネクタ 65"/>
        <xdr:cNvCxnSpPr/>
      </xdr:nvCxnSpPr>
      <xdr:spPr>
        <a:xfrm>
          <a:off x="2019300" y="6176874"/>
          <a:ext cx="889000" cy="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62837</xdr:rowOff>
    </xdr:from>
    <xdr:ext cx="599010" cy="259045"/>
    <xdr:sp macro="" textlink="">
      <xdr:nvSpPr>
        <xdr:cNvPr id="68" name="テキスト ボックス 67"/>
        <xdr:cNvSpPr txBox="1"/>
      </xdr:nvSpPr>
      <xdr:spPr>
        <a:xfrm>
          <a:off x="2608794" y="640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4674</xdr:rowOff>
    </xdr:from>
    <xdr:to>
      <xdr:col>2</xdr:col>
      <xdr:colOff>638175</xdr:colOff>
      <xdr:row>36</xdr:row>
      <xdr:rowOff>48365</xdr:rowOff>
    </xdr:to>
    <xdr:cxnSp macro="">
      <xdr:nvCxnSpPr>
        <xdr:cNvPr id="69" name="直線コネクタ 68"/>
        <xdr:cNvCxnSpPr/>
      </xdr:nvCxnSpPr>
      <xdr:spPr>
        <a:xfrm flipV="1">
          <a:off x="1130300" y="6176874"/>
          <a:ext cx="889000" cy="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62570</xdr:rowOff>
    </xdr:from>
    <xdr:ext cx="599010" cy="259045"/>
    <xdr:sp macro="" textlink="">
      <xdr:nvSpPr>
        <xdr:cNvPr id="71" name="テキスト ボックス 70"/>
        <xdr:cNvSpPr txBox="1"/>
      </xdr:nvSpPr>
      <xdr:spPr>
        <a:xfrm>
          <a:off x="1719794" y="640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64134</xdr:rowOff>
    </xdr:from>
    <xdr:ext cx="599010" cy="259045"/>
    <xdr:sp macro="" textlink="">
      <xdr:nvSpPr>
        <xdr:cNvPr id="73" name="テキスト ボックス 72"/>
        <xdr:cNvSpPr txBox="1"/>
      </xdr:nvSpPr>
      <xdr:spPr>
        <a:xfrm>
          <a:off x="830794" y="640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109466</xdr:rowOff>
    </xdr:from>
    <xdr:to>
      <xdr:col>6</xdr:col>
      <xdr:colOff>561975</xdr:colOff>
      <xdr:row>36</xdr:row>
      <xdr:rowOff>39616</xdr:rowOff>
    </xdr:to>
    <xdr:sp macro="" textlink="">
      <xdr:nvSpPr>
        <xdr:cNvPr id="79" name="円/楕円 78"/>
        <xdr:cNvSpPr/>
      </xdr:nvSpPr>
      <xdr:spPr>
        <a:xfrm>
          <a:off x="4584700" y="611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132343</xdr:rowOff>
    </xdr:from>
    <xdr:ext cx="599010" cy="259045"/>
    <xdr:sp macro="" textlink="">
      <xdr:nvSpPr>
        <xdr:cNvPr id="80" name="人件費該当値テキスト"/>
        <xdr:cNvSpPr txBox="1"/>
      </xdr:nvSpPr>
      <xdr:spPr>
        <a:xfrm>
          <a:off x="4686300" y="596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299,204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140603</xdr:rowOff>
    </xdr:from>
    <xdr:to>
      <xdr:col>5</xdr:col>
      <xdr:colOff>409575</xdr:colOff>
      <xdr:row>36</xdr:row>
      <xdr:rowOff>70753</xdr:rowOff>
    </xdr:to>
    <xdr:sp macro="" textlink="">
      <xdr:nvSpPr>
        <xdr:cNvPr id="81" name="円/楕円 80"/>
        <xdr:cNvSpPr/>
      </xdr:nvSpPr>
      <xdr:spPr>
        <a:xfrm>
          <a:off x="3746500" y="614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87280</xdr:rowOff>
    </xdr:from>
    <xdr:ext cx="599010" cy="259045"/>
    <xdr:sp macro="" textlink="">
      <xdr:nvSpPr>
        <xdr:cNvPr id="82" name="テキスト ボックス 81"/>
        <xdr:cNvSpPr txBox="1"/>
      </xdr:nvSpPr>
      <xdr:spPr>
        <a:xfrm>
          <a:off x="3497794" y="5916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282,859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127836</xdr:rowOff>
    </xdr:from>
    <xdr:to>
      <xdr:col>4</xdr:col>
      <xdr:colOff>206375</xdr:colOff>
      <xdr:row>36</xdr:row>
      <xdr:rowOff>57986</xdr:rowOff>
    </xdr:to>
    <xdr:sp macro="" textlink="">
      <xdr:nvSpPr>
        <xdr:cNvPr id="83" name="円/楕円 82"/>
        <xdr:cNvSpPr/>
      </xdr:nvSpPr>
      <xdr:spPr>
        <a:xfrm>
          <a:off x="2857500" y="61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74513</xdr:rowOff>
    </xdr:from>
    <xdr:ext cx="599010" cy="259045"/>
    <xdr:sp macro="" textlink="">
      <xdr:nvSpPr>
        <xdr:cNvPr id="84" name="テキスト ボックス 83"/>
        <xdr:cNvSpPr txBox="1"/>
      </xdr:nvSpPr>
      <xdr:spPr>
        <a:xfrm>
          <a:off x="2608794" y="5903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289,561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125324</xdr:rowOff>
    </xdr:from>
    <xdr:to>
      <xdr:col>3</xdr:col>
      <xdr:colOff>3175</xdr:colOff>
      <xdr:row>36</xdr:row>
      <xdr:rowOff>55474</xdr:rowOff>
    </xdr:to>
    <xdr:sp macro="" textlink="">
      <xdr:nvSpPr>
        <xdr:cNvPr id="85" name="円/楕円 84"/>
        <xdr:cNvSpPr/>
      </xdr:nvSpPr>
      <xdr:spPr>
        <a:xfrm>
          <a:off x="1968500" y="612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72001</xdr:rowOff>
    </xdr:from>
    <xdr:ext cx="599010" cy="259045"/>
    <xdr:sp macro="" textlink="">
      <xdr:nvSpPr>
        <xdr:cNvPr id="86" name="テキスト ボックス 85"/>
        <xdr:cNvSpPr txBox="1"/>
      </xdr:nvSpPr>
      <xdr:spPr>
        <a:xfrm>
          <a:off x="1719794" y="590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290,880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169015</xdr:rowOff>
    </xdr:from>
    <xdr:to>
      <xdr:col>1</xdr:col>
      <xdr:colOff>485775</xdr:colOff>
      <xdr:row>36</xdr:row>
      <xdr:rowOff>99165</xdr:rowOff>
    </xdr:to>
    <xdr:sp macro="" textlink="">
      <xdr:nvSpPr>
        <xdr:cNvPr id="87" name="円/楕円 86"/>
        <xdr:cNvSpPr/>
      </xdr:nvSpPr>
      <xdr:spPr>
        <a:xfrm>
          <a:off x="1079500" y="616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115692</xdr:rowOff>
    </xdr:from>
    <xdr:ext cx="599010" cy="259045"/>
    <xdr:sp macro="" textlink="">
      <xdr:nvSpPr>
        <xdr:cNvPr id="88" name="テキスト ボックス 87"/>
        <xdr:cNvSpPr txBox="1"/>
      </xdr:nvSpPr>
      <xdr:spPr>
        <a:xfrm>
          <a:off x="830794" y="5944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267,945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98580</xdr:rowOff>
    </xdr:from>
    <xdr:to>
      <xdr:col>6</xdr:col>
      <xdr:colOff>510540</xdr:colOff>
      <xdr:row>58</xdr:row>
      <xdr:rowOff>151938</xdr:rowOff>
    </xdr:to>
    <xdr:cxnSp macro="">
      <xdr:nvCxnSpPr>
        <xdr:cNvPr id="112" name="直線コネクタ 111"/>
        <xdr:cNvCxnSpPr/>
      </xdr:nvCxnSpPr>
      <xdr:spPr>
        <a:xfrm flipV="1">
          <a:off x="4633595" y="8671080"/>
          <a:ext cx="1270" cy="14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155765</xdr:rowOff>
    </xdr:from>
    <xdr:ext cx="534377" cy="259045"/>
    <xdr:sp macro="" textlink="">
      <xdr:nvSpPr>
        <xdr:cNvPr id="113" name="物件費最小値テキスト"/>
        <xdr:cNvSpPr txBox="1"/>
      </xdr:nvSpPr>
      <xdr:spPr>
        <a:xfrm>
          <a:off x="4686300" y="100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151938</xdr:rowOff>
    </xdr:from>
    <xdr:to>
      <xdr:col>6</xdr:col>
      <xdr:colOff>600075</xdr:colOff>
      <xdr:row>58</xdr:row>
      <xdr:rowOff>151938</xdr:rowOff>
    </xdr:to>
    <xdr:cxnSp macro="">
      <xdr:nvCxnSpPr>
        <xdr:cNvPr id="114" name="直線コネクタ 113"/>
        <xdr:cNvCxnSpPr/>
      </xdr:nvCxnSpPr>
      <xdr:spPr>
        <a:xfrm>
          <a:off x="4546600" y="1009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45257</xdr:rowOff>
    </xdr:from>
    <xdr:ext cx="690189" cy="259045"/>
    <xdr:sp macro="" textlink="">
      <xdr:nvSpPr>
        <xdr:cNvPr id="115" name="物件費最大値テキスト"/>
        <xdr:cNvSpPr txBox="1"/>
      </xdr:nvSpPr>
      <xdr:spPr>
        <a:xfrm>
          <a:off x="4686300" y="8446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98580</xdr:rowOff>
    </xdr:from>
    <xdr:to>
      <xdr:col>6</xdr:col>
      <xdr:colOff>600075</xdr:colOff>
      <xdr:row>50</xdr:row>
      <xdr:rowOff>98580</xdr:rowOff>
    </xdr:to>
    <xdr:cxnSp macro="">
      <xdr:nvCxnSpPr>
        <xdr:cNvPr id="116" name="直線コネクタ 115"/>
        <xdr:cNvCxnSpPr/>
      </xdr:nvCxnSpPr>
      <xdr:spPr>
        <a:xfrm>
          <a:off x="4546600" y="86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20115</xdr:rowOff>
    </xdr:from>
    <xdr:to>
      <xdr:col>6</xdr:col>
      <xdr:colOff>511175</xdr:colOff>
      <xdr:row>58</xdr:row>
      <xdr:rowOff>37467</xdr:rowOff>
    </xdr:to>
    <xdr:cxnSp macro="">
      <xdr:nvCxnSpPr>
        <xdr:cNvPr id="117" name="直線コネクタ 116"/>
        <xdr:cNvCxnSpPr/>
      </xdr:nvCxnSpPr>
      <xdr:spPr>
        <a:xfrm flipV="1">
          <a:off x="3797300" y="9964215"/>
          <a:ext cx="838200" cy="1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135861</xdr:rowOff>
    </xdr:from>
    <xdr:ext cx="599010" cy="259045"/>
    <xdr:sp macro="" textlink="">
      <xdr:nvSpPr>
        <xdr:cNvPr id="118" name="物件費平均値テキスト"/>
        <xdr:cNvSpPr txBox="1"/>
      </xdr:nvSpPr>
      <xdr:spPr>
        <a:xfrm>
          <a:off x="4686300" y="9737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112984</xdr:rowOff>
    </xdr:from>
    <xdr:to>
      <xdr:col>6</xdr:col>
      <xdr:colOff>561975</xdr:colOff>
      <xdr:row>58</xdr:row>
      <xdr:rowOff>43134</xdr:rowOff>
    </xdr:to>
    <xdr:sp macro="" textlink="">
      <xdr:nvSpPr>
        <xdr:cNvPr id="119" name="フローチャート : 判断 118"/>
        <xdr:cNvSpPr/>
      </xdr:nvSpPr>
      <xdr:spPr>
        <a:xfrm>
          <a:off x="45847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37467</xdr:rowOff>
    </xdr:from>
    <xdr:to>
      <xdr:col>5</xdr:col>
      <xdr:colOff>358775</xdr:colOff>
      <xdr:row>58</xdr:row>
      <xdr:rowOff>46695</xdr:rowOff>
    </xdr:to>
    <xdr:cxnSp macro="">
      <xdr:nvCxnSpPr>
        <xdr:cNvPr id="120" name="直線コネクタ 119"/>
        <xdr:cNvCxnSpPr/>
      </xdr:nvCxnSpPr>
      <xdr:spPr>
        <a:xfrm flipV="1">
          <a:off x="2908300" y="9981567"/>
          <a:ext cx="889000" cy="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14363</xdr:rowOff>
    </xdr:from>
    <xdr:to>
      <xdr:col>5</xdr:col>
      <xdr:colOff>409575</xdr:colOff>
      <xdr:row>58</xdr:row>
      <xdr:rowOff>115963</xdr:rowOff>
    </xdr:to>
    <xdr:sp macro="" textlink="">
      <xdr:nvSpPr>
        <xdr:cNvPr id="121" name="フローチャート : 判断 120"/>
        <xdr:cNvSpPr/>
      </xdr:nvSpPr>
      <xdr:spPr>
        <a:xfrm>
          <a:off x="3746500" y="995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107090</xdr:rowOff>
    </xdr:from>
    <xdr:ext cx="599010" cy="259045"/>
    <xdr:sp macro="" textlink="">
      <xdr:nvSpPr>
        <xdr:cNvPr id="122" name="テキスト ボックス 121"/>
        <xdr:cNvSpPr txBox="1"/>
      </xdr:nvSpPr>
      <xdr:spPr>
        <a:xfrm>
          <a:off x="3497794" y="1005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46695</xdr:rowOff>
    </xdr:from>
    <xdr:to>
      <xdr:col>4</xdr:col>
      <xdr:colOff>155575</xdr:colOff>
      <xdr:row>58</xdr:row>
      <xdr:rowOff>66087</xdr:rowOff>
    </xdr:to>
    <xdr:cxnSp macro="">
      <xdr:nvCxnSpPr>
        <xdr:cNvPr id="123" name="直線コネクタ 122"/>
        <xdr:cNvCxnSpPr/>
      </xdr:nvCxnSpPr>
      <xdr:spPr>
        <a:xfrm flipV="1">
          <a:off x="2019300" y="9990795"/>
          <a:ext cx="889000" cy="1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22895</xdr:rowOff>
    </xdr:from>
    <xdr:to>
      <xdr:col>4</xdr:col>
      <xdr:colOff>206375</xdr:colOff>
      <xdr:row>58</xdr:row>
      <xdr:rowOff>124495</xdr:rowOff>
    </xdr:to>
    <xdr:sp macro="" textlink="">
      <xdr:nvSpPr>
        <xdr:cNvPr id="124" name="フローチャート : 判断 123"/>
        <xdr:cNvSpPr/>
      </xdr:nvSpPr>
      <xdr:spPr>
        <a:xfrm>
          <a:off x="2857500" y="99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115622</xdr:rowOff>
    </xdr:from>
    <xdr:ext cx="599010" cy="259045"/>
    <xdr:sp macro="" textlink="">
      <xdr:nvSpPr>
        <xdr:cNvPr id="125" name="テキスト ボックス 124"/>
        <xdr:cNvSpPr txBox="1"/>
      </xdr:nvSpPr>
      <xdr:spPr>
        <a:xfrm>
          <a:off x="2608794" y="1005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51223</xdr:rowOff>
    </xdr:from>
    <xdr:to>
      <xdr:col>2</xdr:col>
      <xdr:colOff>638175</xdr:colOff>
      <xdr:row>58</xdr:row>
      <xdr:rowOff>66087</xdr:rowOff>
    </xdr:to>
    <xdr:cxnSp macro="">
      <xdr:nvCxnSpPr>
        <xdr:cNvPr id="126" name="直線コネクタ 125"/>
        <xdr:cNvCxnSpPr/>
      </xdr:nvCxnSpPr>
      <xdr:spPr>
        <a:xfrm>
          <a:off x="1130300" y="9995323"/>
          <a:ext cx="889000" cy="1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33158</xdr:rowOff>
    </xdr:from>
    <xdr:to>
      <xdr:col>3</xdr:col>
      <xdr:colOff>3175</xdr:colOff>
      <xdr:row>58</xdr:row>
      <xdr:rowOff>134758</xdr:rowOff>
    </xdr:to>
    <xdr:sp macro="" textlink="">
      <xdr:nvSpPr>
        <xdr:cNvPr id="127" name="フローチャート : 判断 126"/>
        <xdr:cNvSpPr/>
      </xdr:nvSpPr>
      <xdr:spPr>
        <a:xfrm>
          <a:off x="1968500" y="99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125885</xdr:rowOff>
    </xdr:from>
    <xdr:ext cx="599010" cy="259045"/>
    <xdr:sp macro="" textlink="">
      <xdr:nvSpPr>
        <xdr:cNvPr id="128" name="テキスト ボックス 127"/>
        <xdr:cNvSpPr txBox="1"/>
      </xdr:nvSpPr>
      <xdr:spPr>
        <a:xfrm>
          <a:off x="1719794" y="1006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32562</xdr:rowOff>
    </xdr:from>
    <xdr:to>
      <xdr:col>1</xdr:col>
      <xdr:colOff>485775</xdr:colOff>
      <xdr:row>58</xdr:row>
      <xdr:rowOff>134162</xdr:rowOff>
    </xdr:to>
    <xdr:sp macro="" textlink="">
      <xdr:nvSpPr>
        <xdr:cNvPr id="129" name="フローチャート : 判断 128"/>
        <xdr:cNvSpPr/>
      </xdr:nvSpPr>
      <xdr:spPr>
        <a:xfrm>
          <a:off x="1079500" y="997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125289</xdr:rowOff>
    </xdr:from>
    <xdr:ext cx="599010" cy="259045"/>
    <xdr:sp macro="" textlink="">
      <xdr:nvSpPr>
        <xdr:cNvPr id="130" name="テキスト ボックス 129"/>
        <xdr:cNvSpPr txBox="1"/>
      </xdr:nvSpPr>
      <xdr:spPr>
        <a:xfrm>
          <a:off x="830794" y="1006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140765</xdr:rowOff>
    </xdr:from>
    <xdr:to>
      <xdr:col>6</xdr:col>
      <xdr:colOff>561975</xdr:colOff>
      <xdr:row>58</xdr:row>
      <xdr:rowOff>70915</xdr:rowOff>
    </xdr:to>
    <xdr:sp macro="" textlink="">
      <xdr:nvSpPr>
        <xdr:cNvPr id="136" name="円/楕円 135"/>
        <xdr:cNvSpPr/>
      </xdr:nvSpPr>
      <xdr:spPr>
        <a:xfrm>
          <a:off x="4584700" y="99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119192</xdr:rowOff>
    </xdr:from>
    <xdr:ext cx="599010" cy="259045"/>
    <xdr:sp macro="" textlink="">
      <xdr:nvSpPr>
        <xdr:cNvPr id="137" name="物件費該当値テキスト"/>
        <xdr:cNvSpPr txBox="1"/>
      </xdr:nvSpPr>
      <xdr:spPr>
        <a:xfrm>
          <a:off x="4686300" y="9891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256,936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158117</xdr:rowOff>
    </xdr:from>
    <xdr:to>
      <xdr:col>5</xdr:col>
      <xdr:colOff>409575</xdr:colOff>
      <xdr:row>58</xdr:row>
      <xdr:rowOff>88267</xdr:rowOff>
    </xdr:to>
    <xdr:sp macro="" textlink="">
      <xdr:nvSpPr>
        <xdr:cNvPr id="138" name="円/楕円 137"/>
        <xdr:cNvSpPr/>
      </xdr:nvSpPr>
      <xdr:spPr>
        <a:xfrm>
          <a:off x="3746500" y="993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104794</xdr:rowOff>
    </xdr:from>
    <xdr:ext cx="599010" cy="259045"/>
    <xdr:sp macro="" textlink="">
      <xdr:nvSpPr>
        <xdr:cNvPr id="139" name="テキスト ボックス 138"/>
        <xdr:cNvSpPr txBox="1"/>
      </xdr:nvSpPr>
      <xdr:spPr>
        <a:xfrm>
          <a:off x="3497794" y="970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234,163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167345</xdr:rowOff>
    </xdr:from>
    <xdr:to>
      <xdr:col>4</xdr:col>
      <xdr:colOff>206375</xdr:colOff>
      <xdr:row>58</xdr:row>
      <xdr:rowOff>97495</xdr:rowOff>
    </xdr:to>
    <xdr:sp macro="" textlink="">
      <xdr:nvSpPr>
        <xdr:cNvPr id="140" name="円/楕円 139"/>
        <xdr:cNvSpPr/>
      </xdr:nvSpPr>
      <xdr:spPr>
        <a:xfrm>
          <a:off x="2857500" y="99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114022</xdr:rowOff>
    </xdr:from>
    <xdr:ext cx="599010" cy="259045"/>
    <xdr:sp macro="" textlink="">
      <xdr:nvSpPr>
        <xdr:cNvPr id="141" name="テキスト ボックス 140"/>
        <xdr:cNvSpPr txBox="1"/>
      </xdr:nvSpPr>
      <xdr:spPr>
        <a:xfrm>
          <a:off x="2608794" y="9715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222,054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15287</xdr:rowOff>
    </xdr:from>
    <xdr:to>
      <xdr:col>3</xdr:col>
      <xdr:colOff>3175</xdr:colOff>
      <xdr:row>58</xdr:row>
      <xdr:rowOff>116887</xdr:rowOff>
    </xdr:to>
    <xdr:sp macro="" textlink="">
      <xdr:nvSpPr>
        <xdr:cNvPr id="142" name="円/楕円 141"/>
        <xdr:cNvSpPr/>
      </xdr:nvSpPr>
      <xdr:spPr>
        <a:xfrm>
          <a:off x="1968500" y="995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133414</xdr:rowOff>
    </xdr:from>
    <xdr:ext cx="599010" cy="259045"/>
    <xdr:sp macro="" textlink="">
      <xdr:nvSpPr>
        <xdr:cNvPr id="143" name="テキスト ボックス 142"/>
        <xdr:cNvSpPr txBox="1"/>
      </xdr:nvSpPr>
      <xdr:spPr>
        <a:xfrm>
          <a:off x="1719794" y="973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196,604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423</xdr:rowOff>
    </xdr:from>
    <xdr:to>
      <xdr:col>1</xdr:col>
      <xdr:colOff>485775</xdr:colOff>
      <xdr:row>58</xdr:row>
      <xdr:rowOff>102023</xdr:rowOff>
    </xdr:to>
    <xdr:sp macro="" textlink="">
      <xdr:nvSpPr>
        <xdr:cNvPr id="144" name="円/楕円 143"/>
        <xdr:cNvSpPr/>
      </xdr:nvSpPr>
      <xdr:spPr>
        <a:xfrm>
          <a:off x="1079500" y="994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118550</xdr:rowOff>
    </xdr:from>
    <xdr:ext cx="599010" cy="259045"/>
    <xdr:sp macro="" textlink="">
      <xdr:nvSpPr>
        <xdr:cNvPr id="145" name="テキスト ボックス 144"/>
        <xdr:cNvSpPr txBox="1"/>
      </xdr:nvSpPr>
      <xdr:spPr>
        <a:xfrm>
          <a:off x="830794" y="9719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216,111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114760</xdr:rowOff>
    </xdr:from>
    <xdr:to>
      <xdr:col>6</xdr:col>
      <xdr:colOff>510540</xdr:colOff>
      <xdr:row>78</xdr:row>
      <xdr:rowOff>139261</xdr:rowOff>
    </xdr:to>
    <xdr:cxnSp macro="">
      <xdr:nvCxnSpPr>
        <xdr:cNvPr id="167" name="直線コネクタ 166"/>
        <xdr:cNvCxnSpPr/>
      </xdr:nvCxnSpPr>
      <xdr:spPr>
        <a:xfrm flipV="1">
          <a:off x="4633595" y="12287710"/>
          <a:ext cx="1270" cy="122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143088</xdr:rowOff>
    </xdr:from>
    <xdr:ext cx="313932" cy="259045"/>
    <xdr:sp macro="" textlink="">
      <xdr:nvSpPr>
        <xdr:cNvPr id="168" name="維持補修費最小値テキスト"/>
        <xdr:cNvSpPr txBox="1"/>
      </xdr:nvSpPr>
      <xdr:spPr>
        <a:xfrm>
          <a:off x="4686300" y="13516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139261</xdr:rowOff>
    </xdr:from>
    <xdr:to>
      <xdr:col>6</xdr:col>
      <xdr:colOff>600075</xdr:colOff>
      <xdr:row>78</xdr:row>
      <xdr:rowOff>139261</xdr:rowOff>
    </xdr:to>
    <xdr:cxnSp macro="">
      <xdr:nvCxnSpPr>
        <xdr:cNvPr id="169" name="直線コネクタ 168"/>
        <xdr:cNvCxnSpPr/>
      </xdr:nvCxnSpPr>
      <xdr:spPr>
        <a:xfrm>
          <a:off x="4546600" y="1351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61437</xdr:rowOff>
    </xdr:from>
    <xdr:ext cx="599010" cy="259045"/>
    <xdr:sp macro="" textlink="">
      <xdr:nvSpPr>
        <xdr:cNvPr id="170" name="維持補修費最大値テキスト"/>
        <xdr:cNvSpPr txBox="1"/>
      </xdr:nvSpPr>
      <xdr:spPr>
        <a:xfrm>
          <a:off x="4686300" y="120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114760</xdr:rowOff>
    </xdr:from>
    <xdr:to>
      <xdr:col>6</xdr:col>
      <xdr:colOff>600075</xdr:colOff>
      <xdr:row>71</xdr:row>
      <xdr:rowOff>114760</xdr:rowOff>
    </xdr:to>
    <xdr:cxnSp macro="">
      <xdr:nvCxnSpPr>
        <xdr:cNvPr id="171" name="直線コネクタ 170"/>
        <xdr:cNvCxnSpPr/>
      </xdr:nvCxnSpPr>
      <xdr:spPr>
        <a:xfrm>
          <a:off x="4546600" y="1228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43363</xdr:rowOff>
    </xdr:from>
    <xdr:to>
      <xdr:col>6</xdr:col>
      <xdr:colOff>511175</xdr:colOff>
      <xdr:row>78</xdr:row>
      <xdr:rowOff>98053</xdr:rowOff>
    </xdr:to>
    <xdr:cxnSp macro="">
      <xdr:nvCxnSpPr>
        <xdr:cNvPr id="172" name="直線コネクタ 171"/>
        <xdr:cNvCxnSpPr/>
      </xdr:nvCxnSpPr>
      <xdr:spPr>
        <a:xfrm>
          <a:off x="3797300" y="13416463"/>
          <a:ext cx="838200" cy="5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28525</xdr:rowOff>
    </xdr:from>
    <xdr:ext cx="534377" cy="259045"/>
    <xdr:sp macro="" textlink="">
      <xdr:nvSpPr>
        <xdr:cNvPr id="173" name="維持補修費平均値テキスト"/>
        <xdr:cNvSpPr txBox="1"/>
      </xdr:nvSpPr>
      <xdr:spPr>
        <a:xfrm>
          <a:off x="4686300" y="13230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5648</xdr:rowOff>
    </xdr:from>
    <xdr:to>
      <xdr:col>6</xdr:col>
      <xdr:colOff>561975</xdr:colOff>
      <xdr:row>78</xdr:row>
      <xdr:rowOff>107248</xdr:rowOff>
    </xdr:to>
    <xdr:sp macro="" textlink="">
      <xdr:nvSpPr>
        <xdr:cNvPr id="174" name="フローチャート : 判断 173"/>
        <xdr:cNvSpPr/>
      </xdr:nvSpPr>
      <xdr:spPr>
        <a:xfrm>
          <a:off x="45847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43363</xdr:rowOff>
    </xdr:from>
    <xdr:to>
      <xdr:col>5</xdr:col>
      <xdr:colOff>358775</xdr:colOff>
      <xdr:row>78</xdr:row>
      <xdr:rowOff>87790</xdr:rowOff>
    </xdr:to>
    <xdr:cxnSp macro="">
      <xdr:nvCxnSpPr>
        <xdr:cNvPr id="175" name="直線コネクタ 174"/>
        <xdr:cNvCxnSpPr/>
      </xdr:nvCxnSpPr>
      <xdr:spPr>
        <a:xfrm flipV="1">
          <a:off x="2908300" y="13416463"/>
          <a:ext cx="889000" cy="4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2150</xdr:rowOff>
    </xdr:from>
    <xdr:to>
      <xdr:col>5</xdr:col>
      <xdr:colOff>409575</xdr:colOff>
      <xdr:row>78</xdr:row>
      <xdr:rowOff>103750</xdr:rowOff>
    </xdr:to>
    <xdr:sp macro="" textlink="">
      <xdr:nvSpPr>
        <xdr:cNvPr id="176" name="フローチャート : 判断 175"/>
        <xdr:cNvSpPr/>
      </xdr:nvSpPr>
      <xdr:spPr>
        <a:xfrm>
          <a:off x="3746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94877</xdr:rowOff>
    </xdr:from>
    <xdr:ext cx="534377" cy="259045"/>
    <xdr:sp macro="" textlink="">
      <xdr:nvSpPr>
        <xdr:cNvPr id="177" name="テキスト ボックス 176"/>
        <xdr:cNvSpPr txBox="1"/>
      </xdr:nvSpPr>
      <xdr:spPr>
        <a:xfrm>
          <a:off x="3530111" y="1346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69121</xdr:rowOff>
    </xdr:from>
    <xdr:to>
      <xdr:col>4</xdr:col>
      <xdr:colOff>155575</xdr:colOff>
      <xdr:row>78</xdr:row>
      <xdr:rowOff>87790</xdr:rowOff>
    </xdr:to>
    <xdr:cxnSp macro="">
      <xdr:nvCxnSpPr>
        <xdr:cNvPr id="178" name="直線コネクタ 177"/>
        <xdr:cNvCxnSpPr/>
      </xdr:nvCxnSpPr>
      <xdr:spPr>
        <a:xfrm>
          <a:off x="2019300" y="13442221"/>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10055</xdr:rowOff>
    </xdr:from>
    <xdr:to>
      <xdr:col>4</xdr:col>
      <xdr:colOff>206375</xdr:colOff>
      <xdr:row>78</xdr:row>
      <xdr:rowOff>111655</xdr:rowOff>
    </xdr:to>
    <xdr:sp macro="" textlink="">
      <xdr:nvSpPr>
        <xdr:cNvPr id="179" name="フローチャート : 判断 178"/>
        <xdr:cNvSpPr/>
      </xdr:nvSpPr>
      <xdr:spPr>
        <a:xfrm>
          <a:off x="2857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128182</xdr:rowOff>
    </xdr:from>
    <xdr:ext cx="534377" cy="259045"/>
    <xdr:sp macro="" textlink="">
      <xdr:nvSpPr>
        <xdr:cNvPr id="180" name="テキスト ボックス 179"/>
        <xdr:cNvSpPr txBox="1"/>
      </xdr:nvSpPr>
      <xdr:spPr>
        <a:xfrm>
          <a:off x="2641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30063</xdr:rowOff>
    </xdr:from>
    <xdr:to>
      <xdr:col>2</xdr:col>
      <xdr:colOff>638175</xdr:colOff>
      <xdr:row>78</xdr:row>
      <xdr:rowOff>69121</xdr:rowOff>
    </xdr:to>
    <xdr:cxnSp macro="">
      <xdr:nvCxnSpPr>
        <xdr:cNvPr id="181" name="直線コネクタ 180"/>
        <xdr:cNvCxnSpPr/>
      </xdr:nvCxnSpPr>
      <xdr:spPr>
        <a:xfrm>
          <a:off x="1130300" y="13403163"/>
          <a:ext cx="889000" cy="3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17289</xdr:rowOff>
    </xdr:from>
    <xdr:to>
      <xdr:col>3</xdr:col>
      <xdr:colOff>3175</xdr:colOff>
      <xdr:row>78</xdr:row>
      <xdr:rowOff>118889</xdr:rowOff>
    </xdr:to>
    <xdr:sp macro="" textlink="">
      <xdr:nvSpPr>
        <xdr:cNvPr id="182" name="フローチャート : 判断 181"/>
        <xdr:cNvSpPr/>
      </xdr:nvSpPr>
      <xdr:spPr>
        <a:xfrm>
          <a:off x="1968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135416</xdr:rowOff>
    </xdr:from>
    <xdr:ext cx="534377" cy="259045"/>
    <xdr:sp macro="" textlink="">
      <xdr:nvSpPr>
        <xdr:cNvPr id="183" name="テキスト ボックス 182"/>
        <xdr:cNvSpPr txBox="1"/>
      </xdr:nvSpPr>
      <xdr:spPr>
        <a:xfrm>
          <a:off x="1752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21664</xdr:rowOff>
    </xdr:from>
    <xdr:to>
      <xdr:col>1</xdr:col>
      <xdr:colOff>485775</xdr:colOff>
      <xdr:row>78</xdr:row>
      <xdr:rowOff>123264</xdr:rowOff>
    </xdr:to>
    <xdr:sp macro="" textlink="">
      <xdr:nvSpPr>
        <xdr:cNvPr id="184" name="フローチャート : 判断 183"/>
        <xdr:cNvSpPr/>
      </xdr:nvSpPr>
      <xdr:spPr>
        <a:xfrm>
          <a:off x="1079500" y="133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114391</xdr:rowOff>
    </xdr:from>
    <xdr:ext cx="534377" cy="259045"/>
    <xdr:sp macro="" textlink="">
      <xdr:nvSpPr>
        <xdr:cNvPr id="185" name="テキスト ボックス 184"/>
        <xdr:cNvSpPr txBox="1"/>
      </xdr:nvSpPr>
      <xdr:spPr>
        <a:xfrm>
          <a:off x="863111" y="134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47253</xdr:rowOff>
    </xdr:from>
    <xdr:to>
      <xdr:col>6</xdr:col>
      <xdr:colOff>561975</xdr:colOff>
      <xdr:row>78</xdr:row>
      <xdr:rowOff>148853</xdr:rowOff>
    </xdr:to>
    <xdr:sp macro="" textlink="">
      <xdr:nvSpPr>
        <xdr:cNvPr id="191" name="円/楕円 190"/>
        <xdr:cNvSpPr/>
      </xdr:nvSpPr>
      <xdr:spPr>
        <a:xfrm>
          <a:off x="4584700" y="1342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155525</xdr:rowOff>
    </xdr:from>
    <xdr:ext cx="469744" cy="259045"/>
    <xdr:sp macro="" textlink="">
      <xdr:nvSpPr>
        <xdr:cNvPr id="192" name="維持補修費該当値テキスト"/>
        <xdr:cNvSpPr txBox="1"/>
      </xdr:nvSpPr>
      <xdr:spPr>
        <a:xfrm>
          <a:off x="4686300" y="13357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9,109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164013</xdr:rowOff>
    </xdr:from>
    <xdr:to>
      <xdr:col>5</xdr:col>
      <xdr:colOff>409575</xdr:colOff>
      <xdr:row>78</xdr:row>
      <xdr:rowOff>94163</xdr:rowOff>
    </xdr:to>
    <xdr:sp macro="" textlink="">
      <xdr:nvSpPr>
        <xdr:cNvPr id="193" name="円/楕円 192"/>
        <xdr:cNvSpPr/>
      </xdr:nvSpPr>
      <xdr:spPr>
        <a:xfrm>
          <a:off x="3746500" y="1336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110690</xdr:rowOff>
    </xdr:from>
    <xdr:ext cx="534377" cy="259045"/>
    <xdr:sp macro="" textlink="">
      <xdr:nvSpPr>
        <xdr:cNvPr id="194" name="テキスト ボックス 193"/>
        <xdr:cNvSpPr txBox="1"/>
      </xdr:nvSpPr>
      <xdr:spPr>
        <a:xfrm>
          <a:off x="3530111" y="1314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21,071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36990</xdr:rowOff>
    </xdr:from>
    <xdr:to>
      <xdr:col>4</xdr:col>
      <xdr:colOff>206375</xdr:colOff>
      <xdr:row>78</xdr:row>
      <xdr:rowOff>138590</xdr:rowOff>
    </xdr:to>
    <xdr:sp macro="" textlink="">
      <xdr:nvSpPr>
        <xdr:cNvPr id="195" name="円/楕円 194"/>
        <xdr:cNvSpPr/>
      </xdr:nvSpPr>
      <xdr:spPr>
        <a:xfrm>
          <a:off x="2857500" y="1341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129717</xdr:rowOff>
    </xdr:from>
    <xdr:ext cx="534377" cy="259045"/>
    <xdr:sp macro="" textlink="">
      <xdr:nvSpPr>
        <xdr:cNvPr id="196" name="テキスト ボックス 195"/>
        <xdr:cNvSpPr txBox="1"/>
      </xdr:nvSpPr>
      <xdr:spPr>
        <a:xfrm>
          <a:off x="2641111" y="1350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18321</xdr:rowOff>
    </xdr:from>
    <xdr:to>
      <xdr:col>3</xdr:col>
      <xdr:colOff>3175</xdr:colOff>
      <xdr:row>78</xdr:row>
      <xdr:rowOff>119921</xdr:rowOff>
    </xdr:to>
    <xdr:sp macro="" textlink="">
      <xdr:nvSpPr>
        <xdr:cNvPr id="197" name="円/楕円 196"/>
        <xdr:cNvSpPr/>
      </xdr:nvSpPr>
      <xdr:spPr>
        <a:xfrm>
          <a:off x="1968500" y="1339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111048</xdr:rowOff>
    </xdr:from>
    <xdr:ext cx="534377" cy="259045"/>
    <xdr:sp macro="" textlink="">
      <xdr:nvSpPr>
        <xdr:cNvPr id="198" name="テキスト ボックス 197"/>
        <xdr:cNvSpPr txBox="1"/>
      </xdr:nvSpPr>
      <xdr:spPr>
        <a:xfrm>
          <a:off x="1752111" y="1348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150713</xdr:rowOff>
    </xdr:from>
    <xdr:to>
      <xdr:col>1</xdr:col>
      <xdr:colOff>485775</xdr:colOff>
      <xdr:row>78</xdr:row>
      <xdr:rowOff>80863</xdr:rowOff>
    </xdr:to>
    <xdr:sp macro="" textlink="">
      <xdr:nvSpPr>
        <xdr:cNvPr id="199" name="円/楕円 198"/>
        <xdr:cNvSpPr/>
      </xdr:nvSpPr>
      <xdr:spPr>
        <a:xfrm>
          <a:off x="1079500" y="1335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97390</xdr:rowOff>
    </xdr:from>
    <xdr:ext cx="534377" cy="259045"/>
    <xdr:sp macro="" textlink="">
      <xdr:nvSpPr>
        <xdr:cNvPr id="200" name="テキスト ボックス 199"/>
        <xdr:cNvSpPr txBox="1"/>
      </xdr:nvSpPr>
      <xdr:spPr>
        <a:xfrm>
          <a:off x="863111" y="1312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23,980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77,383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102493</xdr:rowOff>
    </xdr:from>
    <xdr:to>
      <xdr:col>6</xdr:col>
      <xdr:colOff>510540</xdr:colOff>
      <xdr:row>98</xdr:row>
      <xdr:rowOff>53006</xdr:rowOff>
    </xdr:to>
    <xdr:cxnSp macro="">
      <xdr:nvCxnSpPr>
        <xdr:cNvPr id="226" name="直線コネクタ 225"/>
        <xdr:cNvCxnSpPr/>
      </xdr:nvCxnSpPr>
      <xdr:spPr>
        <a:xfrm flipV="1">
          <a:off x="4633595" y="15532993"/>
          <a:ext cx="1270" cy="132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56833</xdr:rowOff>
    </xdr:from>
    <xdr:ext cx="534377" cy="259045"/>
    <xdr:sp macro="" textlink="">
      <xdr:nvSpPr>
        <xdr:cNvPr id="227" name="扶助費最小値テキスト"/>
        <xdr:cNvSpPr txBox="1"/>
      </xdr:nvSpPr>
      <xdr:spPr>
        <a:xfrm>
          <a:off x="4686300" y="168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53006</xdr:rowOff>
    </xdr:from>
    <xdr:to>
      <xdr:col>6</xdr:col>
      <xdr:colOff>600075</xdr:colOff>
      <xdr:row>98</xdr:row>
      <xdr:rowOff>53006</xdr:rowOff>
    </xdr:to>
    <xdr:cxnSp macro="">
      <xdr:nvCxnSpPr>
        <xdr:cNvPr id="228" name="直線コネクタ 227"/>
        <xdr:cNvCxnSpPr/>
      </xdr:nvCxnSpPr>
      <xdr:spPr>
        <a:xfrm>
          <a:off x="4546600" y="1685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49170</xdr:rowOff>
    </xdr:from>
    <xdr:ext cx="599010" cy="259045"/>
    <xdr:sp macro="" textlink="">
      <xdr:nvSpPr>
        <xdr:cNvPr id="229" name="扶助費最大値テキスト"/>
        <xdr:cNvSpPr txBox="1"/>
      </xdr:nvSpPr>
      <xdr:spPr>
        <a:xfrm>
          <a:off x="4686300" y="1530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90</xdr:row>
      <xdr:rowOff>102493</xdr:rowOff>
    </xdr:from>
    <xdr:to>
      <xdr:col>6</xdr:col>
      <xdr:colOff>600075</xdr:colOff>
      <xdr:row>90</xdr:row>
      <xdr:rowOff>102493</xdr:rowOff>
    </xdr:to>
    <xdr:cxnSp macro="">
      <xdr:nvCxnSpPr>
        <xdr:cNvPr id="230" name="直線コネクタ 229"/>
        <xdr:cNvCxnSpPr/>
      </xdr:nvCxnSpPr>
      <xdr:spPr>
        <a:xfrm>
          <a:off x="4546600" y="1553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28045</xdr:rowOff>
    </xdr:from>
    <xdr:to>
      <xdr:col>6</xdr:col>
      <xdr:colOff>511175</xdr:colOff>
      <xdr:row>95</xdr:row>
      <xdr:rowOff>62433</xdr:rowOff>
    </xdr:to>
    <xdr:cxnSp macro="">
      <xdr:nvCxnSpPr>
        <xdr:cNvPr id="231" name="直線コネクタ 230"/>
        <xdr:cNvCxnSpPr/>
      </xdr:nvCxnSpPr>
      <xdr:spPr>
        <a:xfrm flipV="1">
          <a:off x="3797300" y="16315795"/>
          <a:ext cx="838200" cy="3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35813</xdr:rowOff>
    </xdr:from>
    <xdr:ext cx="534377" cy="259045"/>
    <xdr:sp macro="" textlink="">
      <xdr:nvSpPr>
        <xdr:cNvPr id="232" name="扶助費平均値テキスト"/>
        <xdr:cNvSpPr txBox="1"/>
      </xdr:nvSpPr>
      <xdr:spPr>
        <a:xfrm>
          <a:off x="4686300" y="16323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57386</xdr:rowOff>
    </xdr:from>
    <xdr:to>
      <xdr:col>6</xdr:col>
      <xdr:colOff>561975</xdr:colOff>
      <xdr:row>95</xdr:row>
      <xdr:rowOff>158986</xdr:rowOff>
    </xdr:to>
    <xdr:sp macro="" textlink="">
      <xdr:nvSpPr>
        <xdr:cNvPr id="233" name="フローチャート : 判断 232"/>
        <xdr:cNvSpPr/>
      </xdr:nvSpPr>
      <xdr:spPr>
        <a:xfrm>
          <a:off x="45847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62433</xdr:rowOff>
    </xdr:from>
    <xdr:to>
      <xdr:col>5</xdr:col>
      <xdr:colOff>358775</xdr:colOff>
      <xdr:row>95</xdr:row>
      <xdr:rowOff>132189</xdr:rowOff>
    </xdr:to>
    <xdr:cxnSp macro="">
      <xdr:nvCxnSpPr>
        <xdr:cNvPr id="234" name="直線コネクタ 233"/>
        <xdr:cNvCxnSpPr/>
      </xdr:nvCxnSpPr>
      <xdr:spPr>
        <a:xfrm flipV="1">
          <a:off x="2908300" y="16350183"/>
          <a:ext cx="889000" cy="6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5" name="フローチャート : 判断 234"/>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148404</xdr:rowOff>
    </xdr:from>
    <xdr:ext cx="534377" cy="259045"/>
    <xdr:sp macro="" textlink="">
      <xdr:nvSpPr>
        <xdr:cNvPr id="236" name="テキスト ボックス 235"/>
        <xdr:cNvSpPr txBox="1"/>
      </xdr:nvSpPr>
      <xdr:spPr>
        <a:xfrm>
          <a:off x="3530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132189</xdr:rowOff>
    </xdr:from>
    <xdr:to>
      <xdr:col>4</xdr:col>
      <xdr:colOff>155575</xdr:colOff>
      <xdr:row>96</xdr:row>
      <xdr:rowOff>4521</xdr:rowOff>
    </xdr:to>
    <xdr:cxnSp macro="">
      <xdr:nvCxnSpPr>
        <xdr:cNvPr id="237" name="直線コネクタ 236"/>
        <xdr:cNvCxnSpPr/>
      </xdr:nvCxnSpPr>
      <xdr:spPr>
        <a:xfrm flipV="1">
          <a:off x="2019300" y="16419939"/>
          <a:ext cx="889000" cy="4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8" name="フローチャート : 判断 237"/>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33146</xdr:rowOff>
    </xdr:from>
    <xdr:ext cx="534377" cy="259045"/>
    <xdr:sp macro="" textlink="">
      <xdr:nvSpPr>
        <xdr:cNvPr id="239" name="テキスト ボックス 238"/>
        <xdr:cNvSpPr txBox="1"/>
      </xdr:nvSpPr>
      <xdr:spPr>
        <a:xfrm>
          <a:off x="2641111" y="164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96038</xdr:rowOff>
    </xdr:from>
    <xdr:to>
      <xdr:col>2</xdr:col>
      <xdr:colOff>638175</xdr:colOff>
      <xdr:row>96</xdr:row>
      <xdr:rowOff>4521</xdr:rowOff>
    </xdr:to>
    <xdr:cxnSp macro="">
      <xdr:nvCxnSpPr>
        <xdr:cNvPr id="240" name="直線コネクタ 239"/>
        <xdr:cNvCxnSpPr/>
      </xdr:nvCxnSpPr>
      <xdr:spPr>
        <a:xfrm>
          <a:off x="1130300" y="16383788"/>
          <a:ext cx="889000" cy="7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41" name="フローチャート : 判断 240"/>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65470</xdr:rowOff>
    </xdr:from>
    <xdr:ext cx="534377" cy="259045"/>
    <xdr:sp macro="" textlink="">
      <xdr:nvSpPr>
        <xdr:cNvPr id="242" name="テキスト ボックス 241"/>
        <xdr:cNvSpPr txBox="1"/>
      </xdr:nvSpPr>
      <xdr:spPr>
        <a:xfrm>
          <a:off x="1752111" y="1618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3" name="フローチャート : 判断 242"/>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86420</xdr:rowOff>
    </xdr:from>
    <xdr:ext cx="534377" cy="259045"/>
    <xdr:sp macro="" textlink="">
      <xdr:nvSpPr>
        <xdr:cNvPr id="244" name="テキスト ボックス 243"/>
        <xdr:cNvSpPr txBox="1"/>
      </xdr:nvSpPr>
      <xdr:spPr>
        <a:xfrm>
          <a:off x="863111" y="1654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148695</xdr:rowOff>
    </xdr:from>
    <xdr:to>
      <xdr:col>6</xdr:col>
      <xdr:colOff>561975</xdr:colOff>
      <xdr:row>95</xdr:row>
      <xdr:rowOff>78845</xdr:rowOff>
    </xdr:to>
    <xdr:sp macro="" textlink="">
      <xdr:nvSpPr>
        <xdr:cNvPr id="250" name="円/楕円 249"/>
        <xdr:cNvSpPr/>
      </xdr:nvSpPr>
      <xdr:spPr>
        <a:xfrm>
          <a:off x="4584700" y="1626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122</xdr:rowOff>
    </xdr:from>
    <xdr:ext cx="534377" cy="259045"/>
    <xdr:sp macro="" textlink="">
      <xdr:nvSpPr>
        <xdr:cNvPr id="251" name="扶助費該当値テキスト"/>
        <xdr:cNvSpPr txBox="1"/>
      </xdr:nvSpPr>
      <xdr:spPr>
        <a:xfrm>
          <a:off x="4686300" y="1611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69,507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11633</xdr:rowOff>
    </xdr:from>
    <xdr:to>
      <xdr:col>5</xdr:col>
      <xdr:colOff>409575</xdr:colOff>
      <xdr:row>95</xdr:row>
      <xdr:rowOff>113233</xdr:rowOff>
    </xdr:to>
    <xdr:sp macro="" textlink="">
      <xdr:nvSpPr>
        <xdr:cNvPr id="252" name="円/楕円 251"/>
        <xdr:cNvSpPr/>
      </xdr:nvSpPr>
      <xdr:spPr>
        <a:xfrm>
          <a:off x="3746500" y="1629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129760</xdr:rowOff>
    </xdr:from>
    <xdr:ext cx="534377" cy="259045"/>
    <xdr:sp macro="" textlink="">
      <xdr:nvSpPr>
        <xdr:cNvPr id="253" name="テキスト ボックス 252"/>
        <xdr:cNvSpPr txBox="1"/>
      </xdr:nvSpPr>
      <xdr:spPr>
        <a:xfrm>
          <a:off x="3530111" y="1607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66,348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81389</xdr:rowOff>
    </xdr:from>
    <xdr:to>
      <xdr:col>4</xdr:col>
      <xdr:colOff>206375</xdr:colOff>
      <xdr:row>96</xdr:row>
      <xdr:rowOff>11539</xdr:rowOff>
    </xdr:to>
    <xdr:sp macro="" textlink="">
      <xdr:nvSpPr>
        <xdr:cNvPr id="254" name="円/楕円 253"/>
        <xdr:cNvSpPr/>
      </xdr:nvSpPr>
      <xdr:spPr>
        <a:xfrm>
          <a:off x="2857500" y="1636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28066</xdr:rowOff>
    </xdr:from>
    <xdr:ext cx="534377" cy="259045"/>
    <xdr:sp macro="" textlink="">
      <xdr:nvSpPr>
        <xdr:cNvPr id="255" name="テキスト ボックス 254"/>
        <xdr:cNvSpPr txBox="1"/>
      </xdr:nvSpPr>
      <xdr:spPr>
        <a:xfrm>
          <a:off x="2641111" y="1614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59,940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125171</xdr:rowOff>
    </xdr:from>
    <xdr:to>
      <xdr:col>3</xdr:col>
      <xdr:colOff>3175</xdr:colOff>
      <xdr:row>96</xdr:row>
      <xdr:rowOff>55321</xdr:rowOff>
    </xdr:to>
    <xdr:sp macro="" textlink="">
      <xdr:nvSpPr>
        <xdr:cNvPr id="256" name="円/楕円 255"/>
        <xdr:cNvSpPr/>
      </xdr:nvSpPr>
      <xdr:spPr>
        <a:xfrm>
          <a:off x="1968500" y="1641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46448</xdr:rowOff>
    </xdr:from>
    <xdr:ext cx="534377" cy="259045"/>
    <xdr:sp macro="" textlink="">
      <xdr:nvSpPr>
        <xdr:cNvPr id="257" name="テキスト ボックス 256"/>
        <xdr:cNvSpPr txBox="1"/>
      </xdr:nvSpPr>
      <xdr:spPr>
        <a:xfrm>
          <a:off x="1752111" y="1650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55,918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45238</xdr:rowOff>
    </xdr:from>
    <xdr:to>
      <xdr:col>1</xdr:col>
      <xdr:colOff>485775</xdr:colOff>
      <xdr:row>95</xdr:row>
      <xdr:rowOff>146838</xdr:rowOff>
    </xdr:to>
    <xdr:sp macro="" textlink="">
      <xdr:nvSpPr>
        <xdr:cNvPr id="258" name="円/楕円 257"/>
        <xdr:cNvSpPr/>
      </xdr:nvSpPr>
      <xdr:spPr>
        <a:xfrm>
          <a:off x="1079500" y="1633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163365</xdr:rowOff>
    </xdr:from>
    <xdr:ext cx="534377" cy="259045"/>
    <xdr:sp macro="" textlink="">
      <xdr:nvSpPr>
        <xdr:cNvPr id="259" name="テキスト ボックス 258"/>
        <xdr:cNvSpPr txBox="1"/>
      </xdr:nvSpPr>
      <xdr:spPr>
        <a:xfrm>
          <a:off x="863111" y="1610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135970</xdr:rowOff>
    </xdr:from>
    <xdr:to>
      <xdr:col>15</xdr:col>
      <xdr:colOff>180340</xdr:colOff>
      <xdr:row>38</xdr:row>
      <xdr:rowOff>145628</xdr:rowOff>
    </xdr:to>
    <xdr:cxnSp macro="">
      <xdr:nvCxnSpPr>
        <xdr:cNvPr id="285" name="直線コネクタ 284"/>
        <xdr:cNvCxnSpPr/>
      </xdr:nvCxnSpPr>
      <xdr:spPr>
        <a:xfrm flipV="1">
          <a:off x="10475595" y="5108020"/>
          <a:ext cx="1270" cy="155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149455</xdr:rowOff>
    </xdr:from>
    <xdr:ext cx="534377" cy="259045"/>
    <xdr:sp macro="" textlink="">
      <xdr:nvSpPr>
        <xdr:cNvPr id="286" name="補助費等最小値テキスト"/>
        <xdr:cNvSpPr txBox="1"/>
      </xdr:nvSpPr>
      <xdr:spPr>
        <a:xfrm>
          <a:off x="10528300" y="66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145628</xdr:rowOff>
    </xdr:from>
    <xdr:to>
      <xdr:col>15</xdr:col>
      <xdr:colOff>269875</xdr:colOff>
      <xdr:row>38</xdr:row>
      <xdr:rowOff>145628</xdr:rowOff>
    </xdr:to>
    <xdr:cxnSp macro="">
      <xdr:nvCxnSpPr>
        <xdr:cNvPr id="287" name="直線コネクタ 286"/>
        <xdr:cNvCxnSpPr/>
      </xdr:nvCxnSpPr>
      <xdr:spPr>
        <a:xfrm>
          <a:off x="10388600" y="666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82647</xdr:rowOff>
    </xdr:from>
    <xdr:ext cx="599010" cy="259045"/>
    <xdr:sp macro="" textlink="">
      <xdr:nvSpPr>
        <xdr:cNvPr id="288" name="補助費等最大値テキスト"/>
        <xdr:cNvSpPr txBox="1"/>
      </xdr:nvSpPr>
      <xdr:spPr>
        <a:xfrm>
          <a:off x="10528300" y="488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29</xdr:row>
      <xdr:rowOff>135970</xdr:rowOff>
    </xdr:from>
    <xdr:to>
      <xdr:col>15</xdr:col>
      <xdr:colOff>269875</xdr:colOff>
      <xdr:row>29</xdr:row>
      <xdr:rowOff>135970</xdr:rowOff>
    </xdr:to>
    <xdr:cxnSp macro="">
      <xdr:nvCxnSpPr>
        <xdr:cNvPr id="289" name="直線コネクタ 288"/>
        <xdr:cNvCxnSpPr/>
      </xdr:nvCxnSpPr>
      <xdr:spPr>
        <a:xfrm>
          <a:off x="10388600" y="510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16504</xdr:rowOff>
    </xdr:from>
    <xdr:to>
      <xdr:col>15</xdr:col>
      <xdr:colOff>180975</xdr:colOff>
      <xdr:row>35</xdr:row>
      <xdr:rowOff>116422</xdr:rowOff>
    </xdr:to>
    <xdr:cxnSp macro="">
      <xdr:nvCxnSpPr>
        <xdr:cNvPr id="290" name="直線コネクタ 289"/>
        <xdr:cNvCxnSpPr/>
      </xdr:nvCxnSpPr>
      <xdr:spPr>
        <a:xfrm flipV="1">
          <a:off x="9639300" y="5845804"/>
          <a:ext cx="838200" cy="27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152503</xdr:rowOff>
    </xdr:from>
    <xdr:ext cx="599010" cy="259045"/>
    <xdr:sp macro="" textlink="">
      <xdr:nvSpPr>
        <xdr:cNvPr id="291" name="補助費等平均値テキスト"/>
        <xdr:cNvSpPr txBox="1"/>
      </xdr:nvSpPr>
      <xdr:spPr>
        <a:xfrm>
          <a:off x="10528300" y="6153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2626</xdr:rowOff>
    </xdr:from>
    <xdr:to>
      <xdr:col>15</xdr:col>
      <xdr:colOff>231775</xdr:colOff>
      <xdr:row>36</xdr:row>
      <xdr:rowOff>104226</xdr:rowOff>
    </xdr:to>
    <xdr:sp macro="" textlink="">
      <xdr:nvSpPr>
        <xdr:cNvPr id="292" name="フローチャート : 判断 291"/>
        <xdr:cNvSpPr/>
      </xdr:nvSpPr>
      <xdr:spPr>
        <a:xfrm>
          <a:off x="104267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116422</xdr:rowOff>
    </xdr:from>
    <xdr:to>
      <xdr:col>14</xdr:col>
      <xdr:colOff>28575</xdr:colOff>
      <xdr:row>36</xdr:row>
      <xdr:rowOff>60147</xdr:rowOff>
    </xdr:to>
    <xdr:cxnSp macro="">
      <xdr:nvCxnSpPr>
        <xdr:cNvPr id="293" name="直線コネクタ 292"/>
        <xdr:cNvCxnSpPr/>
      </xdr:nvCxnSpPr>
      <xdr:spPr>
        <a:xfrm flipV="1">
          <a:off x="8750300" y="6117172"/>
          <a:ext cx="889000" cy="11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59956</xdr:rowOff>
    </xdr:from>
    <xdr:to>
      <xdr:col>14</xdr:col>
      <xdr:colOff>79375</xdr:colOff>
      <xdr:row>36</xdr:row>
      <xdr:rowOff>161556</xdr:rowOff>
    </xdr:to>
    <xdr:sp macro="" textlink="">
      <xdr:nvSpPr>
        <xdr:cNvPr id="294" name="フローチャート : 判断 293"/>
        <xdr:cNvSpPr/>
      </xdr:nvSpPr>
      <xdr:spPr>
        <a:xfrm>
          <a:off x="9588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152683</xdr:rowOff>
    </xdr:from>
    <xdr:ext cx="599010" cy="259045"/>
    <xdr:sp macro="" textlink="">
      <xdr:nvSpPr>
        <xdr:cNvPr id="295" name="テキスト ボックス 294"/>
        <xdr:cNvSpPr txBox="1"/>
      </xdr:nvSpPr>
      <xdr:spPr>
        <a:xfrm>
          <a:off x="9339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60147</xdr:rowOff>
    </xdr:from>
    <xdr:to>
      <xdr:col>12</xdr:col>
      <xdr:colOff>511175</xdr:colOff>
      <xdr:row>36</xdr:row>
      <xdr:rowOff>85319</xdr:rowOff>
    </xdr:to>
    <xdr:cxnSp macro="">
      <xdr:nvCxnSpPr>
        <xdr:cNvPr id="296" name="直線コネクタ 295"/>
        <xdr:cNvCxnSpPr/>
      </xdr:nvCxnSpPr>
      <xdr:spPr>
        <a:xfrm flipV="1">
          <a:off x="7861300" y="6232347"/>
          <a:ext cx="889000" cy="2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90895</xdr:rowOff>
    </xdr:from>
    <xdr:to>
      <xdr:col>12</xdr:col>
      <xdr:colOff>561975</xdr:colOff>
      <xdr:row>37</xdr:row>
      <xdr:rowOff>21045</xdr:rowOff>
    </xdr:to>
    <xdr:sp macro="" textlink="">
      <xdr:nvSpPr>
        <xdr:cNvPr id="297" name="フローチャート : 判断 296"/>
        <xdr:cNvSpPr/>
      </xdr:nvSpPr>
      <xdr:spPr>
        <a:xfrm>
          <a:off x="8699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12172</xdr:rowOff>
    </xdr:from>
    <xdr:ext cx="599010" cy="259045"/>
    <xdr:sp macro="" textlink="">
      <xdr:nvSpPr>
        <xdr:cNvPr id="298" name="テキスト ボックス 297"/>
        <xdr:cNvSpPr txBox="1"/>
      </xdr:nvSpPr>
      <xdr:spPr>
        <a:xfrm>
          <a:off x="8450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85319</xdr:rowOff>
    </xdr:from>
    <xdr:to>
      <xdr:col>11</xdr:col>
      <xdr:colOff>307975</xdr:colOff>
      <xdr:row>37</xdr:row>
      <xdr:rowOff>26213</xdr:rowOff>
    </xdr:to>
    <xdr:cxnSp macro="">
      <xdr:nvCxnSpPr>
        <xdr:cNvPr id="299" name="直線コネクタ 298"/>
        <xdr:cNvCxnSpPr/>
      </xdr:nvCxnSpPr>
      <xdr:spPr>
        <a:xfrm flipV="1">
          <a:off x="6972300" y="6257519"/>
          <a:ext cx="889000" cy="1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103769</xdr:rowOff>
    </xdr:from>
    <xdr:to>
      <xdr:col>11</xdr:col>
      <xdr:colOff>358775</xdr:colOff>
      <xdr:row>37</xdr:row>
      <xdr:rowOff>33919</xdr:rowOff>
    </xdr:to>
    <xdr:sp macro="" textlink="">
      <xdr:nvSpPr>
        <xdr:cNvPr id="300" name="フローチャート : 判断 299"/>
        <xdr:cNvSpPr/>
      </xdr:nvSpPr>
      <xdr:spPr>
        <a:xfrm>
          <a:off x="7810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25046</xdr:rowOff>
    </xdr:from>
    <xdr:ext cx="599010" cy="259045"/>
    <xdr:sp macro="" textlink="">
      <xdr:nvSpPr>
        <xdr:cNvPr id="301" name="テキスト ボックス 300"/>
        <xdr:cNvSpPr txBox="1"/>
      </xdr:nvSpPr>
      <xdr:spPr>
        <a:xfrm>
          <a:off x="7561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124274</xdr:rowOff>
    </xdr:from>
    <xdr:to>
      <xdr:col>10</xdr:col>
      <xdr:colOff>155575</xdr:colOff>
      <xdr:row>37</xdr:row>
      <xdr:rowOff>54424</xdr:rowOff>
    </xdr:to>
    <xdr:sp macro="" textlink="">
      <xdr:nvSpPr>
        <xdr:cNvPr id="302" name="フローチャート : 判断 301"/>
        <xdr:cNvSpPr/>
      </xdr:nvSpPr>
      <xdr:spPr>
        <a:xfrm>
          <a:off x="6921500" y="629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70951</xdr:rowOff>
    </xdr:from>
    <xdr:ext cx="599010" cy="259045"/>
    <xdr:sp macro="" textlink="">
      <xdr:nvSpPr>
        <xdr:cNvPr id="303" name="テキスト ボックス 302"/>
        <xdr:cNvSpPr txBox="1"/>
      </xdr:nvSpPr>
      <xdr:spPr>
        <a:xfrm>
          <a:off x="6672794" y="607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137154</xdr:rowOff>
    </xdr:from>
    <xdr:to>
      <xdr:col>15</xdr:col>
      <xdr:colOff>231775</xdr:colOff>
      <xdr:row>34</xdr:row>
      <xdr:rowOff>67304</xdr:rowOff>
    </xdr:to>
    <xdr:sp macro="" textlink="">
      <xdr:nvSpPr>
        <xdr:cNvPr id="309" name="円/楕円 308"/>
        <xdr:cNvSpPr/>
      </xdr:nvSpPr>
      <xdr:spPr>
        <a:xfrm>
          <a:off x="10426700" y="579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160031</xdr:rowOff>
    </xdr:from>
    <xdr:ext cx="599010" cy="259045"/>
    <xdr:sp macro="" textlink="">
      <xdr:nvSpPr>
        <xdr:cNvPr id="310" name="補助費等該当値テキスト"/>
        <xdr:cNvSpPr txBox="1"/>
      </xdr:nvSpPr>
      <xdr:spPr>
        <a:xfrm>
          <a:off x="10528300" y="564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287,724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65622</xdr:rowOff>
    </xdr:from>
    <xdr:to>
      <xdr:col>14</xdr:col>
      <xdr:colOff>79375</xdr:colOff>
      <xdr:row>35</xdr:row>
      <xdr:rowOff>167222</xdr:rowOff>
    </xdr:to>
    <xdr:sp macro="" textlink="">
      <xdr:nvSpPr>
        <xdr:cNvPr id="311" name="円/楕円 310"/>
        <xdr:cNvSpPr/>
      </xdr:nvSpPr>
      <xdr:spPr>
        <a:xfrm>
          <a:off x="9588500" y="606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12299</xdr:rowOff>
    </xdr:from>
    <xdr:ext cx="599010" cy="259045"/>
    <xdr:sp macro="" textlink="">
      <xdr:nvSpPr>
        <xdr:cNvPr id="312" name="テキスト ボックス 311"/>
        <xdr:cNvSpPr txBox="1"/>
      </xdr:nvSpPr>
      <xdr:spPr>
        <a:xfrm>
          <a:off x="9339794" y="584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204,628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9347</xdr:rowOff>
    </xdr:from>
    <xdr:to>
      <xdr:col>12</xdr:col>
      <xdr:colOff>561975</xdr:colOff>
      <xdr:row>36</xdr:row>
      <xdr:rowOff>110947</xdr:rowOff>
    </xdr:to>
    <xdr:sp macro="" textlink="">
      <xdr:nvSpPr>
        <xdr:cNvPr id="313" name="円/楕円 312"/>
        <xdr:cNvSpPr/>
      </xdr:nvSpPr>
      <xdr:spPr>
        <a:xfrm>
          <a:off x="8699500" y="618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127474</xdr:rowOff>
    </xdr:from>
    <xdr:ext cx="599010" cy="259045"/>
    <xdr:sp macro="" textlink="">
      <xdr:nvSpPr>
        <xdr:cNvPr id="314" name="テキスト ボックス 313"/>
        <xdr:cNvSpPr txBox="1"/>
      </xdr:nvSpPr>
      <xdr:spPr>
        <a:xfrm>
          <a:off x="8450794" y="595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169,360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34519</xdr:rowOff>
    </xdr:from>
    <xdr:to>
      <xdr:col>11</xdr:col>
      <xdr:colOff>358775</xdr:colOff>
      <xdr:row>36</xdr:row>
      <xdr:rowOff>136119</xdr:rowOff>
    </xdr:to>
    <xdr:sp macro="" textlink="">
      <xdr:nvSpPr>
        <xdr:cNvPr id="315" name="円/楕円 314"/>
        <xdr:cNvSpPr/>
      </xdr:nvSpPr>
      <xdr:spPr>
        <a:xfrm>
          <a:off x="7810500" y="620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152646</xdr:rowOff>
    </xdr:from>
    <xdr:ext cx="599010" cy="259045"/>
    <xdr:sp macro="" textlink="">
      <xdr:nvSpPr>
        <xdr:cNvPr id="316" name="テキスト ボックス 315"/>
        <xdr:cNvSpPr txBox="1"/>
      </xdr:nvSpPr>
      <xdr:spPr>
        <a:xfrm>
          <a:off x="7561794" y="598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161,652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146863</xdr:rowOff>
    </xdr:from>
    <xdr:to>
      <xdr:col>10</xdr:col>
      <xdr:colOff>155575</xdr:colOff>
      <xdr:row>37</xdr:row>
      <xdr:rowOff>77013</xdr:rowOff>
    </xdr:to>
    <xdr:sp macro="" textlink="">
      <xdr:nvSpPr>
        <xdr:cNvPr id="317" name="円/楕円 316"/>
        <xdr:cNvSpPr/>
      </xdr:nvSpPr>
      <xdr:spPr>
        <a:xfrm>
          <a:off x="6921500" y="631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68140</xdr:rowOff>
    </xdr:from>
    <xdr:ext cx="599010" cy="259045"/>
    <xdr:sp macro="" textlink="">
      <xdr:nvSpPr>
        <xdr:cNvPr id="318" name="テキスト ボックス 317"/>
        <xdr:cNvSpPr txBox="1"/>
      </xdr:nvSpPr>
      <xdr:spPr>
        <a:xfrm>
          <a:off x="6672794" y="641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34" name="テキスト ボックス 33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24242</xdr:rowOff>
    </xdr:from>
    <xdr:to>
      <xdr:col>15</xdr:col>
      <xdr:colOff>180340</xdr:colOff>
      <xdr:row>58</xdr:row>
      <xdr:rowOff>20213</xdr:rowOff>
    </xdr:to>
    <xdr:cxnSp macro="">
      <xdr:nvCxnSpPr>
        <xdr:cNvPr id="338" name="直線コネクタ 337"/>
        <xdr:cNvCxnSpPr/>
      </xdr:nvCxnSpPr>
      <xdr:spPr>
        <a:xfrm flipV="1">
          <a:off x="10475595" y="8768192"/>
          <a:ext cx="1270" cy="1196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24040</xdr:rowOff>
    </xdr:from>
    <xdr:ext cx="469744" cy="259045"/>
    <xdr:sp macro="" textlink="">
      <xdr:nvSpPr>
        <xdr:cNvPr id="339" name="普通建設事業費最小値テキスト"/>
        <xdr:cNvSpPr txBox="1"/>
      </xdr:nvSpPr>
      <xdr:spPr>
        <a:xfrm>
          <a:off x="10528300" y="99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20213</xdr:rowOff>
    </xdr:from>
    <xdr:to>
      <xdr:col>15</xdr:col>
      <xdr:colOff>269875</xdr:colOff>
      <xdr:row>58</xdr:row>
      <xdr:rowOff>20213</xdr:rowOff>
    </xdr:to>
    <xdr:cxnSp macro="">
      <xdr:nvCxnSpPr>
        <xdr:cNvPr id="340" name="直線コネクタ 339"/>
        <xdr:cNvCxnSpPr/>
      </xdr:nvCxnSpPr>
      <xdr:spPr>
        <a:xfrm>
          <a:off x="10388600" y="99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142369</xdr:rowOff>
    </xdr:from>
    <xdr:ext cx="690189" cy="259045"/>
    <xdr:sp macro="" textlink="">
      <xdr:nvSpPr>
        <xdr:cNvPr id="341" name="普通建設事業費最大値テキスト"/>
        <xdr:cNvSpPr txBox="1"/>
      </xdr:nvSpPr>
      <xdr:spPr>
        <a:xfrm>
          <a:off x="10528300" y="8543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51</xdr:row>
      <xdr:rowOff>24242</xdr:rowOff>
    </xdr:from>
    <xdr:to>
      <xdr:col>15</xdr:col>
      <xdr:colOff>269875</xdr:colOff>
      <xdr:row>51</xdr:row>
      <xdr:rowOff>24242</xdr:rowOff>
    </xdr:to>
    <xdr:cxnSp macro="">
      <xdr:nvCxnSpPr>
        <xdr:cNvPr id="342" name="直線コネクタ 341"/>
        <xdr:cNvCxnSpPr/>
      </xdr:nvCxnSpPr>
      <xdr:spPr>
        <a:xfrm>
          <a:off x="10388600" y="876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47373</xdr:rowOff>
    </xdr:from>
    <xdr:to>
      <xdr:col>15</xdr:col>
      <xdr:colOff>180975</xdr:colOff>
      <xdr:row>57</xdr:row>
      <xdr:rowOff>67376</xdr:rowOff>
    </xdr:to>
    <xdr:cxnSp macro="">
      <xdr:nvCxnSpPr>
        <xdr:cNvPr id="343" name="直線コネクタ 342"/>
        <xdr:cNvCxnSpPr/>
      </xdr:nvCxnSpPr>
      <xdr:spPr>
        <a:xfrm>
          <a:off x="9639300" y="9820023"/>
          <a:ext cx="8382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4384</xdr:rowOff>
    </xdr:from>
    <xdr:ext cx="599010" cy="259045"/>
    <xdr:sp macro="" textlink="">
      <xdr:nvSpPr>
        <xdr:cNvPr id="344" name="普通建設事業費平均値テキスト"/>
        <xdr:cNvSpPr txBox="1"/>
      </xdr:nvSpPr>
      <xdr:spPr>
        <a:xfrm>
          <a:off x="10528300" y="9605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152957</xdr:rowOff>
    </xdr:from>
    <xdr:to>
      <xdr:col>15</xdr:col>
      <xdr:colOff>231775</xdr:colOff>
      <xdr:row>57</xdr:row>
      <xdr:rowOff>83107</xdr:rowOff>
    </xdr:to>
    <xdr:sp macro="" textlink="">
      <xdr:nvSpPr>
        <xdr:cNvPr id="345" name="フローチャート : 判断 344"/>
        <xdr:cNvSpPr/>
      </xdr:nvSpPr>
      <xdr:spPr>
        <a:xfrm>
          <a:off x="104267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47373</xdr:rowOff>
    </xdr:from>
    <xdr:to>
      <xdr:col>14</xdr:col>
      <xdr:colOff>28575</xdr:colOff>
      <xdr:row>57</xdr:row>
      <xdr:rowOff>65700</xdr:rowOff>
    </xdr:to>
    <xdr:cxnSp macro="">
      <xdr:nvCxnSpPr>
        <xdr:cNvPr id="346" name="直線コネクタ 345"/>
        <xdr:cNvCxnSpPr/>
      </xdr:nvCxnSpPr>
      <xdr:spPr>
        <a:xfrm flipV="1">
          <a:off x="8750300" y="9820023"/>
          <a:ext cx="889000" cy="1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7" name="フローチャート : 判断 346"/>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99271</xdr:rowOff>
    </xdr:from>
    <xdr:ext cx="599010" cy="259045"/>
    <xdr:sp macro="" textlink="">
      <xdr:nvSpPr>
        <xdr:cNvPr id="348" name="テキスト ボックス 347"/>
        <xdr:cNvSpPr txBox="1"/>
      </xdr:nvSpPr>
      <xdr:spPr>
        <a:xfrm>
          <a:off x="9339794" y="952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56338</xdr:rowOff>
    </xdr:from>
    <xdr:to>
      <xdr:col>12</xdr:col>
      <xdr:colOff>511175</xdr:colOff>
      <xdr:row>57</xdr:row>
      <xdr:rowOff>65700</xdr:rowOff>
    </xdr:to>
    <xdr:cxnSp macro="">
      <xdr:nvCxnSpPr>
        <xdr:cNvPr id="349" name="直線コネクタ 348"/>
        <xdr:cNvCxnSpPr/>
      </xdr:nvCxnSpPr>
      <xdr:spPr>
        <a:xfrm>
          <a:off x="7861300" y="9828988"/>
          <a:ext cx="889000" cy="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50" name="フローチャート : 判断 349"/>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127702</xdr:rowOff>
    </xdr:from>
    <xdr:ext cx="599010" cy="259045"/>
    <xdr:sp macro="" textlink="">
      <xdr:nvSpPr>
        <xdr:cNvPr id="351" name="テキスト ボックス 350"/>
        <xdr:cNvSpPr txBox="1"/>
      </xdr:nvSpPr>
      <xdr:spPr>
        <a:xfrm>
          <a:off x="8450794" y="955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56338</xdr:rowOff>
    </xdr:from>
    <xdr:to>
      <xdr:col>11</xdr:col>
      <xdr:colOff>307975</xdr:colOff>
      <xdr:row>57</xdr:row>
      <xdr:rowOff>73363</xdr:rowOff>
    </xdr:to>
    <xdr:cxnSp macro="">
      <xdr:nvCxnSpPr>
        <xdr:cNvPr id="352" name="直線コネクタ 351"/>
        <xdr:cNvCxnSpPr/>
      </xdr:nvCxnSpPr>
      <xdr:spPr>
        <a:xfrm flipV="1">
          <a:off x="6972300" y="9828988"/>
          <a:ext cx="889000" cy="1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53" name="フローチャート : 判断 352"/>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133039</xdr:rowOff>
    </xdr:from>
    <xdr:ext cx="599010" cy="259045"/>
    <xdr:sp macro="" textlink="">
      <xdr:nvSpPr>
        <xdr:cNvPr id="354" name="テキスト ボックス 353"/>
        <xdr:cNvSpPr txBox="1"/>
      </xdr:nvSpPr>
      <xdr:spPr>
        <a:xfrm>
          <a:off x="7561794" y="990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55" name="フローチャート : 判断 354"/>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122438</xdr:rowOff>
    </xdr:from>
    <xdr:ext cx="599010" cy="259045"/>
    <xdr:sp macro="" textlink="">
      <xdr:nvSpPr>
        <xdr:cNvPr id="356" name="テキスト ボックス 355"/>
        <xdr:cNvSpPr txBox="1"/>
      </xdr:nvSpPr>
      <xdr:spPr>
        <a:xfrm>
          <a:off x="6672794" y="989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16576</xdr:rowOff>
    </xdr:from>
    <xdr:to>
      <xdr:col>15</xdr:col>
      <xdr:colOff>231775</xdr:colOff>
      <xdr:row>57</xdr:row>
      <xdr:rowOff>118176</xdr:rowOff>
    </xdr:to>
    <xdr:sp macro="" textlink="">
      <xdr:nvSpPr>
        <xdr:cNvPr id="362" name="円/楕円 361"/>
        <xdr:cNvSpPr/>
      </xdr:nvSpPr>
      <xdr:spPr>
        <a:xfrm>
          <a:off x="10426700" y="97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131384</xdr:rowOff>
    </xdr:from>
    <xdr:ext cx="599010" cy="259045"/>
    <xdr:sp macro="" textlink="">
      <xdr:nvSpPr>
        <xdr:cNvPr id="363" name="普通建設事業費該当値テキスト"/>
        <xdr:cNvSpPr txBox="1"/>
      </xdr:nvSpPr>
      <xdr:spPr>
        <a:xfrm>
          <a:off x="10528300" y="9732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226,551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168023</xdr:rowOff>
    </xdr:from>
    <xdr:to>
      <xdr:col>14</xdr:col>
      <xdr:colOff>79375</xdr:colOff>
      <xdr:row>57</xdr:row>
      <xdr:rowOff>98173</xdr:rowOff>
    </xdr:to>
    <xdr:sp macro="" textlink="">
      <xdr:nvSpPr>
        <xdr:cNvPr id="364" name="円/楕円 363"/>
        <xdr:cNvSpPr/>
      </xdr:nvSpPr>
      <xdr:spPr>
        <a:xfrm>
          <a:off x="9588500" y="976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89300</xdr:rowOff>
    </xdr:from>
    <xdr:ext cx="599010" cy="259045"/>
    <xdr:sp macro="" textlink="">
      <xdr:nvSpPr>
        <xdr:cNvPr id="365" name="テキスト ボックス 364"/>
        <xdr:cNvSpPr txBox="1"/>
      </xdr:nvSpPr>
      <xdr:spPr>
        <a:xfrm>
          <a:off x="9339794" y="9861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261,552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14900</xdr:rowOff>
    </xdr:from>
    <xdr:to>
      <xdr:col>12</xdr:col>
      <xdr:colOff>561975</xdr:colOff>
      <xdr:row>57</xdr:row>
      <xdr:rowOff>116500</xdr:rowOff>
    </xdr:to>
    <xdr:sp macro="" textlink="">
      <xdr:nvSpPr>
        <xdr:cNvPr id="366" name="円/楕円 365"/>
        <xdr:cNvSpPr/>
      </xdr:nvSpPr>
      <xdr:spPr>
        <a:xfrm>
          <a:off x="8699500" y="978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107627</xdr:rowOff>
    </xdr:from>
    <xdr:ext cx="599010" cy="259045"/>
    <xdr:sp macro="" textlink="">
      <xdr:nvSpPr>
        <xdr:cNvPr id="367" name="テキスト ボックス 366"/>
        <xdr:cNvSpPr txBox="1"/>
      </xdr:nvSpPr>
      <xdr:spPr>
        <a:xfrm>
          <a:off x="8450794" y="988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229,484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5538</xdr:rowOff>
    </xdr:from>
    <xdr:to>
      <xdr:col>11</xdr:col>
      <xdr:colOff>358775</xdr:colOff>
      <xdr:row>57</xdr:row>
      <xdr:rowOff>107138</xdr:rowOff>
    </xdr:to>
    <xdr:sp macro="" textlink="">
      <xdr:nvSpPr>
        <xdr:cNvPr id="368" name="円/楕円 367"/>
        <xdr:cNvSpPr/>
      </xdr:nvSpPr>
      <xdr:spPr>
        <a:xfrm>
          <a:off x="7810500" y="977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123665</xdr:rowOff>
    </xdr:from>
    <xdr:ext cx="599010" cy="259045"/>
    <xdr:sp macro="" textlink="">
      <xdr:nvSpPr>
        <xdr:cNvPr id="369" name="テキスト ボックス 368"/>
        <xdr:cNvSpPr txBox="1"/>
      </xdr:nvSpPr>
      <xdr:spPr>
        <a:xfrm>
          <a:off x="7561794" y="955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245,865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22563</xdr:rowOff>
    </xdr:from>
    <xdr:to>
      <xdr:col>10</xdr:col>
      <xdr:colOff>155575</xdr:colOff>
      <xdr:row>57</xdr:row>
      <xdr:rowOff>124163</xdr:rowOff>
    </xdr:to>
    <xdr:sp macro="" textlink="">
      <xdr:nvSpPr>
        <xdr:cNvPr id="370" name="円/楕円 369"/>
        <xdr:cNvSpPr/>
      </xdr:nvSpPr>
      <xdr:spPr>
        <a:xfrm>
          <a:off x="6921500" y="979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140690</xdr:rowOff>
    </xdr:from>
    <xdr:ext cx="599010" cy="259045"/>
    <xdr:sp macro="" textlink="">
      <xdr:nvSpPr>
        <xdr:cNvPr id="371" name="テキスト ボックス 370"/>
        <xdr:cNvSpPr txBox="1"/>
      </xdr:nvSpPr>
      <xdr:spPr>
        <a:xfrm>
          <a:off x="6672794" y="957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216,075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92771</xdr:rowOff>
    </xdr:from>
    <xdr:to>
      <xdr:col>15</xdr:col>
      <xdr:colOff>180340</xdr:colOff>
      <xdr:row>79</xdr:row>
      <xdr:rowOff>44450</xdr:rowOff>
    </xdr:to>
    <xdr:cxnSp macro="">
      <xdr:nvCxnSpPr>
        <xdr:cNvPr id="395" name="直線コネクタ 394"/>
        <xdr:cNvCxnSpPr/>
      </xdr:nvCxnSpPr>
      <xdr:spPr>
        <a:xfrm flipV="1">
          <a:off x="10475595" y="12094271"/>
          <a:ext cx="1270" cy="1494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39448</xdr:rowOff>
    </xdr:from>
    <xdr:ext cx="690189" cy="259045"/>
    <xdr:sp macro="" textlink="">
      <xdr:nvSpPr>
        <xdr:cNvPr id="398" name="普通建設事業費 （ うち新規整備　）最大値テキスト"/>
        <xdr:cNvSpPr txBox="1"/>
      </xdr:nvSpPr>
      <xdr:spPr>
        <a:xfrm>
          <a:off x="10528300" y="11869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92771</xdr:rowOff>
    </xdr:from>
    <xdr:to>
      <xdr:col>15</xdr:col>
      <xdr:colOff>269875</xdr:colOff>
      <xdr:row>70</xdr:row>
      <xdr:rowOff>92771</xdr:rowOff>
    </xdr:to>
    <xdr:cxnSp macro="">
      <xdr:nvCxnSpPr>
        <xdr:cNvPr id="399" name="直線コネクタ 398"/>
        <xdr:cNvCxnSpPr/>
      </xdr:nvCxnSpPr>
      <xdr:spPr>
        <a:xfrm>
          <a:off x="10388600" y="1209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119354</xdr:rowOff>
    </xdr:from>
    <xdr:to>
      <xdr:col>15</xdr:col>
      <xdr:colOff>180975</xdr:colOff>
      <xdr:row>79</xdr:row>
      <xdr:rowOff>19334</xdr:rowOff>
    </xdr:to>
    <xdr:cxnSp macro="">
      <xdr:nvCxnSpPr>
        <xdr:cNvPr id="400" name="直線コネクタ 399"/>
        <xdr:cNvCxnSpPr/>
      </xdr:nvCxnSpPr>
      <xdr:spPr>
        <a:xfrm flipV="1">
          <a:off x="9639300" y="13492454"/>
          <a:ext cx="838200" cy="7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31370</xdr:rowOff>
    </xdr:from>
    <xdr:ext cx="599010" cy="259045"/>
    <xdr:sp macro="" textlink="">
      <xdr:nvSpPr>
        <xdr:cNvPr id="401" name="普通建設事業費 （ うち新規整備　）平均値テキスト"/>
        <xdr:cNvSpPr txBox="1"/>
      </xdr:nvSpPr>
      <xdr:spPr>
        <a:xfrm>
          <a:off x="10528300" y="13233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8493</xdr:rowOff>
    </xdr:from>
    <xdr:to>
      <xdr:col>15</xdr:col>
      <xdr:colOff>231775</xdr:colOff>
      <xdr:row>78</xdr:row>
      <xdr:rowOff>110093</xdr:rowOff>
    </xdr:to>
    <xdr:sp macro="" textlink="">
      <xdr:nvSpPr>
        <xdr:cNvPr id="402" name="フローチャート : 判断 401"/>
        <xdr:cNvSpPr/>
      </xdr:nvSpPr>
      <xdr:spPr>
        <a:xfrm>
          <a:off x="104267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403" name="フローチャート : 判断 402"/>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121242</xdr:rowOff>
    </xdr:from>
    <xdr:ext cx="599010" cy="259045"/>
    <xdr:sp macro="" textlink="">
      <xdr:nvSpPr>
        <xdr:cNvPr id="404" name="テキスト ボックス 403"/>
        <xdr:cNvSpPr txBox="1"/>
      </xdr:nvSpPr>
      <xdr:spPr>
        <a:xfrm>
          <a:off x="9339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68554</xdr:rowOff>
    </xdr:from>
    <xdr:to>
      <xdr:col>15</xdr:col>
      <xdr:colOff>231775</xdr:colOff>
      <xdr:row>78</xdr:row>
      <xdr:rowOff>170154</xdr:rowOff>
    </xdr:to>
    <xdr:sp macro="" textlink="">
      <xdr:nvSpPr>
        <xdr:cNvPr id="410" name="円/楕円 409"/>
        <xdr:cNvSpPr/>
      </xdr:nvSpPr>
      <xdr:spPr>
        <a:xfrm>
          <a:off x="10426700" y="1344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158370</xdr:rowOff>
    </xdr:from>
    <xdr:ext cx="534377" cy="259045"/>
    <xdr:sp macro="" textlink="">
      <xdr:nvSpPr>
        <xdr:cNvPr id="411" name="普通建設事業費 （ うち新規整備　）該当値テキスト"/>
        <xdr:cNvSpPr txBox="1"/>
      </xdr:nvSpPr>
      <xdr:spPr>
        <a:xfrm>
          <a:off x="10528300" y="1336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76,021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139984</xdr:rowOff>
    </xdr:from>
    <xdr:to>
      <xdr:col>14</xdr:col>
      <xdr:colOff>79375</xdr:colOff>
      <xdr:row>79</xdr:row>
      <xdr:rowOff>70134</xdr:rowOff>
    </xdr:to>
    <xdr:sp macro="" textlink="">
      <xdr:nvSpPr>
        <xdr:cNvPr id="412" name="円/楕円 411"/>
        <xdr:cNvSpPr/>
      </xdr:nvSpPr>
      <xdr:spPr>
        <a:xfrm>
          <a:off x="9588500" y="1351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61261</xdr:rowOff>
    </xdr:from>
    <xdr:ext cx="534377" cy="259045"/>
    <xdr:sp macro="" textlink="">
      <xdr:nvSpPr>
        <xdr:cNvPr id="413" name="テキスト ボックス 412"/>
        <xdr:cNvSpPr txBox="1"/>
      </xdr:nvSpPr>
      <xdr:spPr>
        <a:xfrm>
          <a:off x="9372111" y="1360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7" name="テキスト ボックス 42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29" name="テキスト ボックス 42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1" name="テキスト ボックス 43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3" name="テキスト ボックス 43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74051</xdr:rowOff>
    </xdr:from>
    <xdr:to>
      <xdr:col>15</xdr:col>
      <xdr:colOff>180340</xdr:colOff>
      <xdr:row>98</xdr:row>
      <xdr:rowOff>139700</xdr:rowOff>
    </xdr:to>
    <xdr:cxnSp macro="">
      <xdr:nvCxnSpPr>
        <xdr:cNvPr id="435" name="直線コネクタ 434"/>
        <xdr:cNvCxnSpPr/>
      </xdr:nvCxnSpPr>
      <xdr:spPr>
        <a:xfrm flipV="1">
          <a:off x="10475595" y="15504551"/>
          <a:ext cx="1270" cy="143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20728</xdr:rowOff>
    </xdr:from>
    <xdr:ext cx="690189" cy="259045"/>
    <xdr:sp macro="" textlink="">
      <xdr:nvSpPr>
        <xdr:cNvPr id="438" name="普通建設事業費 （ うち更新整備　）最大値テキスト"/>
        <xdr:cNvSpPr txBox="1"/>
      </xdr:nvSpPr>
      <xdr:spPr>
        <a:xfrm>
          <a:off x="10528300" y="15279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74051</xdr:rowOff>
    </xdr:from>
    <xdr:to>
      <xdr:col>15</xdr:col>
      <xdr:colOff>269875</xdr:colOff>
      <xdr:row>90</xdr:row>
      <xdr:rowOff>74051</xdr:rowOff>
    </xdr:to>
    <xdr:cxnSp macro="">
      <xdr:nvCxnSpPr>
        <xdr:cNvPr id="439" name="直線コネクタ 438"/>
        <xdr:cNvCxnSpPr/>
      </xdr:nvCxnSpPr>
      <xdr:spPr>
        <a:xfrm>
          <a:off x="10388600" y="1550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157618</xdr:rowOff>
    </xdr:from>
    <xdr:to>
      <xdr:col>15</xdr:col>
      <xdr:colOff>180975</xdr:colOff>
      <xdr:row>98</xdr:row>
      <xdr:rowOff>77453</xdr:rowOff>
    </xdr:to>
    <xdr:cxnSp macro="">
      <xdr:nvCxnSpPr>
        <xdr:cNvPr id="440" name="直線コネクタ 439"/>
        <xdr:cNvCxnSpPr/>
      </xdr:nvCxnSpPr>
      <xdr:spPr>
        <a:xfrm>
          <a:off x="9639300" y="16788268"/>
          <a:ext cx="838200" cy="9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163627</xdr:rowOff>
    </xdr:from>
    <xdr:ext cx="599010" cy="259045"/>
    <xdr:sp macro="" textlink="">
      <xdr:nvSpPr>
        <xdr:cNvPr id="441" name="普通建設事業費 （ うち更新整備　）平均値テキスト"/>
        <xdr:cNvSpPr txBox="1"/>
      </xdr:nvSpPr>
      <xdr:spPr>
        <a:xfrm>
          <a:off x="10528300" y="166228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140750</xdr:rowOff>
    </xdr:from>
    <xdr:to>
      <xdr:col>15</xdr:col>
      <xdr:colOff>231775</xdr:colOff>
      <xdr:row>98</xdr:row>
      <xdr:rowOff>70900</xdr:rowOff>
    </xdr:to>
    <xdr:sp macro="" textlink="">
      <xdr:nvSpPr>
        <xdr:cNvPr id="442" name="フローチャート : 判断 441"/>
        <xdr:cNvSpPr/>
      </xdr:nvSpPr>
      <xdr:spPr>
        <a:xfrm>
          <a:off x="104267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139356</xdr:rowOff>
    </xdr:from>
    <xdr:to>
      <xdr:col>14</xdr:col>
      <xdr:colOff>79375</xdr:colOff>
      <xdr:row>98</xdr:row>
      <xdr:rowOff>69506</xdr:rowOff>
    </xdr:to>
    <xdr:sp macro="" textlink="">
      <xdr:nvSpPr>
        <xdr:cNvPr id="443" name="フローチャート : 判断 442"/>
        <xdr:cNvSpPr/>
      </xdr:nvSpPr>
      <xdr:spPr>
        <a:xfrm>
          <a:off x="9588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60633</xdr:rowOff>
    </xdr:from>
    <xdr:ext cx="599010" cy="259045"/>
    <xdr:sp macro="" textlink="">
      <xdr:nvSpPr>
        <xdr:cNvPr id="444" name="テキスト ボックス 443"/>
        <xdr:cNvSpPr txBox="1"/>
      </xdr:nvSpPr>
      <xdr:spPr>
        <a:xfrm>
          <a:off x="9339794" y="168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26653</xdr:rowOff>
    </xdr:from>
    <xdr:to>
      <xdr:col>15</xdr:col>
      <xdr:colOff>231775</xdr:colOff>
      <xdr:row>98</xdr:row>
      <xdr:rowOff>128253</xdr:rowOff>
    </xdr:to>
    <xdr:sp macro="" textlink="">
      <xdr:nvSpPr>
        <xdr:cNvPr id="450" name="円/楕円 449"/>
        <xdr:cNvSpPr/>
      </xdr:nvSpPr>
      <xdr:spPr>
        <a:xfrm>
          <a:off x="10426700" y="1682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119178</xdr:rowOff>
    </xdr:from>
    <xdr:ext cx="534377" cy="259045"/>
    <xdr:sp macro="" textlink="">
      <xdr:nvSpPr>
        <xdr:cNvPr id="451" name="普通建設事業費 （ うち更新整備　）該当値テキスト"/>
        <xdr:cNvSpPr txBox="1"/>
      </xdr:nvSpPr>
      <xdr:spPr>
        <a:xfrm>
          <a:off x="10528300" y="1674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68,075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106818</xdr:rowOff>
    </xdr:from>
    <xdr:to>
      <xdr:col>14</xdr:col>
      <xdr:colOff>79375</xdr:colOff>
      <xdr:row>98</xdr:row>
      <xdr:rowOff>36968</xdr:rowOff>
    </xdr:to>
    <xdr:sp macro="" textlink="">
      <xdr:nvSpPr>
        <xdr:cNvPr id="452" name="円/楕円 451"/>
        <xdr:cNvSpPr/>
      </xdr:nvSpPr>
      <xdr:spPr>
        <a:xfrm>
          <a:off x="9588500" y="1673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53495</xdr:rowOff>
    </xdr:from>
    <xdr:ext cx="599010" cy="259045"/>
    <xdr:sp macro="" textlink="">
      <xdr:nvSpPr>
        <xdr:cNvPr id="453" name="テキスト ボックス 452"/>
        <xdr:cNvSpPr txBox="1"/>
      </xdr:nvSpPr>
      <xdr:spPr>
        <a:xfrm>
          <a:off x="9339794" y="16512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7" name="テキスト ボックス 46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92727</xdr:rowOff>
    </xdr:from>
    <xdr:ext cx="685572" cy="259045"/>
    <xdr:sp macro="" textlink="">
      <xdr:nvSpPr>
        <xdr:cNvPr id="473" name="テキスト ボックス 472"/>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75" name="テキスト ボックス 47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10160</xdr:rowOff>
    </xdr:from>
    <xdr:to>
      <xdr:col>23</xdr:col>
      <xdr:colOff>516889</xdr:colOff>
      <xdr:row>39</xdr:row>
      <xdr:rowOff>44450</xdr:rowOff>
    </xdr:to>
    <xdr:cxnSp macro="">
      <xdr:nvCxnSpPr>
        <xdr:cNvPr id="477" name="直線コネクタ 476"/>
        <xdr:cNvCxnSpPr/>
      </xdr:nvCxnSpPr>
      <xdr:spPr>
        <a:xfrm flipV="1">
          <a:off x="16317595" y="5153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77643</xdr:rowOff>
    </xdr:from>
    <xdr:ext cx="249299" cy="259045"/>
    <xdr:sp macro="" textlink="">
      <xdr:nvSpPr>
        <xdr:cNvPr id="478" name="災害復旧事業費最小値テキスト"/>
        <xdr:cNvSpPr txBox="1"/>
      </xdr:nvSpPr>
      <xdr:spPr>
        <a:xfrm>
          <a:off x="16370300" y="676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128287</xdr:rowOff>
    </xdr:from>
    <xdr:ext cx="690189" cy="259045"/>
    <xdr:sp macro="" textlink="">
      <xdr:nvSpPr>
        <xdr:cNvPr id="480" name="災害復旧事業費最大値テキスト"/>
        <xdr:cNvSpPr txBox="1"/>
      </xdr:nvSpPr>
      <xdr:spPr>
        <a:xfrm>
          <a:off x="16370300" y="4928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81" name="直線コネクタ 480"/>
        <xdr:cNvCxnSpPr/>
      </xdr:nvCxnSpPr>
      <xdr:spPr>
        <a:xfrm>
          <a:off x="16230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153651</xdr:rowOff>
    </xdr:from>
    <xdr:to>
      <xdr:col>23</xdr:col>
      <xdr:colOff>517525</xdr:colOff>
      <xdr:row>39</xdr:row>
      <xdr:rowOff>29835</xdr:rowOff>
    </xdr:to>
    <xdr:cxnSp macro="">
      <xdr:nvCxnSpPr>
        <xdr:cNvPr id="482" name="直線コネクタ 481"/>
        <xdr:cNvCxnSpPr/>
      </xdr:nvCxnSpPr>
      <xdr:spPr>
        <a:xfrm>
          <a:off x="15481300" y="6668751"/>
          <a:ext cx="838200" cy="4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166543</xdr:rowOff>
    </xdr:from>
    <xdr:ext cx="534377" cy="259045"/>
    <xdr:sp macro="" textlink="">
      <xdr:nvSpPr>
        <xdr:cNvPr id="483" name="災害復旧事業費平均値テキスト"/>
        <xdr:cNvSpPr txBox="1"/>
      </xdr:nvSpPr>
      <xdr:spPr>
        <a:xfrm>
          <a:off x="16370300" y="6510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143666</xdr:rowOff>
    </xdr:from>
    <xdr:to>
      <xdr:col>23</xdr:col>
      <xdr:colOff>568325</xdr:colOff>
      <xdr:row>39</xdr:row>
      <xdr:rowOff>73816</xdr:rowOff>
    </xdr:to>
    <xdr:sp macro="" textlink="">
      <xdr:nvSpPr>
        <xdr:cNvPr id="484" name="フローチャート : 判断 483"/>
        <xdr:cNvSpPr/>
      </xdr:nvSpPr>
      <xdr:spPr>
        <a:xfrm>
          <a:off x="162687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106238</xdr:rowOff>
    </xdr:from>
    <xdr:to>
      <xdr:col>22</xdr:col>
      <xdr:colOff>365125</xdr:colOff>
      <xdr:row>38</xdr:row>
      <xdr:rowOff>153651</xdr:rowOff>
    </xdr:to>
    <xdr:cxnSp macro="">
      <xdr:nvCxnSpPr>
        <xdr:cNvPr id="485" name="直線コネクタ 484"/>
        <xdr:cNvCxnSpPr/>
      </xdr:nvCxnSpPr>
      <xdr:spPr>
        <a:xfrm>
          <a:off x="14592300" y="6621338"/>
          <a:ext cx="889000" cy="4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147019</xdr:rowOff>
    </xdr:from>
    <xdr:to>
      <xdr:col>22</xdr:col>
      <xdr:colOff>415925</xdr:colOff>
      <xdr:row>39</xdr:row>
      <xdr:rowOff>77169</xdr:rowOff>
    </xdr:to>
    <xdr:sp macro="" textlink="">
      <xdr:nvSpPr>
        <xdr:cNvPr id="486" name="フローチャート : 判断 485"/>
        <xdr:cNvSpPr/>
      </xdr:nvSpPr>
      <xdr:spPr>
        <a:xfrm>
          <a:off x="15430500" y="666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68296</xdr:rowOff>
    </xdr:from>
    <xdr:ext cx="534377" cy="259045"/>
    <xdr:sp macro="" textlink="">
      <xdr:nvSpPr>
        <xdr:cNvPr id="487" name="テキスト ボックス 486"/>
        <xdr:cNvSpPr txBox="1"/>
      </xdr:nvSpPr>
      <xdr:spPr>
        <a:xfrm>
          <a:off x="15214111" y="675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120594</xdr:rowOff>
    </xdr:from>
    <xdr:to>
      <xdr:col>21</xdr:col>
      <xdr:colOff>161925</xdr:colOff>
      <xdr:row>38</xdr:row>
      <xdr:rowOff>106238</xdr:rowOff>
    </xdr:to>
    <xdr:cxnSp macro="">
      <xdr:nvCxnSpPr>
        <xdr:cNvPr id="488" name="直線コネクタ 487"/>
        <xdr:cNvCxnSpPr/>
      </xdr:nvCxnSpPr>
      <xdr:spPr>
        <a:xfrm>
          <a:off x="13703300" y="6464244"/>
          <a:ext cx="889000" cy="15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145181</xdr:rowOff>
    </xdr:from>
    <xdr:to>
      <xdr:col>21</xdr:col>
      <xdr:colOff>212725</xdr:colOff>
      <xdr:row>39</xdr:row>
      <xdr:rowOff>75331</xdr:rowOff>
    </xdr:to>
    <xdr:sp macro="" textlink="">
      <xdr:nvSpPr>
        <xdr:cNvPr id="489" name="フローチャート : 判断 488"/>
        <xdr:cNvSpPr/>
      </xdr:nvSpPr>
      <xdr:spPr>
        <a:xfrm>
          <a:off x="14541500" y="666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66458</xdr:rowOff>
    </xdr:from>
    <xdr:ext cx="534377" cy="259045"/>
    <xdr:sp macro="" textlink="">
      <xdr:nvSpPr>
        <xdr:cNvPr id="490" name="テキスト ボックス 489"/>
        <xdr:cNvSpPr txBox="1"/>
      </xdr:nvSpPr>
      <xdr:spPr>
        <a:xfrm>
          <a:off x="14325111" y="675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120594</xdr:rowOff>
    </xdr:from>
    <xdr:to>
      <xdr:col>19</xdr:col>
      <xdr:colOff>644525</xdr:colOff>
      <xdr:row>39</xdr:row>
      <xdr:rowOff>16001</xdr:rowOff>
    </xdr:to>
    <xdr:cxnSp macro="">
      <xdr:nvCxnSpPr>
        <xdr:cNvPr id="491" name="直線コネクタ 490"/>
        <xdr:cNvCxnSpPr/>
      </xdr:nvCxnSpPr>
      <xdr:spPr>
        <a:xfrm flipV="1">
          <a:off x="12814300" y="6464244"/>
          <a:ext cx="889000" cy="23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133306</xdr:rowOff>
    </xdr:from>
    <xdr:to>
      <xdr:col>20</xdr:col>
      <xdr:colOff>9525</xdr:colOff>
      <xdr:row>39</xdr:row>
      <xdr:rowOff>63456</xdr:rowOff>
    </xdr:to>
    <xdr:sp macro="" textlink="">
      <xdr:nvSpPr>
        <xdr:cNvPr id="492" name="フローチャート : 判断 491"/>
        <xdr:cNvSpPr/>
      </xdr:nvSpPr>
      <xdr:spPr>
        <a:xfrm>
          <a:off x="13652500" y="66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54583</xdr:rowOff>
    </xdr:from>
    <xdr:ext cx="534377" cy="259045"/>
    <xdr:sp macro="" textlink="">
      <xdr:nvSpPr>
        <xdr:cNvPr id="493" name="テキスト ボックス 492"/>
        <xdr:cNvSpPr txBox="1"/>
      </xdr:nvSpPr>
      <xdr:spPr>
        <a:xfrm>
          <a:off x="13436111" y="674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145131</xdr:rowOff>
    </xdr:from>
    <xdr:to>
      <xdr:col>18</xdr:col>
      <xdr:colOff>492125</xdr:colOff>
      <xdr:row>39</xdr:row>
      <xdr:rowOff>75281</xdr:rowOff>
    </xdr:to>
    <xdr:sp macro="" textlink="">
      <xdr:nvSpPr>
        <xdr:cNvPr id="494" name="フローチャート : 判断 493"/>
        <xdr:cNvSpPr/>
      </xdr:nvSpPr>
      <xdr:spPr>
        <a:xfrm>
          <a:off x="12763500" y="666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66408</xdr:rowOff>
    </xdr:from>
    <xdr:ext cx="534377" cy="259045"/>
    <xdr:sp macro="" textlink="">
      <xdr:nvSpPr>
        <xdr:cNvPr id="495" name="テキスト ボックス 494"/>
        <xdr:cNvSpPr txBox="1"/>
      </xdr:nvSpPr>
      <xdr:spPr>
        <a:xfrm>
          <a:off x="12547111" y="675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150485</xdr:rowOff>
    </xdr:from>
    <xdr:to>
      <xdr:col>23</xdr:col>
      <xdr:colOff>568325</xdr:colOff>
      <xdr:row>39</xdr:row>
      <xdr:rowOff>80635</xdr:rowOff>
    </xdr:to>
    <xdr:sp macro="" textlink="">
      <xdr:nvSpPr>
        <xdr:cNvPr id="501" name="円/楕円 500"/>
        <xdr:cNvSpPr/>
      </xdr:nvSpPr>
      <xdr:spPr>
        <a:xfrm>
          <a:off x="16268700" y="666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122093</xdr:rowOff>
    </xdr:from>
    <xdr:ext cx="534377" cy="259045"/>
    <xdr:sp macro="" textlink="">
      <xdr:nvSpPr>
        <xdr:cNvPr id="502" name="災害復旧事業費該当値テキスト"/>
        <xdr:cNvSpPr txBox="1"/>
      </xdr:nvSpPr>
      <xdr:spPr>
        <a:xfrm>
          <a:off x="16370300" y="663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11,508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102851</xdr:rowOff>
    </xdr:from>
    <xdr:to>
      <xdr:col>22</xdr:col>
      <xdr:colOff>415925</xdr:colOff>
      <xdr:row>39</xdr:row>
      <xdr:rowOff>33001</xdr:rowOff>
    </xdr:to>
    <xdr:sp macro="" textlink="">
      <xdr:nvSpPr>
        <xdr:cNvPr id="503" name="円/楕円 502"/>
        <xdr:cNvSpPr/>
      </xdr:nvSpPr>
      <xdr:spPr>
        <a:xfrm>
          <a:off x="15430500" y="661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49528</xdr:rowOff>
    </xdr:from>
    <xdr:ext cx="534377" cy="259045"/>
    <xdr:sp macro="" textlink="">
      <xdr:nvSpPr>
        <xdr:cNvPr id="504" name="テキスト ボックス 503"/>
        <xdr:cNvSpPr txBox="1"/>
      </xdr:nvSpPr>
      <xdr:spPr>
        <a:xfrm>
          <a:off x="15214111" y="639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49,015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55438</xdr:rowOff>
    </xdr:from>
    <xdr:to>
      <xdr:col>21</xdr:col>
      <xdr:colOff>212725</xdr:colOff>
      <xdr:row>38</xdr:row>
      <xdr:rowOff>157038</xdr:rowOff>
    </xdr:to>
    <xdr:sp macro="" textlink="">
      <xdr:nvSpPr>
        <xdr:cNvPr id="505" name="円/楕円 504"/>
        <xdr:cNvSpPr/>
      </xdr:nvSpPr>
      <xdr:spPr>
        <a:xfrm>
          <a:off x="14541500" y="657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2115</xdr:rowOff>
    </xdr:from>
    <xdr:ext cx="534377" cy="259045"/>
    <xdr:sp macro="" textlink="">
      <xdr:nvSpPr>
        <xdr:cNvPr id="506" name="テキスト ボックス 505"/>
        <xdr:cNvSpPr txBox="1"/>
      </xdr:nvSpPr>
      <xdr:spPr>
        <a:xfrm>
          <a:off x="14325111" y="634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86,348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69794</xdr:rowOff>
    </xdr:from>
    <xdr:to>
      <xdr:col>20</xdr:col>
      <xdr:colOff>9525</xdr:colOff>
      <xdr:row>37</xdr:row>
      <xdr:rowOff>171394</xdr:rowOff>
    </xdr:to>
    <xdr:sp macro="" textlink="">
      <xdr:nvSpPr>
        <xdr:cNvPr id="507" name="円/楕円 506"/>
        <xdr:cNvSpPr/>
      </xdr:nvSpPr>
      <xdr:spPr>
        <a:xfrm>
          <a:off x="13652500" y="641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36</xdr:row>
      <xdr:rowOff>16471</xdr:rowOff>
    </xdr:from>
    <xdr:ext cx="599010" cy="259045"/>
    <xdr:sp macro="" textlink="">
      <xdr:nvSpPr>
        <xdr:cNvPr id="508" name="テキスト ボックス 507"/>
        <xdr:cNvSpPr txBox="1"/>
      </xdr:nvSpPr>
      <xdr:spPr>
        <a:xfrm>
          <a:off x="13403794" y="618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210,044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136651</xdr:rowOff>
    </xdr:from>
    <xdr:to>
      <xdr:col>18</xdr:col>
      <xdr:colOff>492125</xdr:colOff>
      <xdr:row>39</xdr:row>
      <xdr:rowOff>66801</xdr:rowOff>
    </xdr:to>
    <xdr:sp macro="" textlink="">
      <xdr:nvSpPr>
        <xdr:cNvPr id="509" name="円/楕円 508"/>
        <xdr:cNvSpPr/>
      </xdr:nvSpPr>
      <xdr:spPr>
        <a:xfrm>
          <a:off x="12763500" y="665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83328</xdr:rowOff>
    </xdr:from>
    <xdr:ext cx="534377" cy="259045"/>
    <xdr:sp macro="" textlink="">
      <xdr:nvSpPr>
        <xdr:cNvPr id="510" name="テキスト ボックス 509"/>
        <xdr:cNvSpPr txBox="1"/>
      </xdr:nvSpPr>
      <xdr:spPr>
        <a:xfrm>
          <a:off x="12547111" y="642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1" name="直線コネクタ 52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2" name="テキスト ボックス 52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3" name="直線コネクタ 52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4" name="テキスト ボックス 523"/>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6" name="テキスト ボックス 525"/>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7" name="直線コネクタ 52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8" name="テキスト ボックス 527"/>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9" name="直線コネクタ 52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0" name="テキスト ボックス 529"/>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2" name="テキスト ボックス 53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4" name="直線コネクタ 53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6" name="直線コネクタ 53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8" name="直線コネクタ 53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9" name="直線コネクタ 53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1" name="フローチャート : 判断 54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2" name="直線コネクタ 54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3" name="フローチャート : 判断 542"/>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4" name="テキスト ボックス 54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5" name="直線コネクタ 54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6" name="フローチャート : 判断 545"/>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7" name="テキスト ボックス 546"/>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8" name="直線コネクタ 54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9" name="フローチャート : 判断 548"/>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50" name="テキスト ボックス 549"/>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51" name="フローチャート : 判断 550"/>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52" name="テキスト ボックス 551"/>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8" name="円/楕円 55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0" name="円/楕円 55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1" name="テキスト ボックス 560"/>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2" name="円/楕円 56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63" name="テキスト ボックス 562"/>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4" name="円/楕円 56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円/楕円 56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9" name="テキスト ボックス 57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1" name="テキスト ボックス 58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3" name="テキスト ボックス 58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5" name="テキスト ボックス 58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7" name="テキスト ボックス 58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9" name="テキスト ボックス 58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50367</xdr:rowOff>
    </xdr:from>
    <xdr:to>
      <xdr:col>23</xdr:col>
      <xdr:colOff>516889</xdr:colOff>
      <xdr:row>79</xdr:row>
      <xdr:rowOff>43041</xdr:rowOff>
    </xdr:to>
    <xdr:cxnSp macro="">
      <xdr:nvCxnSpPr>
        <xdr:cNvPr id="591" name="直線コネクタ 590"/>
        <xdr:cNvCxnSpPr/>
      </xdr:nvCxnSpPr>
      <xdr:spPr>
        <a:xfrm flipV="1">
          <a:off x="16317595" y="12051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46868</xdr:rowOff>
    </xdr:from>
    <xdr:ext cx="378565" cy="259045"/>
    <xdr:sp macro="" textlink="">
      <xdr:nvSpPr>
        <xdr:cNvPr id="592" name="公債費最小値テキスト"/>
        <xdr:cNvSpPr txBox="1"/>
      </xdr:nvSpPr>
      <xdr:spPr>
        <a:xfrm>
          <a:off x="16370300" y="1359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43041</xdr:rowOff>
    </xdr:from>
    <xdr:to>
      <xdr:col>23</xdr:col>
      <xdr:colOff>606425</xdr:colOff>
      <xdr:row>79</xdr:row>
      <xdr:rowOff>43041</xdr:rowOff>
    </xdr:to>
    <xdr:cxnSp macro="">
      <xdr:nvCxnSpPr>
        <xdr:cNvPr id="593" name="直線コネクタ 592"/>
        <xdr:cNvCxnSpPr/>
      </xdr:nvCxnSpPr>
      <xdr:spPr>
        <a:xfrm>
          <a:off x="16230600" y="1358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168494</xdr:rowOff>
    </xdr:from>
    <xdr:ext cx="599010" cy="259045"/>
    <xdr:sp macro="" textlink="">
      <xdr:nvSpPr>
        <xdr:cNvPr id="594" name="公債費最大値テキスト"/>
        <xdr:cNvSpPr txBox="1"/>
      </xdr:nvSpPr>
      <xdr:spPr>
        <a:xfrm>
          <a:off x="16370300" y="1182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70</xdr:row>
      <xdr:rowOff>50367</xdr:rowOff>
    </xdr:from>
    <xdr:to>
      <xdr:col>23</xdr:col>
      <xdr:colOff>606425</xdr:colOff>
      <xdr:row>70</xdr:row>
      <xdr:rowOff>50367</xdr:rowOff>
    </xdr:to>
    <xdr:cxnSp macro="">
      <xdr:nvCxnSpPr>
        <xdr:cNvPr id="595" name="直線コネクタ 594"/>
        <xdr:cNvCxnSpPr/>
      </xdr:nvCxnSpPr>
      <xdr:spPr>
        <a:xfrm>
          <a:off x="16230600" y="120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65867</xdr:rowOff>
    </xdr:from>
    <xdr:to>
      <xdr:col>23</xdr:col>
      <xdr:colOff>517525</xdr:colOff>
      <xdr:row>77</xdr:row>
      <xdr:rowOff>67486</xdr:rowOff>
    </xdr:to>
    <xdr:cxnSp macro="">
      <xdr:nvCxnSpPr>
        <xdr:cNvPr id="596" name="直線コネクタ 595"/>
        <xdr:cNvCxnSpPr/>
      </xdr:nvCxnSpPr>
      <xdr:spPr>
        <a:xfrm>
          <a:off x="15481300" y="13267517"/>
          <a:ext cx="8382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85734</xdr:rowOff>
    </xdr:from>
    <xdr:ext cx="599010" cy="259045"/>
    <xdr:sp macro="" textlink="">
      <xdr:nvSpPr>
        <xdr:cNvPr id="597" name="公債費平均値テキスト"/>
        <xdr:cNvSpPr txBox="1"/>
      </xdr:nvSpPr>
      <xdr:spPr>
        <a:xfrm>
          <a:off x="16370300" y="13287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107307</xdr:rowOff>
    </xdr:from>
    <xdr:to>
      <xdr:col>23</xdr:col>
      <xdr:colOff>568325</xdr:colOff>
      <xdr:row>78</xdr:row>
      <xdr:rowOff>37457</xdr:rowOff>
    </xdr:to>
    <xdr:sp macro="" textlink="">
      <xdr:nvSpPr>
        <xdr:cNvPr id="598" name="フローチャート : 判断 597"/>
        <xdr:cNvSpPr/>
      </xdr:nvSpPr>
      <xdr:spPr>
        <a:xfrm>
          <a:off x="162687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64991</xdr:rowOff>
    </xdr:from>
    <xdr:to>
      <xdr:col>22</xdr:col>
      <xdr:colOff>365125</xdr:colOff>
      <xdr:row>77</xdr:row>
      <xdr:rowOff>65867</xdr:rowOff>
    </xdr:to>
    <xdr:cxnSp macro="">
      <xdr:nvCxnSpPr>
        <xdr:cNvPr id="599" name="直線コネクタ 598"/>
        <xdr:cNvCxnSpPr/>
      </xdr:nvCxnSpPr>
      <xdr:spPr>
        <a:xfrm>
          <a:off x="14592300" y="13266641"/>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71571</xdr:rowOff>
    </xdr:from>
    <xdr:to>
      <xdr:col>22</xdr:col>
      <xdr:colOff>415925</xdr:colOff>
      <xdr:row>78</xdr:row>
      <xdr:rowOff>1721</xdr:rowOff>
    </xdr:to>
    <xdr:sp macro="" textlink="">
      <xdr:nvSpPr>
        <xdr:cNvPr id="600" name="フローチャート : 判断 599"/>
        <xdr:cNvSpPr/>
      </xdr:nvSpPr>
      <xdr:spPr>
        <a:xfrm>
          <a:off x="15430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164298</xdr:rowOff>
    </xdr:from>
    <xdr:ext cx="599010" cy="259045"/>
    <xdr:sp macro="" textlink="">
      <xdr:nvSpPr>
        <xdr:cNvPr id="601" name="テキスト ボックス 600"/>
        <xdr:cNvSpPr txBox="1"/>
      </xdr:nvSpPr>
      <xdr:spPr>
        <a:xfrm>
          <a:off x="15181794"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54752</xdr:rowOff>
    </xdr:from>
    <xdr:to>
      <xdr:col>21</xdr:col>
      <xdr:colOff>161925</xdr:colOff>
      <xdr:row>77</xdr:row>
      <xdr:rowOff>64991</xdr:rowOff>
    </xdr:to>
    <xdr:cxnSp macro="">
      <xdr:nvCxnSpPr>
        <xdr:cNvPr id="602" name="直線コネクタ 601"/>
        <xdr:cNvCxnSpPr/>
      </xdr:nvCxnSpPr>
      <xdr:spPr>
        <a:xfrm>
          <a:off x="13703300" y="13256402"/>
          <a:ext cx="889000" cy="1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68974</xdr:rowOff>
    </xdr:from>
    <xdr:to>
      <xdr:col>21</xdr:col>
      <xdr:colOff>212725</xdr:colOff>
      <xdr:row>77</xdr:row>
      <xdr:rowOff>170574</xdr:rowOff>
    </xdr:to>
    <xdr:sp macro="" textlink="">
      <xdr:nvSpPr>
        <xdr:cNvPr id="603" name="フローチャート : 判断 602"/>
        <xdr:cNvSpPr/>
      </xdr:nvSpPr>
      <xdr:spPr>
        <a:xfrm>
          <a:off x="14541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161701</xdr:rowOff>
    </xdr:from>
    <xdr:ext cx="599010" cy="259045"/>
    <xdr:sp macro="" textlink="">
      <xdr:nvSpPr>
        <xdr:cNvPr id="604" name="テキスト ボックス 603"/>
        <xdr:cNvSpPr txBox="1"/>
      </xdr:nvSpPr>
      <xdr:spPr>
        <a:xfrm>
          <a:off x="14292794"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13357</xdr:rowOff>
    </xdr:from>
    <xdr:to>
      <xdr:col>19</xdr:col>
      <xdr:colOff>644525</xdr:colOff>
      <xdr:row>77</xdr:row>
      <xdr:rowOff>54752</xdr:rowOff>
    </xdr:to>
    <xdr:cxnSp macro="">
      <xdr:nvCxnSpPr>
        <xdr:cNvPr id="605" name="直線コネクタ 604"/>
        <xdr:cNvCxnSpPr/>
      </xdr:nvCxnSpPr>
      <xdr:spPr>
        <a:xfrm>
          <a:off x="12814300" y="13215007"/>
          <a:ext cx="889000" cy="4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55626</xdr:rowOff>
    </xdr:from>
    <xdr:to>
      <xdr:col>20</xdr:col>
      <xdr:colOff>9525</xdr:colOff>
      <xdr:row>77</xdr:row>
      <xdr:rowOff>157226</xdr:rowOff>
    </xdr:to>
    <xdr:sp macro="" textlink="">
      <xdr:nvSpPr>
        <xdr:cNvPr id="606" name="フローチャート : 判断 605"/>
        <xdr:cNvSpPr/>
      </xdr:nvSpPr>
      <xdr:spPr>
        <a:xfrm>
          <a:off x="136525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148353</xdr:rowOff>
    </xdr:from>
    <xdr:ext cx="599010" cy="259045"/>
    <xdr:sp macro="" textlink="">
      <xdr:nvSpPr>
        <xdr:cNvPr id="607" name="テキスト ボックス 606"/>
        <xdr:cNvSpPr txBox="1"/>
      </xdr:nvSpPr>
      <xdr:spPr>
        <a:xfrm>
          <a:off x="13403794" y="1335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48082</xdr:rowOff>
    </xdr:from>
    <xdr:to>
      <xdr:col>18</xdr:col>
      <xdr:colOff>492125</xdr:colOff>
      <xdr:row>77</xdr:row>
      <xdr:rowOff>149682</xdr:rowOff>
    </xdr:to>
    <xdr:sp macro="" textlink="">
      <xdr:nvSpPr>
        <xdr:cNvPr id="608" name="フローチャート : 判断 607"/>
        <xdr:cNvSpPr/>
      </xdr:nvSpPr>
      <xdr:spPr>
        <a:xfrm>
          <a:off x="12763500" y="1324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140809</xdr:rowOff>
    </xdr:from>
    <xdr:ext cx="599010" cy="259045"/>
    <xdr:sp macro="" textlink="">
      <xdr:nvSpPr>
        <xdr:cNvPr id="609" name="テキスト ボックス 608"/>
        <xdr:cNvSpPr txBox="1"/>
      </xdr:nvSpPr>
      <xdr:spPr>
        <a:xfrm>
          <a:off x="12514794" y="1334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16686</xdr:rowOff>
    </xdr:from>
    <xdr:to>
      <xdr:col>23</xdr:col>
      <xdr:colOff>568325</xdr:colOff>
      <xdr:row>77</xdr:row>
      <xdr:rowOff>118286</xdr:rowOff>
    </xdr:to>
    <xdr:sp macro="" textlink="">
      <xdr:nvSpPr>
        <xdr:cNvPr id="615" name="円/楕円 614"/>
        <xdr:cNvSpPr/>
      </xdr:nvSpPr>
      <xdr:spPr>
        <a:xfrm>
          <a:off x="16268700" y="1321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39563</xdr:rowOff>
    </xdr:from>
    <xdr:ext cx="599010" cy="259045"/>
    <xdr:sp macro="" textlink="">
      <xdr:nvSpPr>
        <xdr:cNvPr id="616" name="公債費該当値テキスト"/>
        <xdr:cNvSpPr txBox="1"/>
      </xdr:nvSpPr>
      <xdr:spPr>
        <a:xfrm>
          <a:off x="16370300" y="1306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167,908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15067</xdr:rowOff>
    </xdr:from>
    <xdr:to>
      <xdr:col>22</xdr:col>
      <xdr:colOff>415925</xdr:colOff>
      <xdr:row>77</xdr:row>
      <xdr:rowOff>116667</xdr:rowOff>
    </xdr:to>
    <xdr:sp macro="" textlink="">
      <xdr:nvSpPr>
        <xdr:cNvPr id="617" name="円/楕円 616"/>
        <xdr:cNvSpPr/>
      </xdr:nvSpPr>
      <xdr:spPr>
        <a:xfrm>
          <a:off x="15430500" y="1321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133194</xdr:rowOff>
    </xdr:from>
    <xdr:ext cx="599010" cy="259045"/>
    <xdr:sp macro="" textlink="">
      <xdr:nvSpPr>
        <xdr:cNvPr id="618" name="テキスト ボックス 617"/>
        <xdr:cNvSpPr txBox="1"/>
      </xdr:nvSpPr>
      <xdr:spPr>
        <a:xfrm>
          <a:off x="15181794" y="12991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168,757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14191</xdr:rowOff>
    </xdr:from>
    <xdr:to>
      <xdr:col>21</xdr:col>
      <xdr:colOff>212725</xdr:colOff>
      <xdr:row>77</xdr:row>
      <xdr:rowOff>115791</xdr:rowOff>
    </xdr:to>
    <xdr:sp macro="" textlink="">
      <xdr:nvSpPr>
        <xdr:cNvPr id="619" name="円/楕円 618"/>
        <xdr:cNvSpPr/>
      </xdr:nvSpPr>
      <xdr:spPr>
        <a:xfrm>
          <a:off x="14541500" y="1321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132318</xdr:rowOff>
    </xdr:from>
    <xdr:ext cx="599010" cy="259045"/>
    <xdr:sp macro="" textlink="">
      <xdr:nvSpPr>
        <xdr:cNvPr id="620" name="テキスト ボックス 619"/>
        <xdr:cNvSpPr txBox="1"/>
      </xdr:nvSpPr>
      <xdr:spPr>
        <a:xfrm>
          <a:off x="14292794" y="1299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169,217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3952</xdr:rowOff>
    </xdr:from>
    <xdr:to>
      <xdr:col>20</xdr:col>
      <xdr:colOff>9525</xdr:colOff>
      <xdr:row>77</xdr:row>
      <xdr:rowOff>105552</xdr:rowOff>
    </xdr:to>
    <xdr:sp macro="" textlink="">
      <xdr:nvSpPr>
        <xdr:cNvPr id="621" name="円/楕円 620"/>
        <xdr:cNvSpPr/>
      </xdr:nvSpPr>
      <xdr:spPr>
        <a:xfrm>
          <a:off x="13652500" y="1320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122079</xdr:rowOff>
    </xdr:from>
    <xdr:ext cx="599010" cy="259045"/>
    <xdr:sp macro="" textlink="">
      <xdr:nvSpPr>
        <xdr:cNvPr id="622" name="テキスト ボックス 621"/>
        <xdr:cNvSpPr txBox="1"/>
      </xdr:nvSpPr>
      <xdr:spPr>
        <a:xfrm>
          <a:off x="13403794" y="1298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174,592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134007</xdr:rowOff>
    </xdr:from>
    <xdr:to>
      <xdr:col>18</xdr:col>
      <xdr:colOff>492125</xdr:colOff>
      <xdr:row>77</xdr:row>
      <xdr:rowOff>64157</xdr:rowOff>
    </xdr:to>
    <xdr:sp macro="" textlink="">
      <xdr:nvSpPr>
        <xdr:cNvPr id="623" name="円/楕円 622"/>
        <xdr:cNvSpPr/>
      </xdr:nvSpPr>
      <xdr:spPr>
        <a:xfrm>
          <a:off x="12763500" y="1316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80684</xdr:rowOff>
    </xdr:from>
    <xdr:ext cx="599010" cy="259045"/>
    <xdr:sp macro="" textlink="">
      <xdr:nvSpPr>
        <xdr:cNvPr id="624" name="テキスト ボックス 623"/>
        <xdr:cNvSpPr txBox="1"/>
      </xdr:nvSpPr>
      <xdr:spPr>
        <a:xfrm>
          <a:off x="12514794" y="1293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196,322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5" name="直線コネクタ 63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6" name="テキスト ボックス 63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7" name="直線コネクタ 63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8" name="テキスト ボックス 63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0" name="テキスト ボックス 63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1" name="直線コネクタ 64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2" name="テキスト ボックス 64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3" name="直線コネクタ 64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4" name="テキスト ボックス 64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6" name="テキスト ボックス 64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92983</xdr:rowOff>
    </xdr:from>
    <xdr:to>
      <xdr:col>23</xdr:col>
      <xdr:colOff>516889</xdr:colOff>
      <xdr:row>99</xdr:row>
      <xdr:rowOff>44450</xdr:rowOff>
    </xdr:to>
    <xdr:cxnSp macro="">
      <xdr:nvCxnSpPr>
        <xdr:cNvPr id="648" name="直線コネクタ 647"/>
        <xdr:cNvCxnSpPr/>
      </xdr:nvCxnSpPr>
      <xdr:spPr>
        <a:xfrm flipV="1">
          <a:off x="16317595" y="15523483"/>
          <a:ext cx="1269" cy="1494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48277</xdr:rowOff>
    </xdr:from>
    <xdr:ext cx="249299" cy="259045"/>
    <xdr:sp macro="" textlink="">
      <xdr:nvSpPr>
        <xdr:cNvPr id="649"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50" name="直線コネクタ 64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39660</xdr:rowOff>
    </xdr:from>
    <xdr:ext cx="599010" cy="259045"/>
    <xdr:sp macro="" textlink="">
      <xdr:nvSpPr>
        <xdr:cNvPr id="651" name="積立金最大値テキスト"/>
        <xdr:cNvSpPr txBox="1"/>
      </xdr:nvSpPr>
      <xdr:spPr>
        <a:xfrm>
          <a:off x="16370300" y="1529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90</xdr:row>
      <xdr:rowOff>92983</xdr:rowOff>
    </xdr:from>
    <xdr:to>
      <xdr:col>23</xdr:col>
      <xdr:colOff>606425</xdr:colOff>
      <xdr:row>90</xdr:row>
      <xdr:rowOff>92983</xdr:rowOff>
    </xdr:to>
    <xdr:cxnSp macro="">
      <xdr:nvCxnSpPr>
        <xdr:cNvPr id="652" name="直線コネクタ 651"/>
        <xdr:cNvCxnSpPr/>
      </xdr:nvCxnSpPr>
      <xdr:spPr>
        <a:xfrm>
          <a:off x="16230600" y="1552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112113</xdr:rowOff>
    </xdr:from>
    <xdr:to>
      <xdr:col>23</xdr:col>
      <xdr:colOff>517525</xdr:colOff>
      <xdr:row>99</xdr:row>
      <xdr:rowOff>4376</xdr:rowOff>
    </xdr:to>
    <xdr:cxnSp macro="">
      <xdr:nvCxnSpPr>
        <xdr:cNvPr id="653" name="直線コネクタ 652"/>
        <xdr:cNvCxnSpPr/>
      </xdr:nvCxnSpPr>
      <xdr:spPr>
        <a:xfrm flipV="1">
          <a:off x="15481300" y="16742763"/>
          <a:ext cx="838200" cy="23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41372</xdr:rowOff>
    </xdr:from>
    <xdr:ext cx="599010" cy="259045"/>
    <xdr:sp macro="" textlink="">
      <xdr:nvSpPr>
        <xdr:cNvPr id="654" name="積立金平均値テキスト"/>
        <xdr:cNvSpPr txBox="1"/>
      </xdr:nvSpPr>
      <xdr:spPr>
        <a:xfrm>
          <a:off x="16370300" y="16500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18495</xdr:rowOff>
    </xdr:from>
    <xdr:to>
      <xdr:col>23</xdr:col>
      <xdr:colOff>568325</xdr:colOff>
      <xdr:row>97</xdr:row>
      <xdr:rowOff>120095</xdr:rowOff>
    </xdr:to>
    <xdr:sp macro="" textlink="">
      <xdr:nvSpPr>
        <xdr:cNvPr id="655" name="フローチャート : 判断 654"/>
        <xdr:cNvSpPr/>
      </xdr:nvSpPr>
      <xdr:spPr>
        <a:xfrm>
          <a:off x="162687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35085</xdr:rowOff>
    </xdr:from>
    <xdr:to>
      <xdr:col>22</xdr:col>
      <xdr:colOff>365125</xdr:colOff>
      <xdr:row>99</xdr:row>
      <xdr:rowOff>4376</xdr:rowOff>
    </xdr:to>
    <xdr:cxnSp macro="">
      <xdr:nvCxnSpPr>
        <xdr:cNvPr id="656" name="直線コネクタ 655"/>
        <xdr:cNvCxnSpPr/>
      </xdr:nvCxnSpPr>
      <xdr:spPr>
        <a:xfrm>
          <a:off x="14592300" y="16837185"/>
          <a:ext cx="889000" cy="14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53859</xdr:rowOff>
    </xdr:from>
    <xdr:to>
      <xdr:col>22</xdr:col>
      <xdr:colOff>415925</xdr:colOff>
      <xdr:row>98</xdr:row>
      <xdr:rowOff>155459</xdr:rowOff>
    </xdr:to>
    <xdr:sp macro="" textlink="">
      <xdr:nvSpPr>
        <xdr:cNvPr id="657" name="フローチャート : 判断 656"/>
        <xdr:cNvSpPr/>
      </xdr:nvSpPr>
      <xdr:spPr>
        <a:xfrm>
          <a:off x="15430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536</xdr:rowOff>
    </xdr:from>
    <xdr:ext cx="534377" cy="259045"/>
    <xdr:sp macro="" textlink="">
      <xdr:nvSpPr>
        <xdr:cNvPr id="658" name="テキスト ボックス 657"/>
        <xdr:cNvSpPr txBox="1"/>
      </xdr:nvSpPr>
      <xdr:spPr>
        <a:xfrm>
          <a:off x="15214111" y="1663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157626</xdr:rowOff>
    </xdr:from>
    <xdr:to>
      <xdr:col>21</xdr:col>
      <xdr:colOff>161925</xdr:colOff>
      <xdr:row>98</xdr:row>
      <xdr:rowOff>35085</xdr:rowOff>
    </xdr:to>
    <xdr:cxnSp macro="">
      <xdr:nvCxnSpPr>
        <xdr:cNvPr id="659" name="直線コネクタ 658"/>
        <xdr:cNvCxnSpPr/>
      </xdr:nvCxnSpPr>
      <xdr:spPr>
        <a:xfrm>
          <a:off x="13703300" y="16616826"/>
          <a:ext cx="889000" cy="22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147534</xdr:rowOff>
    </xdr:from>
    <xdr:to>
      <xdr:col>21</xdr:col>
      <xdr:colOff>212725</xdr:colOff>
      <xdr:row>98</xdr:row>
      <xdr:rowOff>77684</xdr:rowOff>
    </xdr:to>
    <xdr:sp macro="" textlink="">
      <xdr:nvSpPr>
        <xdr:cNvPr id="660" name="フローチャート : 判断 659"/>
        <xdr:cNvSpPr/>
      </xdr:nvSpPr>
      <xdr:spPr>
        <a:xfrm>
          <a:off x="14541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94211</xdr:rowOff>
    </xdr:from>
    <xdr:ext cx="534377" cy="259045"/>
    <xdr:sp macro="" textlink="">
      <xdr:nvSpPr>
        <xdr:cNvPr id="661" name="テキスト ボックス 660"/>
        <xdr:cNvSpPr txBox="1"/>
      </xdr:nvSpPr>
      <xdr:spPr>
        <a:xfrm>
          <a:off x="14325111" y="165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157626</xdr:rowOff>
    </xdr:from>
    <xdr:to>
      <xdr:col>19</xdr:col>
      <xdr:colOff>644525</xdr:colOff>
      <xdr:row>99</xdr:row>
      <xdr:rowOff>43019</xdr:rowOff>
    </xdr:to>
    <xdr:cxnSp macro="">
      <xdr:nvCxnSpPr>
        <xdr:cNvPr id="662" name="直線コネクタ 661"/>
        <xdr:cNvCxnSpPr/>
      </xdr:nvCxnSpPr>
      <xdr:spPr>
        <a:xfrm flipV="1">
          <a:off x="12814300" y="16616826"/>
          <a:ext cx="889000" cy="39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121620</xdr:rowOff>
    </xdr:from>
    <xdr:to>
      <xdr:col>20</xdr:col>
      <xdr:colOff>9525</xdr:colOff>
      <xdr:row>98</xdr:row>
      <xdr:rowOff>51770</xdr:rowOff>
    </xdr:to>
    <xdr:sp macro="" textlink="">
      <xdr:nvSpPr>
        <xdr:cNvPr id="663" name="フローチャート : 判断 662"/>
        <xdr:cNvSpPr/>
      </xdr:nvSpPr>
      <xdr:spPr>
        <a:xfrm>
          <a:off x="13652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42897</xdr:rowOff>
    </xdr:from>
    <xdr:ext cx="599010" cy="259045"/>
    <xdr:sp macro="" textlink="">
      <xdr:nvSpPr>
        <xdr:cNvPr id="664" name="テキスト ボックス 663"/>
        <xdr:cNvSpPr txBox="1"/>
      </xdr:nvSpPr>
      <xdr:spPr>
        <a:xfrm>
          <a:off x="13403794" y="1684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154904</xdr:rowOff>
    </xdr:from>
    <xdr:to>
      <xdr:col>18</xdr:col>
      <xdr:colOff>492125</xdr:colOff>
      <xdr:row>98</xdr:row>
      <xdr:rowOff>85054</xdr:rowOff>
    </xdr:to>
    <xdr:sp macro="" textlink="">
      <xdr:nvSpPr>
        <xdr:cNvPr id="665" name="フローチャート : 判断 664"/>
        <xdr:cNvSpPr/>
      </xdr:nvSpPr>
      <xdr:spPr>
        <a:xfrm>
          <a:off x="12763500" y="1678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101581</xdr:rowOff>
    </xdr:from>
    <xdr:ext cx="534377" cy="259045"/>
    <xdr:sp macro="" textlink="">
      <xdr:nvSpPr>
        <xdr:cNvPr id="666" name="テキスト ボックス 665"/>
        <xdr:cNvSpPr txBox="1"/>
      </xdr:nvSpPr>
      <xdr:spPr>
        <a:xfrm>
          <a:off x="12547111" y="1656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61313</xdr:rowOff>
    </xdr:from>
    <xdr:to>
      <xdr:col>23</xdr:col>
      <xdr:colOff>568325</xdr:colOff>
      <xdr:row>97</xdr:row>
      <xdr:rowOff>162913</xdr:rowOff>
    </xdr:to>
    <xdr:sp macro="" textlink="">
      <xdr:nvSpPr>
        <xdr:cNvPr id="672" name="円/楕円 671"/>
        <xdr:cNvSpPr/>
      </xdr:nvSpPr>
      <xdr:spPr>
        <a:xfrm>
          <a:off x="16268700" y="1669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39740</xdr:rowOff>
    </xdr:from>
    <xdr:ext cx="599010" cy="259045"/>
    <xdr:sp macro="" textlink="">
      <xdr:nvSpPr>
        <xdr:cNvPr id="673" name="積立金該当値テキスト"/>
        <xdr:cNvSpPr txBox="1"/>
      </xdr:nvSpPr>
      <xdr:spPr>
        <a:xfrm>
          <a:off x="16370300" y="1667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144,482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125026</xdr:rowOff>
    </xdr:from>
    <xdr:to>
      <xdr:col>22</xdr:col>
      <xdr:colOff>415925</xdr:colOff>
      <xdr:row>99</xdr:row>
      <xdr:rowOff>55176</xdr:rowOff>
    </xdr:to>
    <xdr:sp macro="" textlink="">
      <xdr:nvSpPr>
        <xdr:cNvPr id="674" name="円/楕円 673"/>
        <xdr:cNvSpPr/>
      </xdr:nvSpPr>
      <xdr:spPr>
        <a:xfrm>
          <a:off x="15430500" y="1692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46303</xdr:rowOff>
    </xdr:from>
    <xdr:ext cx="534377" cy="259045"/>
    <xdr:sp macro="" textlink="">
      <xdr:nvSpPr>
        <xdr:cNvPr id="675" name="テキスト ボックス 674"/>
        <xdr:cNvSpPr txBox="1"/>
      </xdr:nvSpPr>
      <xdr:spPr>
        <a:xfrm>
          <a:off x="15214111" y="170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21,036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155735</xdr:rowOff>
    </xdr:from>
    <xdr:to>
      <xdr:col>21</xdr:col>
      <xdr:colOff>212725</xdr:colOff>
      <xdr:row>98</xdr:row>
      <xdr:rowOff>85885</xdr:rowOff>
    </xdr:to>
    <xdr:sp macro="" textlink="">
      <xdr:nvSpPr>
        <xdr:cNvPr id="676" name="円/楕円 675"/>
        <xdr:cNvSpPr/>
      </xdr:nvSpPr>
      <xdr:spPr>
        <a:xfrm>
          <a:off x="14541500" y="1678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77012</xdr:rowOff>
    </xdr:from>
    <xdr:ext cx="534377" cy="259045"/>
    <xdr:sp macro="" textlink="">
      <xdr:nvSpPr>
        <xdr:cNvPr id="677" name="テキスト ボックス 676"/>
        <xdr:cNvSpPr txBox="1"/>
      </xdr:nvSpPr>
      <xdr:spPr>
        <a:xfrm>
          <a:off x="14325111" y="168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94,916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106826</xdr:rowOff>
    </xdr:from>
    <xdr:to>
      <xdr:col>20</xdr:col>
      <xdr:colOff>9525</xdr:colOff>
      <xdr:row>97</xdr:row>
      <xdr:rowOff>36976</xdr:rowOff>
    </xdr:to>
    <xdr:sp macro="" textlink="">
      <xdr:nvSpPr>
        <xdr:cNvPr id="678" name="円/楕円 677"/>
        <xdr:cNvSpPr/>
      </xdr:nvSpPr>
      <xdr:spPr>
        <a:xfrm>
          <a:off x="13652500" y="1656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53503</xdr:rowOff>
    </xdr:from>
    <xdr:ext cx="599010" cy="259045"/>
    <xdr:sp macro="" textlink="">
      <xdr:nvSpPr>
        <xdr:cNvPr id="679" name="テキスト ボックス 678"/>
        <xdr:cNvSpPr txBox="1"/>
      </xdr:nvSpPr>
      <xdr:spPr>
        <a:xfrm>
          <a:off x="13403794" y="1634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210,590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163669</xdr:rowOff>
    </xdr:from>
    <xdr:to>
      <xdr:col>18</xdr:col>
      <xdr:colOff>492125</xdr:colOff>
      <xdr:row>99</xdr:row>
      <xdr:rowOff>93819</xdr:rowOff>
    </xdr:to>
    <xdr:sp macro="" textlink="">
      <xdr:nvSpPr>
        <xdr:cNvPr id="680" name="円/楕円 679"/>
        <xdr:cNvSpPr/>
      </xdr:nvSpPr>
      <xdr:spPr>
        <a:xfrm>
          <a:off x="12763500" y="1696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84946</xdr:rowOff>
    </xdr:from>
    <xdr:ext cx="378565" cy="259045"/>
    <xdr:sp macro="" textlink="">
      <xdr:nvSpPr>
        <xdr:cNvPr id="681" name="テキスト ボックス 680"/>
        <xdr:cNvSpPr txBox="1"/>
      </xdr:nvSpPr>
      <xdr:spPr>
        <a:xfrm>
          <a:off x="12625017" y="17058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2" name="直線コネクタ 69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3" name="テキスト ボックス 69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4" name="直線コネクタ 69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5" name="テキスト ボックス 69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6" name="直線コネクタ 69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7" name="テキスト ボックス 69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8" name="直線コネクタ 69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9" name="テキスト ボックス 69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0" name="直線コネクタ 69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1" name="テキスト ボックス 70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42697</xdr:rowOff>
    </xdr:from>
    <xdr:to>
      <xdr:col>32</xdr:col>
      <xdr:colOff>186689</xdr:colOff>
      <xdr:row>39</xdr:row>
      <xdr:rowOff>44450</xdr:rowOff>
    </xdr:to>
    <xdr:cxnSp macro="">
      <xdr:nvCxnSpPr>
        <xdr:cNvPr id="705" name="直線コネクタ 704"/>
        <xdr:cNvCxnSpPr/>
      </xdr:nvCxnSpPr>
      <xdr:spPr>
        <a:xfrm flipV="1">
          <a:off x="22159595" y="5186197"/>
          <a:ext cx="1269" cy="154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56329</xdr:rowOff>
    </xdr:from>
    <xdr:ext cx="249299" cy="259045"/>
    <xdr:sp macro="" textlink="">
      <xdr:nvSpPr>
        <xdr:cNvPr id="706" name="投資及び出資金最小値テキスト"/>
        <xdr:cNvSpPr txBox="1"/>
      </xdr:nvSpPr>
      <xdr:spPr>
        <a:xfrm>
          <a:off x="22212300" y="6742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7" name="直線コネクタ 70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160824</xdr:rowOff>
    </xdr:from>
    <xdr:ext cx="534377" cy="259045"/>
    <xdr:sp macro="" textlink="">
      <xdr:nvSpPr>
        <xdr:cNvPr id="708" name="投資及び出資金最大値テキスト"/>
        <xdr:cNvSpPr txBox="1"/>
      </xdr:nvSpPr>
      <xdr:spPr>
        <a:xfrm>
          <a:off x="22212300" y="49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42697</xdr:rowOff>
    </xdr:from>
    <xdr:to>
      <xdr:col>32</xdr:col>
      <xdr:colOff>276225</xdr:colOff>
      <xdr:row>30</xdr:row>
      <xdr:rowOff>42697</xdr:rowOff>
    </xdr:to>
    <xdr:cxnSp macro="">
      <xdr:nvCxnSpPr>
        <xdr:cNvPr id="709" name="直線コネクタ 708"/>
        <xdr:cNvCxnSpPr/>
      </xdr:nvCxnSpPr>
      <xdr:spPr>
        <a:xfrm>
          <a:off x="22072600" y="518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0" name="直線コネクタ 70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145228</xdr:rowOff>
    </xdr:from>
    <xdr:ext cx="469744" cy="259045"/>
    <xdr:sp macro="" textlink="">
      <xdr:nvSpPr>
        <xdr:cNvPr id="711" name="投資及び出資金平均値テキスト"/>
        <xdr:cNvSpPr txBox="1"/>
      </xdr:nvSpPr>
      <xdr:spPr>
        <a:xfrm>
          <a:off x="22212300" y="648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122351</xdr:rowOff>
    </xdr:from>
    <xdr:to>
      <xdr:col>32</xdr:col>
      <xdr:colOff>238125</xdr:colOff>
      <xdr:row>39</xdr:row>
      <xdr:rowOff>52501</xdr:rowOff>
    </xdr:to>
    <xdr:sp macro="" textlink="">
      <xdr:nvSpPr>
        <xdr:cNvPr id="712" name="フローチャート : 判断 711"/>
        <xdr:cNvSpPr/>
      </xdr:nvSpPr>
      <xdr:spPr>
        <a:xfrm>
          <a:off x="221107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3" name="直線コネクタ 71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14" name="フローチャート : 判断 713"/>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15" name="テキスト ボックス 714"/>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92037</xdr:rowOff>
    </xdr:from>
    <xdr:to>
      <xdr:col>29</xdr:col>
      <xdr:colOff>517525</xdr:colOff>
      <xdr:row>39</xdr:row>
      <xdr:rowOff>44450</xdr:rowOff>
    </xdr:to>
    <xdr:cxnSp macro="">
      <xdr:nvCxnSpPr>
        <xdr:cNvPr id="716" name="直線コネクタ 715"/>
        <xdr:cNvCxnSpPr/>
      </xdr:nvCxnSpPr>
      <xdr:spPr>
        <a:xfrm>
          <a:off x="19545300" y="5921337"/>
          <a:ext cx="889000" cy="80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17" name="フローチャート : 判断 716"/>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8" name="テキスト ボックス 717"/>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92037</xdr:rowOff>
    </xdr:from>
    <xdr:to>
      <xdr:col>28</xdr:col>
      <xdr:colOff>314325</xdr:colOff>
      <xdr:row>39</xdr:row>
      <xdr:rowOff>44450</xdr:rowOff>
    </xdr:to>
    <xdr:cxnSp macro="">
      <xdr:nvCxnSpPr>
        <xdr:cNvPr id="719" name="直線コネクタ 718"/>
        <xdr:cNvCxnSpPr/>
      </xdr:nvCxnSpPr>
      <xdr:spPr>
        <a:xfrm flipV="1">
          <a:off x="18656300" y="5921337"/>
          <a:ext cx="889000" cy="80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20" name="フローチャート : 判断 719"/>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4766</xdr:rowOff>
    </xdr:from>
    <xdr:ext cx="469744" cy="259045"/>
    <xdr:sp macro="" textlink="">
      <xdr:nvSpPr>
        <xdr:cNvPr id="721" name="テキスト ボックス 720"/>
        <xdr:cNvSpPr txBox="1"/>
      </xdr:nvSpPr>
      <xdr:spPr>
        <a:xfrm>
          <a:off x="19310427" y="669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22" name="フローチャート : 判断 721"/>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23" name="テキスト ボックス 722"/>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9" name="円/楕円 72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100779</xdr:rowOff>
    </xdr:from>
    <xdr:ext cx="249299" cy="259045"/>
    <xdr:sp macro="" textlink="">
      <xdr:nvSpPr>
        <xdr:cNvPr id="730" name="投資及び出資金該当値テキスト"/>
        <xdr:cNvSpPr txBox="1"/>
      </xdr:nvSpPr>
      <xdr:spPr>
        <a:xfrm>
          <a:off x="22212300" y="6615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1" name="円/楕円 73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2" name="テキスト ボックス 73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3" name="円/楕円 73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4" name="テキスト ボックス 73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41237</xdr:rowOff>
    </xdr:from>
    <xdr:to>
      <xdr:col>28</xdr:col>
      <xdr:colOff>365125</xdr:colOff>
      <xdr:row>34</xdr:row>
      <xdr:rowOff>142837</xdr:rowOff>
    </xdr:to>
    <xdr:sp macro="" textlink="">
      <xdr:nvSpPr>
        <xdr:cNvPr id="735" name="円/楕円 734"/>
        <xdr:cNvSpPr/>
      </xdr:nvSpPr>
      <xdr:spPr>
        <a:xfrm>
          <a:off x="19494500" y="587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32</xdr:row>
      <xdr:rowOff>159364</xdr:rowOff>
    </xdr:from>
    <xdr:ext cx="534377" cy="259045"/>
    <xdr:sp macro="" textlink="">
      <xdr:nvSpPr>
        <xdr:cNvPr id="736" name="テキスト ボックス 735"/>
        <xdr:cNvSpPr txBox="1"/>
      </xdr:nvSpPr>
      <xdr:spPr>
        <a:xfrm>
          <a:off x="19278111" y="564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21,251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7" name="円/楕円 73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8" name="テキスト ボックス 73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0" name="テキスト ボックス 74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2" name="テキスト ボックス 75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4" name="テキスト ボックス 75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6" name="テキスト ボックス 75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19456</xdr:rowOff>
    </xdr:from>
    <xdr:to>
      <xdr:col>32</xdr:col>
      <xdr:colOff>186689</xdr:colOff>
      <xdr:row>58</xdr:row>
      <xdr:rowOff>139700</xdr:rowOff>
    </xdr:to>
    <xdr:cxnSp macro="">
      <xdr:nvCxnSpPr>
        <xdr:cNvPr id="760" name="直線コネクタ 759"/>
        <xdr:cNvCxnSpPr/>
      </xdr:nvCxnSpPr>
      <xdr:spPr>
        <a:xfrm flipV="1">
          <a:off x="22159595" y="8591956"/>
          <a:ext cx="1269" cy="149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137583</xdr:rowOff>
    </xdr:from>
    <xdr:ext cx="534377" cy="259045"/>
    <xdr:sp macro="" textlink="">
      <xdr:nvSpPr>
        <xdr:cNvPr id="763" name="貸付金最大値テキスト"/>
        <xdr:cNvSpPr txBox="1"/>
      </xdr:nvSpPr>
      <xdr:spPr>
        <a:xfrm>
          <a:off x="22212300" y="836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50</xdr:row>
      <xdr:rowOff>19456</xdr:rowOff>
    </xdr:from>
    <xdr:to>
      <xdr:col>32</xdr:col>
      <xdr:colOff>276225</xdr:colOff>
      <xdr:row>50</xdr:row>
      <xdr:rowOff>19456</xdr:rowOff>
    </xdr:to>
    <xdr:cxnSp macro="">
      <xdr:nvCxnSpPr>
        <xdr:cNvPr id="764" name="直線コネクタ 763"/>
        <xdr:cNvCxnSpPr/>
      </xdr:nvCxnSpPr>
      <xdr:spPr>
        <a:xfrm>
          <a:off x="22072600" y="8591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65" name="直線コネクタ 76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30990</xdr:rowOff>
    </xdr:from>
    <xdr:ext cx="469744" cy="259045"/>
    <xdr:sp macro="" textlink="">
      <xdr:nvSpPr>
        <xdr:cNvPr id="766" name="貸付金平均値テキスト"/>
        <xdr:cNvSpPr txBox="1"/>
      </xdr:nvSpPr>
      <xdr:spPr>
        <a:xfrm>
          <a:off x="22212300" y="9632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8113</xdr:rowOff>
    </xdr:from>
    <xdr:to>
      <xdr:col>32</xdr:col>
      <xdr:colOff>238125</xdr:colOff>
      <xdr:row>57</xdr:row>
      <xdr:rowOff>109713</xdr:rowOff>
    </xdr:to>
    <xdr:sp macro="" textlink="">
      <xdr:nvSpPr>
        <xdr:cNvPr id="767" name="フローチャート : 判断 766"/>
        <xdr:cNvSpPr/>
      </xdr:nvSpPr>
      <xdr:spPr>
        <a:xfrm>
          <a:off x="221107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68" name="直線コネクタ 76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142027</xdr:rowOff>
    </xdr:from>
    <xdr:to>
      <xdr:col>31</xdr:col>
      <xdr:colOff>85725</xdr:colOff>
      <xdr:row>56</xdr:row>
      <xdr:rowOff>72177</xdr:rowOff>
    </xdr:to>
    <xdr:sp macro="" textlink="">
      <xdr:nvSpPr>
        <xdr:cNvPr id="769" name="フローチャート : 判断 768"/>
        <xdr:cNvSpPr/>
      </xdr:nvSpPr>
      <xdr:spPr>
        <a:xfrm>
          <a:off x="21272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88704</xdr:rowOff>
    </xdr:from>
    <xdr:ext cx="534377" cy="259045"/>
    <xdr:sp macro="" textlink="">
      <xdr:nvSpPr>
        <xdr:cNvPr id="770" name="テキスト ボックス 769"/>
        <xdr:cNvSpPr txBox="1"/>
      </xdr:nvSpPr>
      <xdr:spPr>
        <a:xfrm>
          <a:off x="21056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1" name="直線コネクタ 77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52644</xdr:rowOff>
    </xdr:from>
    <xdr:to>
      <xdr:col>29</xdr:col>
      <xdr:colOff>568325</xdr:colOff>
      <xdr:row>56</xdr:row>
      <xdr:rowOff>154244</xdr:rowOff>
    </xdr:to>
    <xdr:sp macro="" textlink="">
      <xdr:nvSpPr>
        <xdr:cNvPr id="772" name="フローチャート : 判断 771"/>
        <xdr:cNvSpPr/>
      </xdr:nvSpPr>
      <xdr:spPr>
        <a:xfrm>
          <a:off x="20383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170771</xdr:rowOff>
    </xdr:from>
    <xdr:ext cx="469744" cy="259045"/>
    <xdr:sp macro="" textlink="">
      <xdr:nvSpPr>
        <xdr:cNvPr id="773" name="テキスト ボックス 772"/>
        <xdr:cNvSpPr txBox="1"/>
      </xdr:nvSpPr>
      <xdr:spPr>
        <a:xfrm>
          <a:off x="20199427"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4" name="直線コネクタ 77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110480</xdr:rowOff>
    </xdr:from>
    <xdr:to>
      <xdr:col>28</xdr:col>
      <xdr:colOff>365125</xdr:colOff>
      <xdr:row>57</xdr:row>
      <xdr:rowOff>40630</xdr:rowOff>
    </xdr:to>
    <xdr:sp macro="" textlink="">
      <xdr:nvSpPr>
        <xdr:cNvPr id="775" name="フローチャート : 判断 774"/>
        <xdr:cNvSpPr/>
      </xdr:nvSpPr>
      <xdr:spPr>
        <a:xfrm>
          <a:off x="19494500" y="9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57157</xdr:rowOff>
    </xdr:from>
    <xdr:ext cx="469744" cy="259045"/>
    <xdr:sp macro="" textlink="">
      <xdr:nvSpPr>
        <xdr:cNvPr id="776" name="テキスト ボックス 775"/>
        <xdr:cNvSpPr txBox="1"/>
      </xdr:nvSpPr>
      <xdr:spPr>
        <a:xfrm>
          <a:off x="19310427" y="9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121498</xdr:rowOff>
    </xdr:from>
    <xdr:to>
      <xdr:col>27</xdr:col>
      <xdr:colOff>161925</xdr:colOff>
      <xdr:row>57</xdr:row>
      <xdr:rowOff>51648</xdr:rowOff>
    </xdr:to>
    <xdr:sp macro="" textlink="">
      <xdr:nvSpPr>
        <xdr:cNvPr id="777" name="フローチャート : 判断 776"/>
        <xdr:cNvSpPr/>
      </xdr:nvSpPr>
      <xdr:spPr>
        <a:xfrm>
          <a:off x="18605500" y="97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68175</xdr:rowOff>
    </xdr:from>
    <xdr:ext cx="469744" cy="259045"/>
    <xdr:sp macro="" textlink="">
      <xdr:nvSpPr>
        <xdr:cNvPr id="778" name="テキスト ボックス 777"/>
        <xdr:cNvSpPr txBox="1"/>
      </xdr:nvSpPr>
      <xdr:spPr>
        <a:xfrm>
          <a:off x="18421427" y="94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4" name="円/楕円 78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8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86" name="円/楕円 78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87" name="テキスト ボックス 78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88" name="円/楕円 78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89" name="テキスト ボックス 78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0" name="円/楕円 78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1" name="テキスト ボックス 79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2" name="円/楕円 79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3" name="テキスト ボックス 79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7" name="テキスト ボックス 80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137109</xdr:rowOff>
    </xdr:from>
    <xdr:to>
      <xdr:col>32</xdr:col>
      <xdr:colOff>186689</xdr:colOff>
      <xdr:row>78</xdr:row>
      <xdr:rowOff>36956</xdr:rowOff>
    </xdr:to>
    <xdr:cxnSp macro="">
      <xdr:nvCxnSpPr>
        <xdr:cNvPr id="817" name="直線コネクタ 816"/>
        <xdr:cNvCxnSpPr/>
      </xdr:nvCxnSpPr>
      <xdr:spPr>
        <a:xfrm flipV="1">
          <a:off x="22159595" y="11967159"/>
          <a:ext cx="1269" cy="144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40783</xdr:rowOff>
    </xdr:from>
    <xdr:ext cx="534377" cy="259045"/>
    <xdr:sp macro="" textlink="">
      <xdr:nvSpPr>
        <xdr:cNvPr id="818" name="繰出金最小値テキスト"/>
        <xdr:cNvSpPr txBox="1"/>
      </xdr:nvSpPr>
      <xdr:spPr>
        <a:xfrm>
          <a:off x="22212300" y="134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36956</xdr:rowOff>
    </xdr:from>
    <xdr:to>
      <xdr:col>32</xdr:col>
      <xdr:colOff>276225</xdr:colOff>
      <xdr:row>78</xdr:row>
      <xdr:rowOff>36956</xdr:rowOff>
    </xdr:to>
    <xdr:cxnSp macro="">
      <xdr:nvCxnSpPr>
        <xdr:cNvPr id="819" name="直線コネクタ 818"/>
        <xdr:cNvCxnSpPr/>
      </xdr:nvCxnSpPr>
      <xdr:spPr>
        <a:xfrm>
          <a:off x="22072600" y="134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83786</xdr:rowOff>
    </xdr:from>
    <xdr:ext cx="599010" cy="259045"/>
    <xdr:sp macro="" textlink="">
      <xdr:nvSpPr>
        <xdr:cNvPr id="820" name="繰出金最大値テキスト"/>
        <xdr:cNvSpPr txBox="1"/>
      </xdr:nvSpPr>
      <xdr:spPr>
        <a:xfrm>
          <a:off x="22212300" y="1174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69</xdr:row>
      <xdr:rowOff>137109</xdr:rowOff>
    </xdr:from>
    <xdr:to>
      <xdr:col>32</xdr:col>
      <xdr:colOff>276225</xdr:colOff>
      <xdr:row>69</xdr:row>
      <xdr:rowOff>137109</xdr:rowOff>
    </xdr:to>
    <xdr:cxnSp macro="">
      <xdr:nvCxnSpPr>
        <xdr:cNvPr id="821" name="直線コネクタ 820"/>
        <xdr:cNvCxnSpPr/>
      </xdr:nvCxnSpPr>
      <xdr:spPr>
        <a:xfrm>
          <a:off x="22072600" y="1196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21331</xdr:rowOff>
    </xdr:from>
    <xdr:to>
      <xdr:col>32</xdr:col>
      <xdr:colOff>187325</xdr:colOff>
      <xdr:row>75</xdr:row>
      <xdr:rowOff>40084</xdr:rowOff>
    </xdr:to>
    <xdr:cxnSp macro="">
      <xdr:nvCxnSpPr>
        <xdr:cNvPr id="822" name="直線コネクタ 821"/>
        <xdr:cNvCxnSpPr/>
      </xdr:nvCxnSpPr>
      <xdr:spPr>
        <a:xfrm flipV="1">
          <a:off x="21323300" y="12880081"/>
          <a:ext cx="838200" cy="1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40161</xdr:rowOff>
    </xdr:from>
    <xdr:ext cx="599010" cy="259045"/>
    <xdr:sp macro="" textlink="">
      <xdr:nvSpPr>
        <xdr:cNvPr id="823" name="繰出金平均値テキスト"/>
        <xdr:cNvSpPr txBox="1"/>
      </xdr:nvSpPr>
      <xdr:spPr>
        <a:xfrm>
          <a:off x="22212300" y="13070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61734</xdr:rowOff>
    </xdr:from>
    <xdr:to>
      <xdr:col>32</xdr:col>
      <xdr:colOff>238125</xdr:colOff>
      <xdr:row>76</xdr:row>
      <xdr:rowOff>163334</xdr:rowOff>
    </xdr:to>
    <xdr:sp macro="" textlink="">
      <xdr:nvSpPr>
        <xdr:cNvPr id="824" name="フローチャート : 判断 823"/>
        <xdr:cNvSpPr/>
      </xdr:nvSpPr>
      <xdr:spPr>
        <a:xfrm>
          <a:off x="221107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40084</xdr:rowOff>
    </xdr:from>
    <xdr:to>
      <xdr:col>31</xdr:col>
      <xdr:colOff>34925</xdr:colOff>
      <xdr:row>75</xdr:row>
      <xdr:rowOff>118249</xdr:rowOff>
    </xdr:to>
    <xdr:cxnSp macro="">
      <xdr:nvCxnSpPr>
        <xdr:cNvPr id="825" name="直線コネクタ 824"/>
        <xdr:cNvCxnSpPr/>
      </xdr:nvCxnSpPr>
      <xdr:spPr>
        <a:xfrm flipV="1">
          <a:off x="20434300" y="12898834"/>
          <a:ext cx="889000" cy="7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6" name="フローチャート : 判断 825"/>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156615</xdr:rowOff>
    </xdr:from>
    <xdr:ext cx="599010" cy="259045"/>
    <xdr:sp macro="" textlink="">
      <xdr:nvSpPr>
        <xdr:cNvPr id="827" name="テキスト ボックス 826"/>
        <xdr:cNvSpPr txBox="1"/>
      </xdr:nvSpPr>
      <xdr:spPr>
        <a:xfrm>
          <a:off x="21023794" y="131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116763</xdr:rowOff>
    </xdr:from>
    <xdr:to>
      <xdr:col>29</xdr:col>
      <xdr:colOff>517525</xdr:colOff>
      <xdr:row>75</xdr:row>
      <xdr:rowOff>118249</xdr:rowOff>
    </xdr:to>
    <xdr:cxnSp macro="">
      <xdr:nvCxnSpPr>
        <xdr:cNvPr id="828" name="直線コネクタ 827"/>
        <xdr:cNvCxnSpPr/>
      </xdr:nvCxnSpPr>
      <xdr:spPr>
        <a:xfrm>
          <a:off x="19545300" y="12975513"/>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9" name="フローチャート : 判断 828"/>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2275</xdr:rowOff>
    </xdr:from>
    <xdr:ext cx="599010" cy="259045"/>
    <xdr:sp macro="" textlink="">
      <xdr:nvSpPr>
        <xdr:cNvPr id="830" name="テキスト ボックス 829"/>
        <xdr:cNvSpPr txBox="1"/>
      </xdr:nvSpPr>
      <xdr:spPr>
        <a:xfrm>
          <a:off x="20134794" y="1320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79970</xdr:rowOff>
    </xdr:from>
    <xdr:to>
      <xdr:col>28</xdr:col>
      <xdr:colOff>314325</xdr:colOff>
      <xdr:row>75</xdr:row>
      <xdr:rowOff>116763</xdr:rowOff>
    </xdr:to>
    <xdr:cxnSp macro="">
      <xdr:nvCxnSpPr>
        <xdr:cNvPr id="831" name="直線コネクタ 830"/>
        <xdr:cNvCxnSpPr/>
      </xdr:nvCxnSpPr>
      <xdr:spPr>
        <a:xfrm>
          <a:off x="18656300" y="12938720"/>
          <a:ext cx="889000" cy="3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32" name="フローチャート : 判断 831"/>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141660</xdr:rowOff>
    </xdr:from>
    <xdr:ext cx="599010" cy="259045"/>
    <xdr:sp macro="" textlink="">
      <xdr:nvSpPr>
        <xdr:cNvPr id="833" name="テキスト ボックス 832"/>
        <xdr:cNvSpPr txBox="1"/>
      </xdr:nvSpPr>
      <xdr:spPr>
        <a:xfrm>
          <a:off x="19245794" y="1317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34" name="フローチャート : 判断 833"/>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5861</xdr:rowOff>
    </xdr:from>
    <xdr:ext cx="599010" cy="259045"/>
    <xdr:sp macro="" textlink="">
      <xdr:nvSpPr>
        <xdr:cNvPr id="835" name="テキスト ボックス 834"/>
        <xdr:cNvSpPr txBox="1"/>
      </xdr:nvSpPr>
      <xdr:spPr>
        <a:xfrm>
          <a:off x="18356794" y="1320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141981</xdr:rowOff>
    </xdr:from>
    <xdr:to>
      <xdr:col>32</xdr:col>
      <xdr:colOff>238125</xdr:colOff>
      <xdr:row>75</xdr:row>
      <xdr:rowOff>72131</xdr:rowOff>
    </xdr:to>
    <xdr:sp macro="" textlink="">
      <xdr:nvSpPr>
        <xdr:cNvPr id="841" name="円/楕円 840"/>
        <xdr:cNvSpPr/>
      </xdr:nvSpPr>
      <xdr:spPr>
        <a:xfrm>
          <a:off x="22110700" y="1282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164858</xdr:rowOff>
    </xdr:from>
    <xdr:ext cx="599010" cy="259045"/>
    <xdr:sp macro="" textlink="">
      <xdr:nvSpPr>
        <xdr:cNvPr id="842" name="繰出金該当値テキスト"/>
        <xdr:cNvSpPr txBox="1"/>
      </xdr:nvSpPr>
      <xdr:spPr>
        <a:xfrm>
          <a:off x="22212300" y="1268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186,068</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160734</xdr:rowOff>
    </xdr:from>
    <xdr:to>
      <xdr:col>31</xdr:col>
      <xdr:colOff>85725</xdr:colOff>
      <xdr:row>75</xdr:row>
      <xdr:rowOff>90884</xdr:rowOff>
    </xdr:to>
    <xdr:sp macro="" textlink="">
      <xdr:nvSpPr>
        <xdr:cNvPr id="843" name="円/楕円 842"/>
        <xdr:cNvSpPr/>
      </xdr:nvSpPr>
      <xdr:spPr>
        <a:xfrm>
          <a:off x="21272500" y="1284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107411</xdr:rowOff>
    </xdr:from>
    <xdr:ext cx="599010" cy="259045"/>
    <xdr:sp macro="" textlink="">
      <xdr:nvSpPr>
        <xdr:cNvPr id="844" name="テキスト ボックス 843"/>
        <xdr:cNvSpPr txBox="1"/>
      </xdr:nvSpPr>
      <xdr:spPr>
        <a:xfrm>
          <a:off x="21023794" y="1262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181,146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67449</xdr:rowOff>
    </xdr:from>
    <xdr:to>
      <xdr:col>29</xdr:col>
      <xdr:colOff>568325</xdr:colOff>
      <xdr:row>75</xdr:row>
      <xdr:rowOff>169050</xdr:rowOff>
    </xdr:to>
    <xdr:sp macro="" textlink="">
      <xdr:nvSpPr>
        <xdr:cNvPr id="845" name="円/楕円 844"/>
        <xdr:cNvSpPr/>
      </xdr:nvSpPr>
      <xdr:spPr>
        <a:xfrm>
          <a:off x="20383500" y="129261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14126</xdr:rowOff>
    </xdr:from>
    <xdr:ext cx="599010" cy="259045"/>
    <xdr:sp macro="" textlink="">
      <xdr:nvSpPr>
        <xdr:cNvPr id="846" name="テキスト ボックス 845"/>
        <xdr:cNvSpPr txBox="1"/>
      </xdr:nvSpPr>
      <xdr:spPr>
        <a:xfrm>
          <a:off x="20134794" y="1270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160,630</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65963</xdr:rowOff>
    </xdr:from>
    <xdr:to>
      <xdr:col>28</xdr:col>
      <xdr:colOff>365125</xdr:colOff>
      <xdr:row>75</xdr:row>
      <xdr:rowOff>167563</xdr:rowOff>
    </xdr:to>
    <xdr:sp macro="" textlink="">
      <xdr:nvSpPr>
        <xdr:cNvPr id="847" name="円/楕円 846"/>
        <xdr:cNvSpPr/>
      </xdr:nvSpPr>
      <xdr:spPr>
        <a:xfrm>
          <a:off x="19494500" y="1292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12640</xdr:rowOff>
    </xdr:from>
    <xdr:ext cx="599010" cy="259045"/>
    <xdr:sp macro="" textlink="">
      <xdr:nvSpPr>
        <xdr:cNvPr id="848" name="テキスト ボックス 847"/>
        <xdr:cNvSpPr txBox="1"/>
      </xdr:nvSpPr>
      <xdr:spPr>
        <a:xfrm>
          <a:off x="19245794" y="1269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161,020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29170</xdr:rowOff>
    </xdr:from>
    <xdr:to>
      <xdr:col>27</xdr:col>
      <xdr:colOff>161925</xdr:colOff>
      <xdr:row>75</xdr:row>
      <xdr:rowOff>130770</xdr:rowOff>
    </xdr:to>
    <xdr:sp macro="" textlink="">
      <xdr:nvSpPr>
        <xdr:cNvPr id="849" name="円/楕円 848"/>
        <xdr:cNvSpPr/>
      </xdr:nvSpPr>
      <xdr:spPr>
        <a:xfrm>
          <a:off x="18605500" y="1288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73</xdr:row>
      <xdr:rowOff>147297</xdr:rowOff>
    </xdr:from>
    <xdr:ext cx="599010" cy="259045"/>
    <xdr:sp macro="" textlink="">
      <xdr:nvSpPr>
        <xdr:cNvPr id="850" name="テキスト ボックス 849"/>
        <xdr:cNvSpPr txBox="1"/>
      </xdr:nvSpPr>
      <xdr:spPr>
        <a:xfrm>
          <a:off x="18356794" y="12663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170,677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高齢化に伴う人口減少により全般的に住民一人あたりのコストが高い状況が続いている。</a:t>
          </a:r>
          <a:endParaRPr kumimoji="1" lang="en-US" altLang="ja-JP" sz="1300">
            <a:latin typeface="ＭＳ Ｐゴシック"/>
          </a:endParaRPr>
        </a:p>
        <a:p>
          <a:r>
            <a:rPr kumimoji="1" lang="ja-JP" altLang="en-US" sz="1300">
              <a:latin typeface="ＭＳ Ｐゴシック"/>
            </a:rPr>
            <a:t>特に補助費の伸びが著しいが、これは南和広域医療組合（現南奈良総合医療センター）などへの補助費が主なもので今後も高い状態が継続すると見込まれる。</a:t>
          </a:r>
          <a:endParaRPr kumimoji="1" lang="en-US" altLang="ja-JP" sz="1300">
            <a:latin typeface="ＭＳ Ｐゴシック"/>
          </a:endParaRPr>
        </a:p>
        <a:p>
          <a:r>
            <a:rPr kumimoji="1" lang="ja-JP" altLang="en-US" sz="1300">
              <a:latin typeface="ＭＳ Ｐゴシック"/>
            </a:rPr>
            <a:t>また、繰出金についても簡易水道や下水道、直診特別会計への繰出金が増加傾向にあり高い水準となっている。</a:t>
          </a:r>
          <a:endParaRPr kumimoji="1" lang="en-US" altLang="ja-JP" sz="1300">
            <a:latin typeface="ＭＳ Ｐゴシック"/>
          </a:endParaRPr>
        </a:p>
        <a:p>
          <a:r>
            <a:rPr kumimoji="1" lang="ja-JP" altLang="en-US" sz="1300">
              <a:latin typeface="ＭＳ Ｐゴシック"/>
            </a:rPr>
            <a:t>不断の行財政改革により少しでもコストを下げられるよう取り組む必要がある。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奈良県天川村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1,530
1,528
175.66
2,911,680
2,538,264
339,612
1,520,977
2,751,173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27.3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53763</xdr:rowOff>
    </xdr:from>
    <xdr:to>
      <xdr:col>6</xdr:col>
      <xdr:colOff>510540</xdr:colOff>
      <xdr:row>38</xdr:row>
      <xdr:rowOff>139259</xdr:rowOff>
    </xdr:to>
    <xdr:cxnSp macro="">
      <xdr:nvCxnSpPr>
        <xdr:cNvPr id="57" name="直線コネクタ 56"/>
        <xdr:cNvCxnSpPr/>
      </xdr:nvCxnSpPr>
      <xdr:spPr>
        <a:xfrm flipV="1">
          <a:off x="4633595" y="5197263"/>
          <a:ext cx="1270" cy="145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143086</xdr:rowOff>
    </xdr:from>
    <xdr:ext cx="469744" cy="259045"/>
    <xdr:sp macro="" textlink="">
      <xdr:nvSpPr>
        <xdr:cNvPr id="58" name="議会費最小値テキスト"/>
        <xdr:cNvSpPr txBox="1"/>
      </xdr:nvSpPr>
      <xdr:spPr>
        <a:xfrm>
          <a:off x="4686300" y="66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139259</xdr:rowOff>
    </xdr:from>
    <xdr:to>
      <xdr:col>6</xdr:col>
      <xdr:colOff>600075</xdr:colOff>
      <xdr:row>38</xdr:row>
      <xdr:rowOff>139259</xdr:rowOff>
    </xdr:to>
    <xdr:cxnSp macro="">
      <xdr:nvCxnSpPr>
        <xdr:cNvPr id="59" name="直線コネクタ 58"/>
        <xdr:cNvCxnSpPr/>
      </xdr:nvCxnSpPr>
      <xdr:spPr>
        <a:xfrm>
          <a:off x="4546600" y="665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440</xdr:rowOff>
    </xdr:from>
    <xdr:ext cx="534377" cy="259045"/>
    <xdr:sp macro="" textlink="">
      <xdr:nvSpPr>
        <xdr:cNvPr id="60" name="議会費最大値テキスト"/>
        <xdr:cNvSpPr txBox="1"/>
      </xdr:nvSpPr>
      <xdr:spPr>
        <a:xfrm>
          <a:off x="4686300" y="49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30</xdr:row>
      <xdr:rowOff>53763</xdr:rowOff>
    </xdr:from>
    <xdr:to>
      <xdr:col>6</xdr:col>
      <xdr:colOff>600075</xdr:colOff>
      <xdr:row>30</xdr:row>
      <xdr:rowOff>53763</xdr:rowOff>
    </xdr:to>
    <xdr:cxnSp macro="">
      <xdr:nvCxnSpPr>
        <xdr:cNvPr id="61" name="直線コネクタ 60"/>
        <xdr:cNvCxnSpPr/>
      </xdr:nvCxnSpPr>
      <xdr:spPr>
        <a:xfrm>
          <a:off x="4546600" y="519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118081</xdr:rowOff>
    </xdr:from>
    <xdr:to>
      <xdr:col>6</xdr:col>
      <xdr:colOff>511175</xdr:colOff>
      <xdr:row>36</xdr:row>
      <xdr:rowOff>153498</xdr:rowOff>
    </xdr:to>
    <xdr:cxnSp macro="">
      <xdr:nvCxnSpPr>
        <xdr:cNvPr id="62" name="直線コネクタ 61"/>
        <xdr:cNvCxnSpPr/>
      </xdr:nvCxnSpPr>
      <xdr:spPr>
        <a:xfrm flipV="1">
          <a:off x="3797300" y="6290281"/>
          <a:ext cx="838200" cy="3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31502</xdr:rowOff>
    </xdr:from>
    <xdr:ext cx="534377" cy="259045"/>
    <xdr:sp macro="" textlink="">
      <xdr:nvSpPr>
        <xdr:cNvPr id="63" name="議会費平均値テキスト"/>
        <xdr:cNvSpPr txBox="1"/>
      </xdr:nvSpPr>
      <xdr:spPr>
        <a:xfrm>
          <a:off x="4686300" y="637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53075</xdr:rowOff>
    </xdr:from>
    <xdr:to>
      <xdr:col>6</xdr:col>
      <xdr:colOff>561975</xdr:colOff>
      <xdr:row>37</xdr:row>
      <xdr:rowOff>154675</xdr:rowOff>
    </xdr:to>
    <xdr:sp macro="" textlink="">
      <xdr:nvSpPr>
        <xdr:cNvPr id="64" name="フローチャート : 判断 63"/>
        <xdr:cNvSpPr/>
      </xdr:nvSpPr>
      <xdr:spPr>
        <a:xfrm>
          <a:off x="45847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153498</xdr:rowOff>
    </xdr:from>
    <xdr:to>
      <xdr:col>5</xdr:col>
      <xdr:colOff>358775</xdr:colOff>
      <xdr:row>37</xdr:row>
      <xdr:rowOff>14019</xdr:rowOff>
    </xdr:to>
    <xdr:cxnSp macro="">
      <xdr:nvCxnSpPr>
        <xdr:cNvPr id="65" name="直線コネクタ 64"/>
        <xdr:cNvCxnSpPr/>
      </xdr:nvCxnSpPr>
      <xdr:spPr>
        <a:xfrm flipV="1">
          <a:off x="2908300" y="6325698"/>
          <a:ext cx="889000" cy="3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153346</xdr:rowOff>
    </xdr:from>
    <xdr:ext cx="534377" cy="259045"/>
    <xdr:sp macro="" textlink="">
      <xdr:nvSpPr>
        <xdr:cNvPr id="67" name="テキスト ボックス 66"/>
        <xdr:cNvSpPr txBox="1"/>
      </xdr:nvSpPr>
      <xdr:spPr>
        <a:xfrm>
          <a:off x="3530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14019</xdr:rowOff>
    </xdr:from>
    <xdr:to>
      <xdr:col>4</xdr:col>
      <xdr:colOff>155575</xdr:colOff>
      <xdr:row>37</xdr:row>
      <xdr:rowOff>24926</xdr:rowOff>
    </xdr:to>
    <xdr:cxnSp macro="">
      <xdr:nvCxnSpPr>
        <xdr:cNvPr id="68" name="直線コネクタ 67"/>
        <xdr:cNvCxnSpPr/>
      </xdr:nvCxnSpPr>
      <xdr:spPr>
        <a:xfrm flipV="1">
          <a:off x="2019300" y="6357669"/>
          <a:ext cx="889000" cy="1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159290</xdr:rowOff>
    </xdr:from>
    <xdr:ext cx="534377" cy="259045"/>
    <xdr:sp macro="" textlink="">
      <xdr:nvSpPr>
        <xdr:cNvPr id="70" name="テキスト ボックス 69"/>
        <xdr:cNvSpPr txBox="1"/>
      </xdr:nvSpPr>
      <xdr:spPr>
        <a:xfrm>
          <a:off x="2641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139782</xdr:rowOff>
    </xdr:from>
    <xdr:to>
      <xdr:col>2</xdr:col>
      <xdr:colOff>638175</xdr:colOff>
      <xdr:row>37</xdr:row>
      <xdr:rowOff>24926</xdr:rowOff>
    </xdr:to>
    <xdr:cxnSp macro="">
      <xdr:nvCxnSpPr>
        <xdr:cNvPr id="71" name="直線コネクタ 70"/>
        <xdr:cNvCxnSpPr/>
      </xdr:nvCxnSpPr>
      <xdr:spPr>
        <a:xfrm>
          <a:off x="1130300" y="6311982"/>
          <a:ext cx="889000" cy="5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151109</xdr:rowOff>
    </xdr:from>
    <xdr:ext cx="534377" cy="259045"/>
    <xdr:sp macro="" textlink="">
      <xdr:nvSpPr>
        <xdr:cNvPr id="73" name="テキスト ボックス 72"/>
        <xdr:cNvSpPr txBox="1"/>
      </xdr:nvSpPr>
      <xdr:spPr>
        <a:xfrm>
          <a:off x="1752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122665</xdr:rowOff>
    </xdr:from>
    <xdr:ext cx="534377" cy="259045"/>
    <xdr:sp macro="" textlink="">
      <xdr:nvSpPr>
        <xdr:cNvPr id="75" name="テキスト ボックス 74"/>
        <xdr:cNvSpPr txBox="1"/>
      </xdr:nvSpPr>
      <xdr:spPr>
        <a:xfrm>
          <a:off x="863111" y="646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67281</xdr:rowOff>
    </xdr:from>
    <xdr:to>
      <xdr:col>6</xdr:col>
      <xdr:colOff>561975</xdr:colOff>
      <xdr:row>36</xdr:row>
      <xdr:rowOff>168881</xdr:rowOff>
    </xdr:to>
    <xdr:sp macro="" textlink="">
      <xdr:nvSpPr>
        <xdr:cNvPr id="81" name="円/楕円 80"/>
        <xdr:cNvSpPr/>
      </xdr:nvSpPr>
      <xdr:spPr>
        <a:xfrm>
          <a:off x="4584700" y="623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90158</xdr:rowOff>
    </xdr:from>
    <xdr:ext cx="534377" cy="259045"/>
    <xdr:sp macro="" textlink="">
      <xdr:nvSpPr>
        <xdr:cNvPr id="82" name="議会費該当値テキスト"/>
        <xdr:cNvSpPr txBox="1"/>
      </xdr:nvSpPr>
      <xdr:spPr>
        <a:xfrm>
          <a:off x="4686300" y="609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30,324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102698</xdr:rowOff>
    </xdr:from>
    <xdr:to>
      <xdr:col>5</xdr:col>
      <xdr:colOff>409575</xdr:colOff>
      <xdr:row>37</xdr:row>
      <xdr:rowOff>32848</xdr:rowOff>
    </xdr:to>
    <xdr:sp macro="" textlink="">
      <xdr:nvSpPr>
        <xdr:cNvPr id="83" name="円/楕円 82"/>
        <xdr:cNvSpPr/>
      </xdr:nvSpPr>
      <xdr:spPr>
        <a:xfrm>
          <a:off x="3746500" y="627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49375</xdr:rowOff>
    </xdr:from>
    <xdr:ext cx="534377" cy="259045"/>
    <xdr:sp macro="" textlink="">
      <xdr:nvSpPr>
        <xdr:cNvPr id="84" name="テキスト ボックス 83"/>
        <xdr:cNvSpPr txBox="1"/>
      </xdr:nvSpPr>
      <xdr:spPr>
        <a:xfrm>
          <a:off x="3530111" y="605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28,155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134669</xdr:rowOff>
    </xdr:from>
    <xdr:to>
      <xdr:col>4</xdr:col>
      <xdr:colOff>206375</xdr:colOff>
      <xdr:row>37</xdr:row>
      <xdr:rowOff>64819</xdr:rowOff>
    </xdr:to>
    <xdr:sp macro="" textlink="">
      <xdr:nvSpPr>
        <xdr:cNvPr id="85" name="円/楕円 84"/>
        <xdr:cNvSpPr/>
      </xdr:nvSpPr>
      <xdr:spPr>
        <a:xfrm>
          <a:off x="2857500" y="6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81346</xdr:rowOff>
    </xdr:from>
    <xdr:ext cx="534377" cy="259045"/>
    <xdr:sp macro="" textlink="">
      <xdr:nvSpPr>
        <xdr:cNvPr id="86" name="テキスト ボックス 85"/>
        <xdr:cNvSpPr txBox="1"/>
      </xdr:nvSpPr>
      <xdr:spPr>
        <a:xfrm>
          <a:off x="2641111" y="608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26,197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145576</xdr:rowOff>
    </xdr:from>
    <xdr:to>
      <xdr:col>3</xdr:col>
      <xdr:colOff>3175</xdr:colOff>
      <xdr:row>37</xdr:row>
      <xdr:rowOff>75726</xdr:rowOff>
    </xdr:to>
    <xdr:sp macro="" textlink="">
      <xdr:nvSpPr>
        <xdr:cNvPr id="87" name="円/楕円 86"/>
        <xdr:cNvSpPr/>
      </xdr:nvSpPr>
      <xdr:spPr>
        <a:xfrm>
          <a:off x="1968500" y="631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92253</xdr:rowOff>
    </xdr:from>
    <xdr:ext cx="534377" cy="259045"/>
    <xdr:sp macro="" textlink="">
      <xdr:nvSpPr>
        <xdr:cNvPr id="88" name="テキスト ボックス 87"/>
        <xdr:cNvSpPr txBox="1"/>
      </xdr:nvSpPr>
      <xdr:spPr>
        <a:xfrm>
          <a:off x="1752111" y="609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25,529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88982</xdr:rowOff>
    </xdr:from>
    <xdr:to>
      <xdr:col>1</xdr:col>
      <xdr:colOff>485775</xdr:colOff>
      <xdr:row>37</xdr:row>
      <xdr:rowOff>19132</xdr:rowOff>
    </xdr:to>
    <xdr:sp macro="" textlink="">
      <xdr:nvSpPr>
        <xdr:cNvPr id="89" name="円/楕円 88"/>
        <xdr:cNvSpPr/>
      </xdr:nvSpPr>
      <xdr:spPr>
        <a:xfrm>
          <a:off x="1079500" y="626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35659</xdr:rowOff>
    </xdr:from>
    <xdr:ext cx="534377" cy="259045"/>
    <xdr:sp macro="" textlink="">
      <xdr:nvSpPr>
        <xdr:cNvPr id="90" name="テキスト ボックス 89"/>
        <xdr:cNvSpPr txBox="1"/>
      </xdr:nvSpPr>
      <xdr:spPr>
        <a:xfrm>
          <a:off x="863111" y="603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104222</xdr:rowOff>
    </xdr:from>
    <xdr:to>
      <xdr:col>6</xdr:col>
      <xdr:colOff>510540</xdr:colOff>
      <xdr:row>57</xdr:row>
      <xdr:rowOff>124647</xdr:rowOff>
    </xdr:to>
    <xdr:cxnSp macro="">
      <xdr:nvCxnSpPr>
        <xdr:cNvPr id="110" name="直線コネクタ 109"/>
        <xdr:cNvCxnSpPr/>
      </xdr:nvCxnSpPr>
      <xdr:spPr>
        <a:xfrm flipV="1">
          <a:off x="4633595" y="8676722"/>
          <a:ext cx="1270" cy="122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128474</xdr:rowOff>
    </xdr:from>
    <xdr:ext cx="599010" cy="259045"/>
    <xdr:sp macro="" textlink="">
      <xdr:nvSpPr>
        <xdr:cNvPr id="111" name="総務費最小値テキスト"/>
        <xdr:cNvSpPr txBox="1"/>
      </xdr:nvSpPr>
      <xdr:spPr>
        <a:xfrm>
          <a:off x="4686300" y="99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57</xdr:row>
      <xdr:rowOff>124647</xdr:rowOff>
    </xdr:from>
    <xdr:to>
      <xdr:col>6</xdr:col>
      <xdr:colOff>600075</xdr:colOff>
      <xdr:row>57</xdr:row>
      <xdr:rowOff>124647</xdr:rowOff>
    </xdr:to>
    <xdr:cxnSp macro="">
      <xdr:nvCxnSpPr>
        <xdr:cNvPr id="112" name="直線コネクタ 111"/>
        <xdr:cNvCxnSpPr/>
      </xdr:nvCxnSpPr>
      <xdr:spPr>
        <a:xfrm>
          <a:off x="4546600" y="98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50899</xdr:rowOff>
    </xdr:from>
    <xdr:ext cx="690189" cy="259045"/>
    <xdr:sp macro="" textlink="">
      <xdr:nvSpPr>
        <xdr:cNvPr id="113" name="総務費最大値テキスト"/>
        <xdr:cNvSpPr txBox="1"/>
      </xdr:nvSpPr>
      <xdr:spPr>
        <a:xfrm>
          <a:off x="4686300" y="8451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50</xdr:row>
      <xdr:rowOff>104222</xdr:rowOff>
    </xdr:from>
    <xdr:to>
      <xdr:col>6</xdr:col>
      <xdr:colOff>600075</xdr:colOff>
      <xdr:row>50</xdr:row>
      <xdr:rowOff>104222</xdr:rowOff>
    </xdr:to>
    <xdr:cxnSp macro="">
      <xdr:nvCxnSpPr>
        <xdr:cNvPr id="114" name="直線コネクタ 113"/>
        <xdr:cNvCxnSpPr/>
      </xdr:nvCxnSpPr>
      <xdr:spPr>
        <a:xfrm>
          <a:off x="4546600" y="86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138368</xdr:rowOff>
    </xdr:from>
    <xdr:to>
      <xdr:col>6</xdr:col>
      <xdr:colOff>511175</xdr:colOff>
      <xdr:row>57</xdr:row>
      <xdr:rowOff>37332</xdr:rowOff>
    </xdr:to>
    <xdr:cxnSp macro="">
      <xdr:nvCxnSpPr>
        <xdr:cNvPr id="115" name="直線コネクタ 114"/>
        <xdr:cNvCxnSpPr/>
      </xdr:nvCxnSpPr>
      <xdr:spPr>
        <a:xfrm flipV="1">
          <a:off x="3797300" y="9739568"/>
          <a:ext cx="838200" cy="7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71958</xdr:rowOff>
    </xdr:from>
    <xdr:ext cx="599010" cy="259045"/>
    <xdr:sp macro="" textlink="">
      <xdr:nvSpPr>
        <xdr:cNvPr id="116" name="総務費平均値テキスト"/>
        <xdr:cNvSpPr txBox="1"/>
      </xdr:nvSpPr>
      <xdr:spPr>
        <a:xfrm>
          <a:off x="4686300" y="9673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93531</xdr:rowOff>
    </xdr:from>
    <xdr:to>
      <xdr:col>6</xdr:col>
      <xdr:colOff>561975</xdr:colOff>
      <xdr:row>57</xdr:row>
      <xdr:rowOff>23681</xdr:rowOff>
    </xdr:to>
    <xdr:sp macro="" textlink="">
      <xdr:nvSpPr>
        <xdr:cNvPr id="117" name="フローチャート : 判断 116"/>
        <xdr:cNvSpPr/>
      </xdr:nvSpPr>
      <xdr:spPr>
        <a:xfrm>
          <a:off x="4584700" y="969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162822</xdr:rowOff>
    </xdr:from>
    <xdr:to>
      <xdr:col>5</xdr:col>
      <xdr:colOff>358775</xdr:colOff>
      <xdr:row>57</xdr:row>
      <xdr:rowOff>37332</xdr:rowOff>
    </xdr:to>
    <xdr:cxnSp macro="">
      <xdr:nvCxnSpPr>
        <xdr:cNvPr id="118" name="直線コネクタ 117"/>
        <xdr:cNvCxnSpPr/>
      </xdr:nvCxnSpPr>
      <xdr:spPr>
        <a:xfrm>
          <a:off x="2908300" y="9764022"/>
          <a:ext cx="889000" cy="4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170152</xdr:rowOff>
    </xdr:from>
    <xdr:to>
      <xdr:col>5</xdr:col>
      <xdr:colOff>409575</xdr:colOff>
      <xdr:row>57</xdr:row>
      <xdr:rowOff>100302</xdr:rowOff>
    </xdr:to>
    <xdr:sp macro="" textlink="">
      <xdr:nvSpPr>
        <xdr:cNvPr id="119" name="フローチャート : 判断 118"/>
        <xdr:cNvSpPr/>
      </xdr:nvSpPr>
      <xdr:spPr>
        <a:xfrm>
          <a:off x="3746500" y="977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91429</xdr:rowOff>
    </xdr:from>
    <xdr:ext cx="599010" cy="259045"/>
    <xdr:sp macro="" textlink="">
      <xdr:nvSpPr>
        <xdr:cNvPr id="120" name="テキスト ボックス 119"/>
        <xdr:cNvSpPr txBox="1"/>
      </xdr:nvSpPr>
      <xdr:spPr>
        <a:xfrm>
          <a:off x="3497794" y="986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144614</xdr:rowOff>
    </xdr:from>
    <xdr:to>
      <xdr:col>4</xdr:col>
      <xdr:colOff>155575</xdr:colOff>
      <xdr:row>56</xdr:row>
      <xdr:rowOff>162822</xdr:rowOff>
    </xdr:to>
    <xdr:cxnSp macro="">
      <xdr:nvCxnSpPr>
        <xdr:cNvPr id="121" name="直線コネクタ 120"/>
        <xdr:cNvCxnSpPr/>
      </xdr:nvCxnSpPr>
      <xdr:spPr>
        <a:xfrm>
          <a:off x="2019300" y="9745814"/>
          <a:ext cx="889000" cy="1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157131</xdr:rowOff>
    </xdr:from>
    <xdr:to>
      <xdr:col>4</xdr:col>
      <xdr:colOff>206375</xdr:colOff>
      <xdr:row>57</xdr:row>
      <xdr:rowOff>87281</xdr:rowOff>
    </xdr:to>
    <xdr:sp macro="" textlink="">
      <xdr:nvSpPr>
        <xdr:cNvPr id="122" name="フローチャート : 判断 121"/>
        <xdr:cNvSpPr/>
      </xdr:nvSpPr>
      <xdr:spPr>
        <a:xfrm>
          <a:off x="2857500" y="975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78408</xdr:rowOff>
    </xdr:from>
    <xdr:ext cx="599010" cy="259045"/>
    <xdr:sp macro="" textlink="">
      <xdr:nvSpPr>
        <xdr:cNvPr id="123" name="テキスト ボックス 122"/>
        <xdr:cNvSpPr txBox="1"/>
      </xdr:nvSpPr>
      <xdr:spPr>
        <a:xfrm>
          <a:off x="2608794" y="985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144614</xdr:rowOff>
    </xdr:from>
    <xdr:to>
      <xdr:col>2</xdr:col>
      <xdr:colOff>638175</xdr:colOff>
      <xdr:row>57</xdr:row>
      <xdr:rowOff>99881</xdr:rowOff>
    </xdr:to>
    <xdr:cxnSp macro="">
      <xdr:nvCxnSpPr>
        <xdr:cNvPr id="124" name="直線コネクタ 123"/>
        <xdr:cNvCxnSpPr/>
      </xdr:nvCxnSpPr>
      <xdr:spPr>
        <a:xfrm flipV="1">
          <a:off x="1130300" y="9745814"/>
          <a:ext cx="889000" cy="12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164486</xdr:rowOff>
    </xdr:from>
    <xdr:to>
      <xdr:col>3</xdr:col>
      <xdr:colOff>3175</xdr:colOff>
      <xdr:row>57</xdr:row>
      <xdr:rowOff>94636</xdr:rowOff>
    </xdr:to>
    <xdr:sp macro="" textlink="">
      <xdr:nvSpPr>
        <xdr:cNvPr id="125" name="フローチャート : 判断 124"/>
        <xdr:cNvSpPr/>
      </xdr:nvSpPr>
      <xdr:spPr>
        <a:xfrm>
          <a:off x="1968500" y="97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85763</xdr:rowOff>
    </xdr:from>
    <xdr:ext cx="599010" cy="259045"/>
    <xdr:sp macro="" textlink="">
      <xdr:nvSpPr>
        <xdr:cNvPr id="126" name="テキスト ボックス 125"/>
        <xdr:cNvSpPr txBox="1"/>
      </xdr:nvSpPr>
      <xdr:spPr>
        <a:xfrm>
          <a:off x="1719794" y="985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164118</xdr:rowOff>
    </xdr:from>
    <xdr:to>
      <xdr:col>1</xdr:col>
      <xdr:colOff>485775</xdr:colOff>
      <xdr:row>57</xdr:row>
      <xdr:rowOff>94268</xdr:rowOff>
    </xdr:to>
    <xdr:sp macro="" textlink="">
      <xdr:nvSpPr>
        <xdr:cNvPr id="127" name="フローチャート : 判断 126"/>
        <xdr:cNvSpPr/>
      </xdr:nvSpPr>
      <xdr:spPr>
        <a:xfrm>
          <a:off x="1079500" y="976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110795</xdr:rowOff>
    </xdr:from>
    <xdr:ext cx="599010" cy="259045"/>
    <xdr:sp macro="" textlink="">
      <xdr:nvSpPr>
        <xdr:cNvPr id="128" name="テキスト ボックス 127"/>
        <xdr:cNvSpPr txBox="1"/>
      </xdr:nvSpPr>
      <xdr:spPr>
        <a:xfrm>
          <a:off x="830794" y="954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87568</xdr:rowOff>
    </xdr:from>
    <xdr:to>
      <xdr:col>6</xdr:col>
      <xdr:colOff>561975</xdr:colOff>
      <xdr:row>57</xdr:row>
      <xdr:rowOff>17718</xdr:rowOff>
    </xdr:to>
    <xdr:sp macro="" textlink="">
      <xdr:nvSpPr>
        <xdr:cNvPr id="134" name="円/楕円 133"/>
        <xdr:cNvSpPr/>
      </xdr:nvSpPr>
      <xdr:spPr>
        <a:xfrm>
          <a:off x="4584700" y="968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110445</xdr:rowOff>
    </xdr:from>
    <xdr:ext cx="599010" cy="259045"/>
    <xdr:sp macro="" textlink="">
      <xdr:nvSpPr>
        <xdr:cNvPr id="135" name="総務費該当値テキスト"/>
        <xdr:cNvSpPr txBox="1"/>
      </xdr:nvSpPr>
      <xdr:spPr>
        <a:xfrm>
          <a:off x="4686300" y="9540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402,330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157982</xdr:rowOff>
    </xdr:from>
    <xdr:to>
      <xdr:col>5</xdr:col>
      <xdr:colOff>409575</xdr:colOff>
      <xdr:row>57</xdr:row>
      <xdr:rowOff>88132</xdr:rowOff>
    </xdr:to>
    <xdr:sp macro="" textlink="">
      <xdr:nvSpPr>
        <xdr:cNvPr id="136" name="円/楕円 135"/>
        <xdr:cNvSpPr/>
      </xdr:nvSpPr>
      <xdr:spPr>
        <a:xfrm>
          <a:off x="3746500" y="975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104659</xdr:rowOff>
    </xdr:from>
    <xdr:ext cx="599010" cy="259045"/>
    <xdr:sp macro="" textlink="">
      <xdr:nvSpPr>
        <xdr:cNvPr id="137" name="テキスト ボックス 136"/>
        <xdr:cNvSpPr txBox="1"/>
      </xdr:nvSpPr>
      <xdr:spPr>
        <a:xfrm>
          <a:off x="3497794" y="9534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279,122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112022</xdr:rowOff>
    </xdr:from>
    <xdr:to>
      <xdr:col>4</xdr:col>
      <xdr:colOff>206375</xdr:colOff>
      <xdr:row>57</xdr:row>
      <xdr:rowOff>42172</xdr:rowOff>
    </xdr:to>
    <xdr:sp macro="" textlink="">
      <xdr:nvSpPr>
        <xdr:cNvPr id="138" name="円/楕円 137"/>
        <xdr:cNvSpPr/>
      </xdr:nvSpPr>
      <xdr:spPr>
        <a:xfrm>
          <a:off x="2857500" y="971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58699</xdr:rowOff>
    </xdr:from>
    <xdr:ext cx="599010" cy="259045"/>
    <xdr:sp macro="" textlink="">
      <xdr:nvSpPr>
        <xdr:cNvPr id="139" name="テキスト ボックス 138"/>
        <xdr:cNvSpPr txBox="1"/>
      </xdr:nvSpPr>
      <xdr:spPr>
        <a:xfrm>
          <a:off x="2608794" y="948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359,542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93814</xdr:rowOff>
    </xdr:from>
    <xdr:to>
      <xdr:col>3</xdr:col>
      <xdr:colOff>3175</xdr:colOff>
      <xdr:row>57</xdr:row>
      <xdr:rowOff>23964</xdr:rowOff>
    </xdr:to>
    <xdr:sp macro="" textlink="">
      <xdr:nvSpPr>
        <xdr:cNvPr id="140" name="円/楕円 139"/>
        <xdr:cNvSpPr/>
      </xdr:nvSpPr>
      <xdr:spPr>
        <a:xfrm>
          <a:off x="1968500" y="969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40491</xdr:rowOff>
    </xdr:from>
    <xdr:ext cx="599010" cy="259045"/>
    <xdr:sp macro="" textlink="">
      <xdr:nvSpPr>
        <xdr:cNvPr id="141" name="テキスト ボックス 140"/>
        <xdr:cNvSpPr txBox="1"/>
      </xdr:nvSpPr>
      <xdr:spPr>
        <a:xfrm>
          <a:off x="1719794" y="9470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391,402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49081</xdr:rowOff>
    </xdr:from>
    <xdr:to>
      <xdr:col>1</xdr:col>
      <xdr:colOff>485775</xdr:colOff>
      <xdr:row>57</xdr:row>
      <xdr:rowOff>150681</xdr:rowOff>
    </xdr:to>
    <xdr:sp macro="" textlink="">
      <xdr:nvSpPr>
        <xdr:cNvPr id="142" name="円/楕円 141"/>
        <xdr:cNvSpPr/>
      </xdr:nvSpPr>
      <xdr:spPr>
        <a:xfrm>
          <a:off x="1079500" y="982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141808</xdr:rowOff>
    </xdr:from>
    <xdr:ext cx="599010" cy="259045"/>
    <xdr:sp macro="" textlink="">
      <xdr:nvSpPr>
        <xdr:cNvPr id="143" name="テキスト ボックス 142"/>
        <xdr:cNvSpPr txBox="1"/>
      </xdr:nvSpPr>
      <xdr:spPr>
        <a:xfrm>
          <a:off x="830794" y="9914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169,675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59" name="テキスト ボックス 158"/>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1" name="テキスト ボックス 160"/>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3" name="テキスト ボックス 162"/>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103624</xdr:rowOff>
    </xdr:from>
    <xdr:to>
      <xdr:col>6</xdr:col>
      <xdr:colOff>510540</xdr:colOff>
      <xdr:row>78</xdr:row>
      <xdr:rowOff>126355</xdr:rowOff>
    </xdr:to>
    <xdr:cxnSp macro="">
      <xdr:nvCxnSpPr>
        <xdr:cNvPr id="167" name="直線コネクタ 166"/>
        <xdr:cNvCxnSpPr/>
      </xdr:nvCxnSpPr>
      <xdr:spPr>
        <a:xfrm flipV="1">
          <a:off x="4633595" y="12105124"/>
          <a:ext cx="1270" cy="139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130182</xdr:rowOff>
    </xdr:from>
    <xdr:ext cx="599010" cy="259045"/>
    <xdr:sp macro="" textlink="">
      <xdr:nvSpPr>
        <xdr:cNvPr id="168" name="民生費最小値テキスト"/>
        <xdr:cNvSpPr txBox="1"/>
      </xdr:nvSpPr>
      <xdr:spPr>
        <a:xfrm>
          <a:off x="4686300" y="13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126355</xdr:rowOff>
    </xdr:from>
    <xdr:to>
      <xdr:col>6</xdr:col>
      <xdr:colOff>600075</xdr:colOff>
      <xdr:row>78</xdr:row>
      <xdr:rowOff>126355</xdr:rowOff>
    </xdr:to>
    <xdr:cxnSp macro="">
      <xdr:nvCxnSpPr>
        <xdr:cNvPr id="169" name="直線コネクタ 168"/>
        <xdr:cNvCxnSpPr/>
      </xdr:nvCxnSpPr>
      <xdr:spPr>
        <a:xfrm>
          <a:off x="4546600" y="13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50301</xdr:rowOff>
    </xdr:from>
    <xdr:ext cx="690189" cy="259045"/>
    <xdr:sp macro="" textlink="">
      <xdr:nvSpPr>
        <xdr:cNvPr id="170" name="民生費最大値テキスト"/>
        <xdr:cNvSpPr txBox="1"/>
      </xdr:nvSpPr>
      <xdr:spPr>
        <a:xfrm>
          <a:off x="4686300" y="11880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103624</xdr:rowOff>
    </xdr:from>
    <xdr:to>
      <xdr:col>6</xdr:col>
      <xdr:colOff>600075</xdr:colOff>
      <xdr:row>70</xdr:row>
      <xdr:rowOff>103624</xdr:rowOff>
    </xdr:to>
    <xdr:cxnSp macro="">
      <xdr:nvCxnSpPr>
        <xdr:cNvPr id="171" name="直線コネクタ 170"/>
        <xdr:cNvCxnSpPr/>
      </xdr:nvCxnSpPr>
      <xdr:spPr>
        <a:xfrm>
          <a:off x="4546600" y="12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33086</xdr:rowOff>
    </xdr:from>
    <xdr:to>
      <xdr:col>6</xdr:col>
      <xdr:colOff>511175</xdr:colOff>
      <xdr:row>78</xdr:row>
      <xdr:rowOff>56651</xdr:rowOff>
    </xdr:to>
    <xdr:cxnSp macro="">
      <xdr:nvCxnSpPr>
        <xdr:cNvPr id="172" name="直線コネクタ 171"/>
        <xdr:cNvCxnSpPr/>
      </xdr:nvCxnSpPr>
      <xdr:spPr>
        <a:xfrm>
          <a:off x="3797300" y="13406186"/>
          <a:ext cx="838200" cy="2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159004</xdr:rowOff>
    </xdr:from>
    <xdr:ext cx="599010" cy="259045"/>
    <xdr:sp macro="" textlink="">
      <xdr:nvSpPr>
        <xdr:cNvPr id="173" name="民生費平均値テキスト"/>
        <xdr:cNvSpPr txBox="1"/>
      </xdr:nvSpPr>
      <xdr:spPr>
        <a:xfrm>
          <a:off x="4686300" y="13189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136127</xdr:rowOff>
    </xdr:from>
    <xdr:to>
      <xdr:col>6</xdr:col>
      <xdr:colOff>561975</xdr:colOff>
      <xdr:row>78</xdr:row>
      <xdr:rowOff>66277</xdr:rowOff>
    </xdr:to>
    <xdr:sp macro="" textlink="">
      <xdr:nvSpPr>
        <xdr:cNvPr id="174" name="フローチャート : 判断 173"/>
        <xdr:cNvSpPr/>
      </xdr:nvSpPr>
      <xdr:spPr>
        <a:xfrm>
          <a:off x="45847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33086</xdr:rowOff>
    </xdr:from>
    <xdr:to>
      <xdr:col>5</xdr:col>
      <xdr:colOff>358775</xdr:colOff>
      <xdr:row>78</xdr:row>
      <xdr:rowOff>69977</xdr:rowOff>
    </xdr:to>
    <xdr:cxnSp macro="">
      <xdr:nvCxnSpPr>
        <xdr:cNvPr id="175" name="直線コネクタ 174"/>
        <xdr:cNvCxnSpPr/>
      </xdr:nvCxnSpPr>
      <xdr:spPr>
        <a:xfrm flipV="1">
          <a:off x="2908300" y="13406186"/>
          <a:ext cx="889000" cy="3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15487</xdr:rowOff>
    </xdr:from>
    <xdr:to>
      <xdr:col>5</xdr:col>
      <xdr:colOff>409575</xdr:colOff>
      <xdr:row>78</xdr:row>
      <xdr:rowOff>117087</xdr:rowOff>
    </xdr:to>
    <xdr:sp macro="" textlink="">
      <xdr:nvSpPr>
        <xdr:cNvPr id="176" name="フローチャート : 判断 175"/>
        <xdr:cNvSpPr/>
      </xdr:nvSpPr>
      <xdr:spPr>
        <a:xfrm>
          <a:off x="3746500" y="1338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108214</xdr:rowOff>
    </xdr:from>
    <xdr:ext cx="599010" cy="259045"/>
    <xdr:sp macro="" textlink="">
      <xdr:nvSpPr>
        <xdr:cNvPr id="177" name="テキスト ボックス 176"/>
        <xdr:cNvSpPr txBox="1"/>
      </xdr:nvSpPr>
      <xdr:spPr>
        <a:xfrm>
          <a:off x="3497794" y="1348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55704</xdr:rowOff>
    </xdr:from>
    <xdr:to>
      <xdr:col>4</xdr:col>
      <xdr:colOff>155575</xdr:colOff>
      <xdr:row>78</xdr:row>
      <xdr:rowOff>69977</xdr:rowOff>
    </xdr:to>
    <xdr:cxnSp macro="">
      <xdr:nvCxnSpPr>
        <xdr:cNvPr id="178" name="直線コネクタ 177"/>
        <xdr:cNvCxnSpPr/>
      </xdr:nvCxnSpPr>
      <xdr:spPr>
        <a:xfrm>
          <a:off x="2019300" y="13428804"/>
          <a:ext cx="889000" cy="1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21532</xdr:rowOff>
    </xdr:from>
    <xdr:to>
      <xdr:col>4</xdr:col>
      <xdr:colOff>206375</xdr:colOff>
      <xdr:row>78</xdr:row>
      <xdr:rowOff>123132</xdr:rowOff>
    </xdr:to>
    <xdr:sp macro="" textlink="">
      <xdr:nvSpPr>
        <xdr:cNvPr id="179" name="フローチャート : 判断 178"/>
        <xdr:cNvSpPr/>
      </xdr:nvSpPr>
      <xdr:spPr>
        <a:xfrm>
          <a:off x="2857500" y="1339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114259</xdr:rowOff>
    </xdr:from>
    <xdr:ext cx="599010" cy="259045"/>
    <xdr:sp macro="" textlink="">
      <xdr:nvSpPr>
        <xdr:cNvPr id="180" name="テキスト ボックス 179"/>
        <xdr:cNvSpPr txBox="1"/>
      </xdr:nvSpPr>
      <xdr:spPr>
        <a:xfrm>
          <a:off x="2608794" y="1348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55704</xdr:rowOff>
    </xdr:from>
    <xdr:to>
      <xdr:col>2</xdr:col>
      <xdr:colOff>638175</xdr:colOff>
      <xdr:row>78</xdr:row>
      <xdr:rowOff>56872</xdr:rowOff>
    </xdr:to>
    <xdr:cxnSp macro="">
      <xdr:nvCxnSpPr>
        <xdr:cNvPr id="181" name="直線コネクタ 180"/>
        <xdr:cNvCxnSpPr/>
      </xdr:nvCxnSpPr>
      <xdr:spPr>
        <a:xfrm flipV="1">
          <a:off x="1130300" y="13428804"/>
          <a:ext cx="889000" cy="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15387</xdr:rowOff>
    </xdr:from>
    <xdr:to>
      <xdr:col>3</xdr:col>
      <xdr:colOff>3175</xdr:colOff>
      <xdr:row>78</xdr:row>
      <xdr:rowOff>116987</xdr:rowOff>
    </xdr:to>
    <xdr:sp macro="" textlink="">
      <xdr:nvSpPr>
        <xdr:cNvPr id="182" name="フローチャート : 判断 181"/>
        <xdr:cNvSpPr/>
      </xdr:nvSpPr>
      <xdr:spPr>
        <a:xfrm>
          <a:off x="1968500" y="1338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108114</xdr:rowOff>
    </xdr:from>
    <xdr:ext cx="599010" cy="259045"/>
    <xdr:sp macro="" textlink="">
      <xdr:nvSpPr>
        <xdr:cNvPr id="183" name="テキスト ボックス 182"/>
        <xdr:cNvSpPr txBox="1"/>
      </xdr:nvSpPr>
      <xdr:spPr>
        <a:xfrm>
          <a:off x="1719794" y="1348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26423</xdr:rowOff>
    </xdr:from>
    <xdr:to>
      <xdr:col>1</xdr:col>
      <xdr:colOff>485775</xdr:colOff>
      <xdr:row>78</xdr:row>
      <xdr:rowOff>128023</xdr:rowOff>
    </xdr:to>
    <xdr:sp macro="" textlink="">
      <xdr:nvSpPr>
        <xdr:cNvPr id="184" name="フローチャート : 判断 183"/>
        <xdr:cNvSpPr/>
      </xdr:nvSpPr>
      <xdr:spPr>
        <a:xfrm>
          <a:off x="1079500" y="133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119150</xdr:rowOff>
    </xdr:from>
    <xdr:ext cx="599010" cy="259045"/>
    <xdr:sp macro="" textlink="">
      <xdr:nvSpPr>
        <xdr:cNvPr id="185" name="テキスト ボックス 184"/>
        <xdr:cNvSpPr txBox="1"/>
      </xdr:nvSpPr>
      <xdr:spPr>
        <a:xfrm>
          <a:off x="830794" y="134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5851</xdr:rowOff>
    </xdr:from>
    <xdr:to>
      <xdr:col>6</xdr:col>
      <xdr:colOff>561975</xdr:colOff>
      <xdr:row>78</xdr:row>
      <xdr:rowOff>107451</xdr:rowOff>
    </xdr:to>
    <xdr:sp macro="" textlink="">
      <xdr:nvSpPr>
        <xdr:cNvPr id="191" name="円/楕円 190"/>
        <xdr:cNvSpPr/>
      </xdr:nvSpPr>
      <xdr:spPr>
        <a:xfrm>
          <a:off x="4584700" y="1337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114555</xdr:rowOff>
    </xdr:from>
    <xdr:ext cx="599010" cy="259045"/>
    <xdr:sp macro="" textlink="">
      <xdr:nvSpPr>
        <xdr:cNvPr id="192" name="民生費該当値テキスト"/>
        <xdr:cNvSpPr txBox="1"/>
      </xdr:nvSpPr>
      <xdr:spPr>
        <a:xfrm>
          <a:off x="4686300" y="13316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208,989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153736</xdr:rowOff>
    </xdr:from>
    <xdr:to>
      <xdr:col>5</xdr:col>
      <xdr:colOff>409575</xdr:colOff>
      <xdr:row>78</xdr:row>
      <xdr:rowOff>83886</xdr:rowOff>
    </xdr:to>
    <xdr:sp macro="" textlink="">
      <xdr:nvSpPr>
        <xdr:cNvPr id="193" name="円/楕円 192"/>
        <xdr:cNvSpPr/>
      </xdr:nvSpPr>
      <xdr:spPr>
        <a:xfrm>
          <a:off x="3746500" y="133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100413</xdr:rowOff>
    </xdr:from>
    <xdr:ext cx="599010" cy="259045"/>
    <xdr:sp macro="" textlink="">
      <xdr:nvSpPr>
        <xdr:cNvPr id="194" name="テキスト ボックス 193"/>
        <xdr:cNvSpPr txBox="1"/>
      </xdr:nvSpPr>
      <xdr:spPr>
        <a:xfrm>
          <a:off x="3497794" y="1313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239,913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19177</xdr:rowOff>
    </xdr:from>
    <xdr:to>
      <xdr:col>4</xdr:col>
      <xdr:colOff>206375</xdr:colOff>
      <xdr:row>78</xdr:row>
      <xdr:rowOff>120777</xdr:rowOff>
    </xdr:to>
    <xdr:sp macro="" textlink="">
      <xdr:nvSpPr>
        <xdr:cNvPr id="195" name="円/楕円 194"/>
        <xdr:cNvSpPr/>
      </xdr:nvSpPr>
      <xdr:spPr>
        <a:xfrm>
          <a:off x="2857500" y="1339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137304</xdr:rowOff>
    </xdr:from>
    <xdr:ext cx="599010" cy="259045"/>
    <xdr:sp macro="" textlink="">
      <xdr:nvSpPr>
        <xdr:cNvPr id="196" name="テキスト ボックス 195"/>
        <xdr:cNvSpPr txBox="1"/>
      </xdr:nvSpPr>
      <xdr:spPr>
        <a:xfrm>
          <a:off x="2608794" y="1316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191,500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4904</xdr:rowOff>
    </xdr:from>
    <xdr:to>
      <xdr:col>3</xdr:col>
      <xdr:colOff>3175</xdr:colOff>
      <xdr:row>78</xdr:row>
      <xdr:rowOff>106504</xdr:rowOff>
    </xdr:to>
    <xdr:sp macro="" textlink="">
      <xdr:nvSpPr>
        <xdr:cNvPr id="197" name="円/楕円 196"/>
        <xdr:cNvSpPr/>
      </xdr:nvSpPr>
      <xdr:spPr>
        <a:xfrm>
          <a:off x="1968500" y="1337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123031</xdr:rowOff>
    </xdr:from>
    <xdr:ext cx="599010" cy="259045"/>
    <xdr:sp macro="" textlink="">
      <xdr:nvSpPr>
        <xdr:cNvPr id="198" name="テキスト ボックス 197"/>
        <xdr:cNvSpPr txBox="1"/>
      </xdr:nvSpPr>
      <xdr:spPr>
        <a:xfrm>
          <a:off x="1719794" y="1315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210,231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6072</xdr:rowOff>
    </xdr:from>
    <xdr:to>
      <xdr:col>1</xdr:col>
      <xdr:colOff>485775</xdr:colOff>
      <xdr:row>78</xdr:row>
      <xdr:rowOff>107672</xdr:rowOff>
    </xdr:to>
    <xdr:sp macro="" textlink="">
      <xdr:nvSpPr>
        <xdr:cNvPr id="199" name="円/楕円 198"/>
        <xdr:cNvSpPr/>
      </xdr:nvSpPr>
      <xdr:spPr>
        <a:xfrm>
          <a:off x="1079500" y="1337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124199</xdr:rowOff>
    </xdr:from>
    <xdr:ext cx="599010" cy="259045"/>
    <xdr:sp macro="" textlink="">
      <xdr:nvSpPr>
        <xdr:cNvPr id="200" name="テキスト ボックス 199"/>
        <xdr:cNvSpPr txBox="1"/>
      </xdr:nvSpPr>
      <xdr:spPr>
        <a:xfrm>
          <a:off x="830794" y="13154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208,697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4" name="テキスト ボックス 213"/>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6" name="テキスト ボックス 215"/>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134031</xdr:rowOff>
    </xdr:from>
    <xdr:to>
      <xdr:col>6</xdr:col>
      <xdr:colOff>510540</xdr:colOff>
      <xdr:row>99</xdr:row>
      <xdr:rowOff>19989</xdr:rowOff>
    </xdr:to>
    <xdr:cxnSp macro="">
      <xdr:nvCxnSpPr>
        <xdr:cNvPr id="226" name="直線コネクタ 225"/>
        <xdr:cNvCxnSpPr/>
      </xdr:nvCxnSpPr>
      <xdr:spPr>
        <a:xfrm flipV="1">
          <a:off x="4633595" y="15564531"/>
          <a:ext cx="1270" cy="142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23816</xdr:rowOff>
    </xdr:from>
    <xdr:ext cx="534377" cy="259045"/>
    <xdr:sp macro="" textlink="">
      <xdr:nvSpPr>
        <xdr:cNvPr id="227" name="衛生費最小値テキスト"/>
        <xdr:cNvSpPr txBox="1"/>
      </xdr:nvSpPr>
      <xdr:spPr>
        <a:xfrm>
          <a:off x="4686300"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19989</xdr:rowOff>
    </xdr:from>
    <xdr:to>
      <xdr:col>6</xdr:col>
      <xdr:colOff>600075</xdr:colOff>
      <xdr:row>99</xdr:row>
      <xdr:rowOff>19989</xdr:rowOff>
    </xdr:to>
    <xdr:cxnSp macro="">
      <xdr:nvCxnSpPr>
        <xdr:cNvPr id="228" name="直線コネクタ 227"/>
        <xdr:cNvCxnSpPr/>
      </xdr:nvCxnSpPr>
      <xdr:spPr>
        <a:xfrm>
          <a:off x="4546600" y="1699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80708</xdr:rowOff>
    </xdr:from>
    <xdr:ext cx="599010" cy="259045"/>
    <xdr:sp macro="" textlink="">
      <xdr:nvSpPr>
        <xdr:cNvPr id="229" name="衛生費最大値テキスト"/>
        <xdr:cNvSpPr txBox="1"/>
      </xdr:nvSpPr>
      <xdr:spPr>
        <a:xfrm>
          <a:off x="4686300" y="1533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134031</xdr:rowOff>
    </xdr:from>
    <xdr:to>
      <xdr:col>6</xdr:col>
      <xdr:colOff>600075</xdr:colOff>
      <xdr:row>90</xdr:row>
      <xdr:rowOff>134031</xdr:rowOff>
    </xdr:to>
    <xdr:cxnSp macro="">
      <xdr:nvCxnSpPr>
        <xdr:cNvPr id="230" name="直線コネクタ 229"/>
        <xdr:cNvCxnSpPr/>
      </xdr:nvCxnSpPr>
      <xdr:spPr>
        <a:xfrm>
          <a:off x="4546600" y="155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64043</xdr:rowOff>
    </xdr:from>
    <xdr:to>
      <xdr:col>6</xdr:col>
      <xdr:colOff>511175</xdr:colOff>
      <xdr:row>97</xdr:row>
      <xdr:rowOff>31023</xdr:rowOff>
    </xdr:to>
    <xdr:cxnSp macro="">
      <xdr:nvCxnSpPr>
        <xdr:cNvPr id="231" name="直線コネクタ 230"/>
        <xdr:cNvCxnSpPr/>
      </xdr:nvCxnSpPr>
      <xdr:spPr>
        <a:xfrm flipV="1">
          <a:off x="3797300" y="16180343"/>
          <a:ext cx="838200" cy="48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114709</xdr:rowOff>
    </xdr:from>
    <xdr:ext cx="599010" cy="259045"/>
    <xdr:sp macro="" textlink="">
      <xdr:nvSpPr>
        <xdr:cNvPr id="232" name="衛生費平均値テキスト"/>
        <xdr:cNvSpPr txBox="1"/>
      </xdr:nvSpPr>
      <xdr:spPr>
        <a:xfrm>
          <a:off x="4686300" y="16573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136282</xdr:rowOff>
    </xdr:from>
    <xdr:to>
      <xdr:col>6</xdr:col>
      <xdr:colOff>561975</xdr:colOff>
      <xdr:row>97</xdr:row>
      <xdr:rowOff>66432</xdr:rowOff>
    </xdr:to>
    <xdr:sp macro="" textlink="">
      <xdr:nvSpPr>
        <xdr:cNvPr id="233" name="フローチャート : 判断 232"/>
        <xdr:cNvSpPr/>
      </xdr:nvSpPr>
      <xdr:spPr>
        <a:xfrm>
          <a:off x="45847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31023</xdr:rowOff>
    </xdr:from>
    <xdr:to>
      <xdr:col>5</xdr:col>
      <xdr:colOff>358775</xdr:colOff>
      <xdr:row>97</xdr:row>
      <xdr:rowOff>76313</xdr:rowOff>
    </xdr:to>
    <xdr:cxnSp macro="">
      <xdr:nvCxnSpPr>
        <xdr:cNvPr id="234" name="直線コネクタ 233"/>
        <xdr:cNvCxnSpPr/>
      </xdr:nvCxnSpPr>
      <xdr:spPr>
        <a:xfrm flipV="1">
          <a:off x="2908300" y="16661673"/>
          <a:ext cx="889000" cy="4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161424</xdr:rowOff>
    </xdr:from>
    <xdr:to>
      <xdr:col>5</xdr:col>
      <xdr:colOff>409575</xdr:colOff>
      <xdr:row>97</xdr:row>
      <xdr:rowOff>91574</xdr:rowOff>
    </xdr:to>
    <xdr:sp macro="" textlink="">
      <xdr:nvSpPr>
        <xdr:cNvPr id="235" name="フローチャート : 判断 234"/>
        <xdr:cNvSpPr/>
      </xdr:nvSpPr>
      <xdr:spPr>
        <a:xfrm>
          <a:off x="3746500" y="1662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82701</xdr:rowOff>
    </xdr:from>
    <xdr:ext cx="599010" cy="259045"/>
    <xdr:sp macro="" textlink="">
      <xdr:nvSpPr>
        <xdr:cNvPr id="236" name="テキスト ボックス 235"/>
        <xdr:cNvSpPr txBox="1"/>
      </xdr:nvSpPr>
      <xdr:spPr>
        <a:xfrm>
          <a:off x="3497794" y="1671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63413</xdr:rowOff>
    </xdr:from>
    <xdr:to>
      <xdr:col>4</xdr:col>
      <xdr:colOff>155575</xdr:colOff>
      <xdr:row>97</xdr:row>
      <xdr:rowOff>76313</xdr:rowOff>
    </xdr:to>
    <xdr:cxnSp macro="">
      <xdr:nvCxnSpPr>
        <xdr:cNvPr id="237" name="直線コネクタ 236"/>
        <xdr:cNvCxnSpPr/>
      </xdr:nvCxnSpPr>
      <xdr:spPr>
        <a:xfrm>
          <a:off x="2019300" y="16694063"/>
          <a:ext cx="8890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26871</xdr:rowOff>
    </xdr:from>
    <xdr:to>
      <xdr:col>4</xdr:col>
      <xdr:colOff>206375</xdr:colOff>
      <xdr:row>97</xdr:row>
      <xdr:rowOff>128471</xdr:rowOff>
    </xdr:to>
    <xdr:sp macro="" textlink="">
      <xdr:nvSpPr>
        <xdr:cNvPr id="238" name="フローチャート : 判断 237"/>
        <xdr:cNvSpPr/>
      </xdr:nvSpPr>
      <xdr:spPr>
        <a:xfrm>
          <a:off x="2857500" y="166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119598</xdr:rowOff>
    </xdr:from>
    <xdr:ext cx="599010" cy="259045"/>
    <xdr:sp macro="" textlink="">
      <xdr:nvSpPr>
        <xdr:cNvPr id="239" name="テキスト ボックス 238"/>
        <xdr:cNvSpPr txBox="1"/>
      </xdr:nvSpPr>
      <xdr:spPr>
        <a:xfrm>
          <a:off x="2608794" y="1675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33351</xdr:rowOff>
    </xdr:from>
    <xdr:to>
      <xdr:col>2</xdr:col>
      <xdr:colOff>638175</xdr:colOff>
      <xdr:row>97</xdr:row>
      <xdr:rowOff>63413</xdr:rowOff>
    </xdr:to>
    <xdr:cxnSp macro="">
      <xdr:nvCxnSpPr>
        <xdr:cNvPr id="240" name="直線コネクタ 239"/>
        <xdr:cNvCxnSpPr/>
      </xdr:nvCxnSpPr>
      <xdr:spPr>
        <a:xfrm>
          <a:off x="1130300" y="16664001"/>
          <a:ext cx="889000" cy="3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32573</xdr:rowOff>
    </xdr:from>
    <xdr:to>
      <xdr:col>3</xdr:col>
      <xdr:colOff>3175</xdr:colOff>
      <xdr:row>97</xdr:row>
      <xdr:rowOff>134173</xdr:rowOff>
    </xdr:to>
    <xdr:sp macro="" textlink="">
      <xdr:nvSpPr>
        <xdr:cNvPr id="241" name="フローチャート : 判断 240"/>
        <xdr:cNvSpPr/>
      </xdr:nvSpPr>
      <xdr:spPr>
        <a:xfrm>
          <a:off x="1968500" y="166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125300</xdr:rowOff>
    </xdr:from>
    <xdr:ext cx="599010" cy="259045"/>
    <xdr:sp macro="" textlink="">
      <xdr:nvSpPr>
        <xdr:cNvPr id="242" name="テキスト ボックス 241"/>
        <xdr:cNvSpPr txBox="1"/>
      </xdr:nvSpPr>
      <xdr:spPr>
        <a:xfrm>
          <a:off x="1719794" y="1675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48330</xdr:rowOff>
    </xdr:from>
    <xdr:to>
      <xdr:col>1</xdr:col>
      <xdr:colOff>485775</xdr:colOff>
      <xdr:row>97</xdr:row>
      <xdr:rowOff>149930</xdr:rowOff>
    </xdr:to>
    <xdr:sp macro="" textlink="">
      <xdr:nvSpPr>
        <xdr:cNvPr id="243" name="フローチャート : 判断 242"/>
        <xdr:cNvSpPr/>
      </xdr:nvSpPr>
      <xdr:spPr>
        <a:xfrm>
          <a:off x="1079500" y="166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97</xdr:row>
      <xdr:rowOff>141057</xdr:rowOff>
    </xdr:from>
    <xdr:ext cx="599010" cy="259045"/>
    <xdr:sp macro="" textlink="">
      <xdr:nvSpPr>
        <xdr:cNvPr id="244" name="テキスト ボックス 243"/>
        <xdr:cNvSpPr txBox="1"/>
      </xdr:nvSpPr>
      <xdr:spPr>
        <a:xfrm>
          <a:off x="830794" y="1677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13243</xdr:rowOff>
    </xdr:from>
    <xdr:to>
      <xdr:col>6</xdr:col>
      <xdr:colOff>561975</xdr:colOff>
      <xdr:row>94</xdr:row>
      <xdr:rowOff>114843</xdr:rowOff>
    </xdr:to>
    <xdr:sp macro="" textlink="">
      <xdr:nvSpPr>
        <xdr:cNvPr id="250" name="円/楕円 249"/>
        <xdr:cNvSpPr/>
      </xdr:nvSpPr>
      <xdr:spPr>
        <a:xfrm>
          <a:off x="4584700" y="1612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36120</xdr:rowOff>
    </xdr:from>
    <xdr:ext cx="599010" cy="259045"/>
    <xdr:sp macro="" textlink="">
      <xdr:nvSpPr>
        <xdr:cNvPr id="251" name="衛生費該当値テキスト"/>
        <xdr:cNvSpPr txBox="1"/>
      </xdr:nvSpPr>
      <xdr:spPr>
        <a:xfrm>
          <a:off x="4686300" y="1598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273,167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151673</xdr:rowOff>
    </xdr:from>
    <xdr:to>
      <xdr:col>5</xdr:col>
      <xdr:colOff>409575</xdr:colOff>
      <xdr:row>97</xdr:row>
      <xdr:rowOff>81823</xdr:rowOff>
    </xdr:to>
    <xdr:sp macro="" textlink="">
      <xdr:nvSpPr>
        <xdr:cNvPr id="252" name="円/楕円 251"/>
        <xdr:cNvSpPr/>
      </xdr:nvSpPr>
      <xdr:spPr>
        <a:xfrm>
          <a:off x="3746500" y="1661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98350</xdr:rowOff>
    </xdr:from>
    <xdr:ext cx="599010" cy="259045"/>
    <xdr:sp macro="" textlink="">
      <xdr:nvSpPr>
        <xdr:cNvPr id="253" name="テキスト ボックス 252"/>
        <xdr:cNvSpPr txBox="1"/>
      </xdr:nvSpPr>
      <xdr:spPr>
        <a:xfrm>
          <a:off x="3497794" y="16386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125,778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25513</xdr:rowOff>
    </xdr:from>
    <xdr:to>
      <xdr:col>4</xdr:col>
      <xdr:colOff>206375</xdr:colOff>
      <xdr:row>97</xdr:row>
      <xdr:rowOff>127113</xdr:rowOff>
    </xdr:to>
    <xdr:sp macro="" textlink="">
      <xdr:nvSpPr>
        <xdr:cNvPr id="254" name="円/楕円 253"/>
        <xdr:cNvSpPr/>
      </xdr:nvSpPr>
      <xdr:spPr>
        <a:xfrm>
          <a:off x="2857500" y="166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143640</xdr:rowOff>
    </xdr:from>
    <xdr:ext cx="599010" cy="259045"/>
    <xdr:sp macro="" textlink="">
      <xdr:nvSpPr>
        <xdr:cNvPr id="255" name="テキスト ボックス 254"/>
        <xdr:cNvSpPr txBox="1"/>
      </xdr:nvSpPr>
      <xdr:spPr>
        <a:xfrm>
          <a:off x="2608794" y="1643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111,910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12613</xdr:rowOff>
    </xdr:from>
    <xdr:to>
      <xdr:col>3</xdr:col>
      <xdr:colOff>3175</xdr:colOff>
      <xdr:row>97</xdr:row>
      <xdr:rowOff>114213</xdr:rowOff>
    </xdr:to>
    <xdr:sp macro="" textlink="">
      <xdr:nvSpPr>
        <xdr:cNvPr id="256" name="円/楕円 255"/>
        <xdr:cNvSpPr/>
      </xdr:nvSpPr>
      <xdr:spPr>
        <a:xfrm>
          <a:off x="1968500" y="1664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130740</xdr:rowOff>
    </xdr:from>
    <xdr:ext cx="599010" cy="259045"/>
    <xdr:sp macro="" textlink="">
      <xdr:nvSpPr>
        <xdr:cNvPr id="257" name="テキスト ボックス 256"/>
        <xdr:cNvSpPr txBox="1"/>
      </xdr:nvSpPr>
      <xdr:spPr>
        <a:xfrm>
          <a:off x="1719794" y="1641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115,860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154001</xdr:rowOff>
    </xdr:from>
    <xdr:to>
      <xdr:col>1</xdr:col>
      <xdr:colOff>485775</xdr:colOff>
      <xdr:row>97</xdr:row>
      <xdr:rowOff>84151</xdr:rowOff>
    </xdr:to>
    <xdr:sp macro="" textlink="">
      <xdr:nvSpPr>
        <xdr:cNvPr id="258" name="円/楕円 257"/>
        <xdr:cNvSpPr/>
      </xdr:nvSpPr>
      <xdr:spPr>
        <a:xfrm>
          <a:off x="1079500" y="1661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100678</xdr:rowOff>
    </xdr:from>
    <xdr:ext cx="599010" cy="259045"/>
    <xdr:sp macro="" textlink="">
      <xdr:nvSpPr>
        <xdr:cNvPr id="259" name="テキスト ボックス 258"/>
        <xdr:cNvSpPr txBox="1"/>
      </xdr:nvSpPr>
      <xdr:spPr>
        <a:xfrm>
          <a:off x="830794" y="1638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127584</xdr:rowOff>
    </xdr:from>
    <xdr:to>
      <xdr:col>15</xdr:col>
      <xdr:colOff>180340</xdr:colOff>
      <xdr:row>39</xdr:row>
      <xdr:rowOff>44450</xdr:rowOff>
    </xdr:to>
    <xdr:cxnSp macro="">
      <xdr:nvCxnSpPr>
        <xdr:cNvPr id="283" name="直線コネクタ 282"/>
        <xdr:cNvCxnSpPr/>
      </xdr:nvCxnSpPr>
      <xdr:spPr>
        <a:xfrm flipV="1">
          <a:off x="10475595" y="5442534"/>
          <a:ext cx="1270" cy="1288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74261</xdr:rowOff>
    </xdr:from>
    <xdr:ext cx="534377" cy="259045"/>
    <xdr:sp macro="" textlink="">
      <xdr:nvSpPr>
        <xdr:cNvPr id="286" name="労働費最大値テキスト"/>
        <xdr:cNvSpPr txBox="1"/>
      </xdr:nvSpPr>
      <xdr:spPr>
        <a:xfrm>
          <a:off x="10528300" y="52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31</xdr:row>
      <xdr:rowOff>127584</xdr:rowOff>
    </xdr:from>
    <xdr:to>
      <xdr:col>15</xdr:col>
      <xdr:colOff>269875</xdr:colOff>
      <xdr:row>31</xdr:row>
      <xdr:rowOff>127584</xdr:rowOff>
    </xdr:to>
    <xdr:cxnSp macro="">
      <xdr:nvCxnSpPr>
        <xdr:cNvPr id="287" name="直線コネクタ 286"/>
        <xdr:cNvCxnSpPr/>
      </xdr:nvCxnSpPr>
      <xdr:spPr>
        <a:xfrm>
          <a:off x="10388600" y="544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40678</xdr:rowOff>
    </xdr:from>
    <xdr:to>
      <xdr:col>15</xdr:col>
      <xdr:colOff>180975</xdr:colOff>
      <xdr:row>38</xdr:row>
      <xdr:rowOff>44031</xdr:rowOff>
    </xdr:to>
    <xdr:cxnSp macro="">
      <xdr:nvCxnSpPr>
        <xdr:cNvPr id="288" name="直線コネクタ 287"/>
        <xdr:cNvCxnSpPr/>
      </xdr:nvCxnSpPr>
      <xdr:spPr>
        <a:xfrm flipV="1">
          <a:off x="9639300" y="6555778"/>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17721</xdr:rowOff>
    </xdr:from>
    <xdr:ext cx="469744" cy="259045"/>
    <xdr:sp macro="" textlink="">
      <xdr:nvSpPr>
        <xdr:cNvPr id="289" name="労働費平均値テキスト"/>
        <xdr:cNvSpPr txBox="1"/>
      </xdr:nvSpPr>
      <xdr:spPr>
        <a:xfrm>
          <a:off x="10528300" y="6532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39294</xdr:rowOff>
    </xdr:from>
    <xdr:to>
      <xdr:col>15</xdr:col>
      <xdr:colOff>231775</xdr:colOff>
      <xdr:row>38</xdr:row>
      <xdr:rowOff>140894</xdr:rowOff>
    </xdr:to>
    <xdr:sp macro="" textlink="">
      <xdr:nvSpPr>
        <xdr:cNvPr id="290" name="フローチャート : 判断 289"/>
        <xdr:cNvSpPr/>
      </xdr:nvSpPr>
      <xdr:spPr>
        <a:xfrm>
          <a:off x="10426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1816</xdr:rowOff>
    </xdr:from>
    <xdr:to>
      <xdr:col>14</xdr:col>
      <xdr:colOff>28575</xdr:colOff>
      <xdr:row>38</xdr:row>
      <xdr:rowOff>44031</xdr:rowOff>
    </xdr:to>
    <xdr:cxnSp macro="">
      <xdr:nvCxnSpPr>
        <xdr:cNvPr id="291" name="直線コネクタ 290"/>
        <xdr:cNvCxnSpPr/>
      </xdr:nvCxnSpPr>
      <xdr:spPr>
        <a:xfrm>
          <a:off x="8750300" y="6516916"/>
          <a:ext cx="889000" cy="4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75146</xdr:rowOff>
    </xdr:from>
    <xdr:to>
      <xdr:col>14</xdr:col>
      <xdr:colOff>79375</xdr:colOff>
      <xdr:row>39</xdr:row>
      <xdr:rowOff>5296</xdr:rowOff>
    </xdr:to>
    <xdr:sp macro="" textlink="">
      <xdr:nvSpPr>
        <xdr:cNvPr id="292" name="フローチャート : 判断 291"/>
        <xdr:cNvSpPr/>
      </xdr:nvSpPr>
      <xdr:spPr>
        <a:xfrm>
          <a:off x="9588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167873</xdr:rowOff>
    </xdr:from>
    <xdr:ext cx="469744" cy="259045"/>
    <xdr:sp macro="" textlink="">
      <xdr:nvSpPr>
        <xdr:cNvPr id="293" name="テキスト ボックス 292"/>
        <xdr:cNvSpPr txBox="1"/>
      </xdr:nvSpPr>
      <xdr:spPr>
        <a:xfrm>
          <a:off x="9404427" y="668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1816</xdr:rowOff>
    </xdr:from>
    <xdr:to>
      <xdr:col>12</xdr:col>
      <xdr:colOff>511175</xdr:colOff>
      <xdr:row>39</xdr:row>
      <xdr:rowOff>43535</xdr:rowOff>
    </xdr:to>
    <xdr:cxnSp macro="">
      <xdr:nvCxnSpPr>
        <xdr:cNvPr id="294" name="直線コネクタ 293"/>
        <xdr:cNvCxnSpPr/>
      </xdr:nvCxnSpPr>
      <xdr:spPr>
        <a:xfrm flipV="1">
          <a:off x="7861300" y="6516916"/>
          <a:ext cx="889000" cy="21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29007</xdr:rowOff>
    </xdr:from>
    <xdr:to>
      <xdr:col>12</xdr:col>
      <xdr:colOff>561975</xdr:colOff>
      <xdr:row>38</xdr:row>
      <xdr:rowOff>130607</xdr:rowOff>
    </xdr:to>
    <xdr:sp macro="" textlink="">
      <xdr:nvSpPr>
        <xdr:cNvPr id="295" name="フローチャート : 判断 294"/>
        <xdr:cNvSpPr/>
      </xdr:nvSpPr>
      <xdr:spPr>
        <a:xfrm>
          <a:off x="8699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121734</xdr:rowOff>
    </xdr:from>
    <xdr:ext cx="469744" cy="259045"/>
    <xdr:sp macro="" textlink="">
      <xdr:nvSpPr>
        <xdr:cNvPr id="296" name="テキスト ボックス 295"/>
        <xdr:cNvSpPr txBox="1"/>
      </xdr:nvSpPr>
      <xdr:spPr>
        <a:xfrm>
          <a:off x="8515427" y="663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171171</xdr:rowOff>
    </xdr:from>
    <xdr:to>
      <xdr:col>11</xdr:col>
      <xdr:colOff>307975</xdr:colOff>
      <xdr:row>39</xdr:row>
      <xdr:rowOff>43535</xdr:rowOff>
    </xdr:to>
    <xdr:cxnSp macro="">
      <xdr:nvCxnSpPr>
        <xdr:cNvPr id="297" name="直線コネクタ 296"/>
        <xdr:cNvCxnSpPr/>
      </xdr:nvCxnSpPr>
      <xdr:spPr>
        <a:xfrm>
          <a:off x="6972300" y="6514821"/>
          <a:ext cx="889000" cy="21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160490</xdr:rowOff>
    </xdr:from>
    <xdr:to>
      <xdr:col>11</xdr:col>
      <xdr:colOff>358775</xdr:colOff>
      <xdr:row>38</xdr:row>
      <xdr:rowOff>90640</xdr:rowOff>
    </xdr:to>
    <xdr:sp macro="" textlink="">
      <xdr:nvSpPr>
        <xdr:cNvPr id="298" name="フローチャート : 判断 297"/>
        <xdr:cNvSpPr/>
      </xdr:nvSpPr>
      <xdr:spPr>
        <a:xfrm>
          <a:off x="7810500" y="65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107167</xdr:rowOff>
    </xdr:from>
    <xdr:ext cx="469744" cy="259045"/>
    <xdr:sp macro="" textlink="">
      <xdr:nvSpPr>
        <xdr:cNvPr id="299" name="テキスト ボックス 298"/>
        <xdr:cNvSpPr txBox="1"/>
      </xdr:nvSpPr>
      <xdr:spPr>
        <a:xfrm>
          <a:off x="7626427" y="627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56934</xdr:rowOff>
    </xdr:from>
    <xdr:to>
      <xdr:col>10</xdr:col>
      <xdr:colOff>155575</xdr:colOff>
      <xdr:row>37</xdr:row>
      <xdr:rowOff>158534</xdr:rowOff>
    </xdr:to>
    <xdr:sp macro="" textlink="">
      <xdr:nvSpPr>
        <xdr:cNvPr id="300" name="フローチャート : 判断 299"/>
        <xdr:cNvSpPr/>
      </xdr:nvSpPr>
      <xdr:spPr>
        <a:xfrm>
          <a:off x="6921500" y="640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3611</xdr:rowOff>
    </xdr:from>
    <xdr:ext cx="469744" cy="259045"/>
    <xdr:sp macro="" textlink="">
      <xdr:nvSpPr>
        <xdr:cNvPr id="301" name="テキスト ボックス 300"/>
        <xdr:cNvSpPr txBox="1"/>
      </xdr:nvSpPr>
      <xdr:spPr>
        <a:xfrm>
          <a:off x="6737427" y="617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161328</xdr:rowOff>
    </xdr:from>
    <xdr:to>
      <xdr:col>15</xdr:col>
      <xdr:colOff>231775</xdr:colOff>
      <xdr:row>38</xdr:row>
      <xdr:rowOff>91478</xdr:rowOff>
    </xdr:to>
    <xdr:sp macro="" textlink="">
      <xdr:nvSpPr>
        <xdr:cNvPr id="307" name="円/楕円 306"/>
        <xdr:cNvSpPr/>
      </xdr:nvSpPr>
      <xdr:spPr>
        <a:xfrm>
          <a:off x="10426700" y="650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12755</xdr:rowOff>
    </xdr:from>
    <xdr:ext cx="469744" cy="259045"/>
    <xdr:sp macro="" textlink="">
      <xdr:nvSpPr>
        <xdr:cNvPr id="308" name="労働費該当値テキスト"/>
        <xdr:cNvSpPr txBox="1"/>
      </xdr:nvSpPr>
      <xdr:spPr>
        <a:xfrm>
          <a:off x="10528300" y="63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164681</xdr:rowOff>
    </xdr:from>
    <xdr:to>
      <xdr:col>14</xdr:col>
      <xdr:colOff>79375</xdr:colOff>
      <xdr:row>38</xdr:row>
      <xdr:rowOff>94831</xdr:rowOff>
    </xdr:to>
    <xdr:sp macro="" textlink="">
      <xdr:nvSpPr>
        <xdr:cNvPr id="309" name="円/楕円 308"/>
        <xdr:cNvSpPr/>
      </xdr:nvSpPr>
      <xdr:spPr>
        <a:xfrm>
          <a:off x="9588500" y="650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111358</xdr:rowOff>
    </xdr:from>
    <xdr:ext cx="469744" cy="259045"/>
    <xdr:sp macro="" textlink="">
      <xdr:nvSpPr>
        <xdr:cNvPr id="310" name="テキスト ボックス 309"/>
        <xdr:cNvSpPr txBox="1"/>
      </xdr:nvSpPr>
      <xdr:spPr>
        <a:xfrm>
          <a:off x="9404427" y="628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122466</xdr:rowOff>
    </xdr:from>
    <xdr:to>
      <xdr:col>12</xdr:col>
      <xdr:colOff>561975</xdr:colOff>
      <xdr:row>38</xdr:row>
      <xdr:rowOff>52616</xdr:rowOff>
    </xdr:to>
    <xdr:sp macro="" textlink="">
      <xdr:nvSpPr>
        <xdr:cNvPr id="311" name="円/楕円 310"/>
        <xdr:cNvSpPr/>
      </xdr:nvSpPr>
      <xdr:spPr>
        <a:xfrm>
          <a:off x="8699500" y="646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69143</xdr:rowOff>
    </xdr:from>
    <xdr:ext cx="469744" cy="259045"/>
    <xdr:sp macro="" textlink="">
      <xdr:nvSpPr>
        <xdr:cNvPr id="312" name="テキスト ボックス 311"/>
        <xdr:cNvSpPr txBox="1"/>
      </xdr:nvSpPr>
      <xdr:spPr>
        <a:xfrm>
          <a:off x="8515427" y="624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164185</xdr:rowOff>
    </xdr:from>
    <xdr:to>
      <xdr:col>11</xdr:col>
      <xdr:colOff>358775</xdr:colOff>
      <xdr:row>39</xdr:row>
      <xdr:rowOff>94335</xdr:rowOff>
    </xdr:to>
    <xdr:sp macro="" textlink="">
      <xdr:nvSpPr>
        <xdr:cNvPr id="313" name="円/楕円 312"/>
        <xdr:cNvSpPr/>
      </xdr:nvSpPr>
      <xdr:spPr>
        <a:xfrm>
          <a:off x="78105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85462</xdr:rowOff>
    </xdr:from>
    <xdr:ext cx="313932" cy="259045"/>
    <xdr:sp macro="" textlink="">
      <xdr:nvSpPr>
        <xdr:cNvPr id="314" name="テキスト ボックス 313"/>
        <xdr:cNvSpPr txBox="1"/>
      </xdr:nvSpPr>
      <xdr:spPr>
        <a:xfrm>
          <a:off x="7704333" y="67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120371</xdr:rowOff>
    </xdr:from>
    <xdr:to>
      <xdr:col>10</xdr:col>
      <xdr:colOff>155575</xdr:colOff>
      <xdr:row>38</xdr:row>
      <xdr:rowOff>50521</xdr:rowOff>
    </xdr:to>
    <xdr:sp macro="" textlink="">
      <xdr:nvSpPr>
        <xdr:cNvPr id="315" name="円/楕円 314"/>
        <xdr:cNvSpPr/>
      </xdr:nvSpPr>
      <xdr:spPr>
        <a:xfrm>
          <a:off x="6921500" y="646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41648</xdr:rowOff>
    </xdr:from>
    <xdr:ext cx="469744" cy="259045"/>
    <xdr:sp macro="" textlink="">
      <xdr:nvSpPr>
        <xdr:cNvPr id="316" name="テキスト ボックス 315"/>
        <xdr:cNvSpPr txBox="1"/>
      </xdr:nvSpPr>
      <xdr:spPr>
        <a:xfrm>
          <a:off x="6737427" y="6556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47565</xdr:rowOff>
    </xdr:from>
    <xdr:to>
      <xdr:col>15</xdr:col>
      <xdr:colOff>180340</xdr:colOff>
      <xdr:row>58</xdr:row>
      <xdr:rowOff>139650</xdr:rowOff>
    </xdr:to>
    <xdr:cxnSp macro="">
      <xdr:nvCxnSpPr>
        <xdr:cNvPr id="338" name="直線コネクタ 337"/>
        <xdr:cNvCxnSpPr/>
      </xdr:nvCxnSpPr>
      <xdr:spPr>
        <a:xfrm flipV="1">
          <a:off x="10475595" y="8620065"/>
          <a:ext cx="1270" cy="1463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143477</xdr:rowOff>
    </xdr:from>
    <xdr:ext cx="313932" cy="259045"/>
    <xdr:sp macro="" textlink="">
      <xdr:nvSpPr>
        <xdr:cNvPr id="339" name="農林水産業費最小値テキスト"/>
        <xdr:cNvSpPr txBox="1"/>
      </xdr:nvSpPr>
      <xdr:spPr>
        <a:xfrm>
          <a:off x="10528300" y="10087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139650</xdr:rowOff>
    </xdr:from>
    <xdr:to>
      <xdr:col>15</xdr:col>
      <xdr:colOff>269875</xdr:colOff>
      <xdr:row>58</xdr:row>
      <xdr:rowOff>139650</xdr:rowOff>
    </xdr:to>
    <xdr:cxnSp macro="">
      <xdr:nvCxnSpPr>
        <xdr:cNvPr id="340" name="直線コネクタ 339"/>
        <xdr:cNvCxnSpPr/>
      </xdr:nvCxnSpPr>
      <xdr:spPr>
        <a:xfrm>
          <a:off x="10388600" y="100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165692</xdr:rowOff>
    </xdr:from>
    <xdr:ext cx="690189" cy="259045"/>
    <xdr:sp macro="" textlink="">
      <xdr:nvSpPr>
        <xdr:cNvPr id="341" name="農林水産業費最大値テキスト"/>
        <xdr:cNvSpPr txBox="1"/>
      </xdr:nvSpPr>
      <xdr:spPr>
        <a:xfrm>
          <a:off x="10528300" y="8395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47565</xdr:rowOff>
    </xdr:from>
    <xdr:to>
      <xdr:col>15</xdr:col>
      <xdr:colOff>269875</xdr:colOff>
      <xdr:row>50</xdr:row>
      <xdr:rowOff>47565</xdr:rowOff>
    </xdr:to>
    <xdr:cxnSp macro="">
      <xdr:nvCxnSpPr>
        <xdr:cNvPr id="342" name="直線コネクタ 341"/>
        <xdr:cNvCxnSpPr/>
      </xdr:nvCxnSpPr>
      <xdr:spPr>
        <a:xfrm>
          <a:off x="10388600" y="862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44116</xdr:rowOff>
    </xdr:from>
    <xdr:to>
      <xdr:col>15</xdr:col>
      <xdr:colOff>180975</xdr:colOff>
      <xdr:row>58</xdr:row>
      <xdr:rowOff>45338</xdr:rowOff>
    </xdr:to>
    <xdr:cxnSp macro="">
      <xdr:nvCxnSpPr>
        <xdr:cNvPr id="343" name="直線コネクタ 342"/>
        <xdr:cNvCxnSpPr/>
      </xdr:nvCxnSpPr>
      <xdr:spPr>
        <a:xfrm flipV="1">
          <a:off x="9639300" y="9988216"/>
          <a:ext cx="838200" cy="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148320</xdr:rowOff>
    </xdr:from>
    <xdr:ext cx="534377" cy="259045"/>
    <xdr:sp macro="" textlink="">
      <xdr:nvSpPr>
        <xdr:cNvPr id="344" name="農林水産業費平均値テキスト"/>
        <xdr:cNvSpPr txBox="1"/>
      </xdr:nvSpPr>
      <xdr:spPr>
        <a:xfrm>
          <a:off x="10528300" y="9920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169893</xdr:rowOff>
    </xdr:from>
    <xdr:to>
      <xdr:col>15</xdr:col>
      <xdr:colOff>231775</xdr:colOff>
      <xdr:row>58</xdr:row>
      <xdr:rowOff>100043</xdr:rowOff>
    </xdr:to>
    <xdr:sp macro="" textlink="">
      <xdr:nvSpPr>
        <xdr:cNvPr id="345" name="フローチャート : 判断 344"/>
        <xdr:cNvSpPr/>
      </xdr:nvSpPr>
      <xdr:spPr>
        <a:xfrm>
          <a:off x="104267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45338</xdr:rowOff>
    </xdr:from>
    <xdr:to>
      <xdr:col>14</xdr:col>
      <xdr:colOff>28575</xdr:colOff>
      <xdr:row>58</xdr:row>
      <xdr:rowOff>61602</xdr:rowOff>
    </xdr:to>
    <xdr:cxnSp macro="">
      <xdr:nvCxnSpPr>
        <xdr:cNvPr id="346" name="直線コネクタ 345"/>
        <xdr:cNvCxnSpPr/>
      </xdr:nvCxnSpPr>
      <xdr:spPr>
        <a:xfrm flipV="1">
          <a:off x="8750300" y="9989438"/>
          <a:ext cx="889000" cy="1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167994</xdr:rowOff>
    </xdr:from>
    <xdr:to>
      <xdr:col>14</xdr:col>
      <xdr:colOff>79375</xdr:colOff>
      <xdr:row>58</xdr:row>
      <xdr:rowOff>98144</xdr:rowOff>
    </xdr:to>
    <xdr:sp macro="" textlink="">
      <xdr:nvSpPr>
        <xdr:cNvPr id="347" name="フローチャート : 判断 346"/>
        <xdr:cNvSpPr/>
      </xdr:nvSpPr>
      <xdr:spPr>
        <a:xfrm>
          <a:off x="9588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89271</xdr:rowOff>
    </xdr:from>
    <xdr:ext cx="599010" cy="259045"/>
    <xdr:sp macro="" textlink="">
      <xdr:nvSpPr>
        <xdr:cNvPr id="348" name="テキスト ボックス 347"/>
        <xdr:cNvSpPr txBox="1"/>
      </xdr:nvSpPr>
      <xdr:spPr>
        <a:xfrm>
          <a:off x="9339794" y="1003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61602</xdr:rowOff>
    </xdr:from>
    <xdr:to>
      <xdr:col>12</xdr:col>
      <xdr:colOff>511175</xdr:colOff>
      <xdr:row>58</xdr:row>
      <xdr:rowOff>71470</xdr:rowOff>
    </xdr:to>
    <xdr:cxnSp macro="">
      <xdr:nvCxnSpPr>
        <xdr:cNvPr id="349" name="直線コネクタ 348"/>
        <xdr:cNvCxnSpPr/>
      </xdr:nvCxnSpPr>
      <xdr:spPr>
        <a:xfrm flipV="1">
          <a:off x="7861300" y="10005702"/>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1848</xdr:rowOff>
    </xdr:from>
    <xdr:to>
      <xdr:col>12</xdr:col>
      <xdr:colOff>561975</xdr:colOff>
      <xdr:row>58</xdr:row>
      <xdr:rowOff>103448</xdr:rowOff>
    </xdr:to>
    <xdr:sp macro="" textlink="">
      <xdr:nvSpPr>
        <xdr:cNvPr id="350" name="フローチャート : 判断 349"/>
        <xdr:cNvSpPr/>
      </xdr:nvSpPr>
      <xdr:spPr>
        <a:xfrm>
          <a:off x="8699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119975</xdr:rowOff>
    </xdr:from>
    <xdr:ext cx="534377" cy="259045"/>
    <xdr:sp macro="" textlink="">
      <xdr:nvSpPr>
        <xdr:cNvPr id="351" name="テキスト ボックス 350"/>
        <xdr:cNvSpPr txBox="1"/>
      </xdr:nvSpPr>
      <xdr:spPr>
        <a:xfrm>
          <a:off x="8483111" y="97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64405</xdr:rowOff>
    </xdr:from>
    <xdr:to>
      <xdr:col>11</xdr:col>
      <xdr:colOff>307975</xdr:colOff>
      <xdr:row>58</xdr:row>
      <xdr:rowOff>71470</xdr:rowOff>
    </xdr:to>
    <xdr:cxnSp macro="">
      <xdr:nvCxnSpPr>
        <xdr:cNvPr id="352" name="直線コネクタ 351"/>
        <xdr:cNvCxnSpPr/>
      </xdr:nvCxnSpPr>
      <xdr:spPr>
        <a:xfrm>
          <a:off x="6972300" y="10008505"/>
          <a:ext cx="889000" cy="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13391</xdr:rowOff>
    </xdr:from>
    <xdr:to>
      <xdr:col>11</xdr:col>
      <xdr:colOff>358775</xdr:colOff>
      <xdr:row>58</xdr:row>
      <xdr:rowOff>114991</xdr:rowOff>
    </xdr:to>
    <xdr:sp macro="" textlink="">
      <xdr:nvSpPr>
        <xdr:cNvPr id="353" name="フローチャート : 判断 352"/>
        <xdr:cNvSpPr/>
      </xdr:nvSpPr>
      <xdr:spPr>
        <a:xfrm>
          <a:off x="7810500" y="99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131518</xdr:rowOff>
    </xdr:from>
    <xdr:ext cx="534377" cy="259045"/>
    <xdr:sp macro="" textlink="">
      <xdr:nvSpPr>
        <xdr:cNvPr id="354" name="テキスト ボックス 353"/>
        <xdr:cNvSpPr txBox="1"/>
      </xdr:nvSpPr>
      <xdr:spPr>
        <a:xfrm>
          <a:off x="7594111" y="973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15828</xdr:rowOff>
    </xdr:from>
    <xdr:to>
      <xdr:col>10</xdr:col>
      <xdr:colOff>155575</xdr:colOff>
      <xdr:row>58</xdr:row>
      <xdr:rowOff>117428</xdr:rowOff>
    </xdr:to>
    <xdr:sp macro="" textlink="">
      <xdr:nvSpPr>
        <xdr:cNvPr id="355" name="フローチャート : 判断 354"/>
        <xdr:cNvSpPr/>
      </xdr:nvSpPr>
      <xdr:spPr>
        <a:xfrm>
          <a:off x="6921500" y="9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108555</xdr:rowOff>
    </xdr:from>
    <xdr:ext cx="534377" cy="259045"/>
    <xdr:sp macro="" textlink="">
      <xdr:nvSpPr>
        <xdr:cNvPr id="356" name="テキスト ボックス 355"/>
        <xdr:cNvSpPr txBox="1"/>
      </xdr:nvSpPr>
      <xdr:spPr>
        <a:xfrm>
          <a:off x="6705111" y="1005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164766</xdr:rowOff>
    </xdr:from>
    <xdr:to>
      <xdr:col>15</xdr:col>
      <xdr:colOff>231775</xdr:colOff>
      <xdr:row>58</xdr:row>
      <xdr:rowOff>94916</xdr:rowOff>
    </xdr:to>
    <xdr:sp macro="" textlink="">
      <xdr:nvSpPr>
        <xdr:cNvPr id="362" name="円/楕円 361"/>
        <xdr:cNvSpPr/>
      </xdr:nvSpPr>
      <xdr:spPr>
        <a:xfrm>
          <a:off x="10426700" y="993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124143</xdr:rowOff>
    </xdr:from>
    <xdr:ext cx="599010" cy="259045"/>
    <xdr:sp macro="" textlink="">
      <xdr:nvSpPr>
        <xdr:cNvPr id="363" name="農林水産業費該当値テキスト"/>
        <xdr:cNvSpPr txBox="1"/>
      </xdr:nvSpPr>
      <xdr:spPr>
        <a:xfrm>
          <a:off x="10528300" y="972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104,532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165988</xdr:rowOff>
    </xdr:from>
    <xdr:to>
      <xdr:col>14</xdr:col>
      <xdr:colOff>79375</xdr:colOff>
      <xdr:row>58</xdr:row>
      <xdr:rowOff>96138</xdr:rowOff>
    </xdr:to>
    <xdr:sp macro="" textlink="">
      <xdr:nvSpPr>
        <xdr:cNvPr id="364" name="円/楕円 363"/>
        <xdr:cNvSpPr/>
      </xdr:nvSpPr>
      <xdr:spPr>
        <a:xfrm>
          <a:off x="9588500" y="993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112665</xdr:rowOff>
    </xdr:from>
    <xdr:ext cx="599010" cy="259045"/>
    <xdr:sp macro="" textlink="">
      <xdr:nvSpPr>
        <xdr:cNvPr id="365" name="テキスト ボックス 364"/>
        <xdr:cNvSpPr txBox="1"/>
      </xdr:nvSpPr>
      <xdr:spPr>
        <a:xfrm>
          <a:off x="9339794" y="971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103,195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10802</xdr:rowOff>
    </xdr:from>
    <xdr:to>
      <xdr:col>12</xdr:col>
      <xdr:colOff>561975</xdr:colOff>
      <xdr:row>58</xdr:row>
      <xdr:rowOff>112402</xdr:rowOff>
    </xdr:to>
    <xdr:sp macro="" textlink="">
      <xdr:nvSpPr>
        <xdr:cNvPr id="366" name="円/楕円 365"/>
        <xdr:cNvSpPr/>
      </xdr:nvSpPr>
      <xdr:spPr>
        <a:xfrm>
          <a:off x="8699500" y="995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103529</xdr:rowOff>
    </xdr:from>
    <xdr:ext cx="534377" cy="259045"/>
    <xdr:sp macro="" textlink="">
      <xdr:nvSpPr>
        <xdr:cNvPr id="367" name="テキスト ボックス 366"/>
        <xdr:cNvSpPr txBox="1"/>
      </xdr:nvSpPr>
      <xdr:spPr>
        <a:xfrm>
          <a:off x="8483111" y="1004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85,409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20670</xdr:rowOff>
    </xdr:from>
    <xdr:to>
      <xdr:col>11</xdr:col>
      <xdr:colOff>358775</xdr:colOff>
      <xdr:row>58</xdr:row>
      <xdr:rowOff>122270</xdr:rowOff>
    </xdr:to>
    <xdr:sp macro="" textlink="">
      <xdr:nvSpPr>
        <xdr:cNvPr id="368" name="円/楕円 367"/>
        <xdr:cNvSpPr/>
      </xdr:nvSpPr>
      <xdr:spPr>
        <a:xfrm>
          <a:off x="7810500" y="996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113397</xdr:rowOff>
    </xdr:from>
    <xdr:ext cx="534377" cy="259045"/>
    <xdr:sp macro="" textlink="">
      <xdr:nvSpPr>
        <xdr:cNvPr id="369" name="テキスト ボックス 368"/>
        <xdr:cNvSpPr txBox="1"/>
      </xdr:nvSpPr>
      <xdr:spPr>
        <a:xfrm>
          <a:off x="7594111" y="1005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74,617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13605</xdr:rowOff>
    </xdr:from>
    <xdr:to>
      <xdr:col>10</xdr:col>
      <xdr:colOff>155575</xdr:colOff>
      <xdr:row>58</xdr:row>
      <xdr:rowOff>115205</xdr:rowOff>
    </xdr:to>
    <xdr:sp macro="" textlink="">
      <xdr:nvSpPr>
        <xdr:cNvPr id="370" name="円/楕円 369"/>
        <xdr:cNvSpPr/>
      </xdr:nvSpPr>
      <xdr:spPr>
        <a:xfrm>
          <a:off x="6921500" y="99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131732</xdr:rowOff>
    </xdr:from>
    <xdr:ext cx="534377" cy="259045"/>
    <xdr:sp macro="" textlink="">
      <xdr:nvSpPr>
        <xdr:cNvPr id="371" name="テキスト ボックス 370"/>
        <xdr:cNvSpPr txBox="1"/>
      </xdr:nvSpPr>
      <xdr:spPr>
        <a:xfrm>
          <a:off x="6705111" y="973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85143</xdr:rowOff>
    </xdr:from>
    <xdr:to>
      <xdr:col>15</xdr:col>
      <xdr:colOff>180340</xdr:colOff>
      <xdr:row>79</xdr:row>
      <xdr:rowOff>95769</xdr:rowOff>
    </xdr:to>
    <xdr:cxnSp macro="">
      <xdr:nvCxnSpPr>
        <xdr:cNvPr id="397" name="直線コネクタ 396"/>
        <xdr:cNvCxnSpPr/>
      </xdr:nvCxnSpPr>
      <xdr:spPr>
        <a:xfrm flipV="1">
          <a:off x="10475595" y="12086643"/>
          <a:ext cx="1270" cy="155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99596</xdr:rowOff>
    </xdr:from>
    <xdr:ext cx="378565" cy="259045"/>
    <xdr:sp macro="" textlink="">
      <xdr:nvSpPr>
        <xdr:cNvPr id="398" name="商工費最小値テキスト"/>
        <xdr:cNvSpPr txBox="1"/>
      </xdr:nvSpPr>
      <xdr:spPr>
        <a:xfrm>
          <a:off x="10528300" y="1364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79</xdr:row>
      <xdr:rowOff>95769</xdr:rowOff>
    </xdr:from>
    <xdr:to>
      <xdr:col>15</xdr:col>
      <xdr:colOff>269875</xdr:colOff>
      <xdr:row>79</xdr:row>
      <xdr:rowOff>95769</xdr:rowOff>
    </xdr:to>
    <xdr:cxnSp macro="">
      <xdr:nvCxnSpPr>
        <xdr:cNvPr id="399" name="直線コネクタ 398"/>
        <xdr:cNvCxnSpPr/>
      </xdr:nvCxnSpPr>
      <xdr:spPr>
        <a:xfrm>
          <a:off x="10388600" y="136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31820</xdr:rowOff>
    </xdr:from>
    <xdr:ext cx="599010" cy="259045"/>
    <xdr:sp macro="" textlink="">
      <xdr:nvSpPr>
        <xdr:cNvPr id="400" name="商工費最大値テキスト"/>
        <xdr:cNvSpPr txBox="1"/>
      </xdr:nvSpPr>
      <xdr:spPr>
        <a:xfrm>
          <a:off x="10528300" y="1186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70</xdr:row>
      <xdr:rowOff>85143</xdr:rowOff>
    </xdr:from>
    <xdr:to>
      <xdr:col>15</xdr:col>
      <xdr:colOff>269875</xdr:colOff>
      <xdr:row>70</xdr:row>
      <xdr:rowOff>85143</xdr:rowOff>
    </xdr:to>
    <xdr:cxnSp macro="">
      <xdr:nvCxnSpPr>
        <xdr:cNvPr id="401" name="直線コネクタ 400"/>
        <xdr:cNvCxnSpPr/>
      </xdr:nvCxnSpPr>
      <xdr:spPr>
        <a:xfrm>
          <a:off x="10388600" y="1208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12474</xdr:rowOff>
    </xdr:from>
    <xdr:to>
      <xdr:col>15</xdr:col>
      <xdr:colOff>180975</xdr:colOff>
      <xdr:row>77</xdr:row>
      <xdr:rowOff>132088</xdr:rowOff>
    </xdr:to>
    <xdr:cxnSp macro="">
      <xdr:nvCxnSpPr>
        <xdr:cNvPr id="402" name="直線コネクタ 401"/>
        <xdr:cNvCxnSpPr/>
      </xdr:nvCxnSpPr>
      <xdr:spPr>
        <a:xfrm>
          <a:off x="9639300" y="13214124"/>
          <a:ext cx="838200" cy="1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5591</xdr:rowOff>
    </xdr:from>
    <xdr:ext cx="534377" cy="259045"/>
    <xdr:sp macro="" textlink="">
      <xdr:nvSpPr>
        <xdr:cNvPr id="403" name="商工費平均値テキスト"/>
        <xdr:cNvSpPr txBox="1"/>
      </xdr:nvSpPr>
      <xdr:spPr>
        <a:xfrm>
          <a:off x="10528300" y="13378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27164</xdr:rowOff>
    </xdr:from>
    <xdr:to>
      <xdr:col>15</xdr:col>
      <xdr:colOff>231775</xdr:colOff>
      <xdr:row>78</xdr:row>
      <xdr:rowOff>128764</xdr:rowOff>
    </xdr:to>
    <xdr:sp macro="" textlink="">
      <xdr:nvSpPr>
        <xdr:cNvPr id="404" name="フローチャート : 判断 403"/>
        <xdr:cNvSpPr/>
      </xdr:nvSpPr>
      <xdr:spPr>
        <a:xfrm>
          <a:off x="10426700" y="134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12474</xdr:rowOff>
    </xdr:from>
    <xdr:to>
      <xdr:col>14</xdr:col>
      <xdr:colOff>28575</xdr:colOff>
      <xdr:row>77</xdr:row>
      <xdr:rowOff>30149</xdr:rowOff>
    </xdr:to>
    <xdr:cxnSp macro="">
      <xdr:nvCxnSpPr>
        <xdr:cNvPr id="405" name="直線コネクタ 404"/>
        <xdr:cNvCxnSpPr/>
      </xdr:nvCxnSpPr>
      <xdr:spPr>
        <a:xfrm flipV="1">
          <a:off x="8750300" y="13214124"/>
          <a:ext cx="889000" cy="1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37942</xdr:rowOff>
    </xdr:from>
    <xdr:to>
      <xdr:col>14</xdr:col>
      <xdr:colOff>79375</xdr:colOff>
      <xdr:row>78</xdr:row>
      <xdr:rowOff>139542</xdr:rowOff>
    </xdr:to>
    <xdr:sp macro="" textlink="">
      <xdr:nvSpPr>
        <xdr:cNvPr id="406" name="フローチャート : 判断 405"/>
        <xdr:cNvSpPr/>
      </xdr:nvSpPr>
      <xdr:spPr>
        <a:xfrm>
          <a:off x="9588500" y="1341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130669</xdr:rowOff>
    </xdr:from>
    <xdr:ext cx="534377" cy="259045"/>
    <xdr:sp macro="" textlink="">
      <xdr:nvSpPr>
        <xdr:cNvPr id="407" name="テキスト ボックス 406"/>
        <xdr:cNvSpPr txBox="1"/>
      </xdr:nvSpPr>
      <xdr:spPr>
        <a:xfrm>
          <a:off x="9372111" y="1350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30149</xdr:rowOff>
    </xdr:from>
    <xdr:to>
      <xdr:col>12</xdr:col>
      <xdr:colOff>511175</xdr:colOff>
      <xdr:row>77</xdr:row>
      <xdr:rowOff>42061</xdr:rowOff>
    </xdr:to>
    <xdr:cxnSp macro="">
      <xdr:nvCxnSpPr>
        <xdr:cNvPr id="408" name="直線コネクタ 407"/>
        <xdr:cNvCxnSpPr/>
      </xdr:nvCxnSpPr>
      <xdr:spPr>
        <a:xfrm flipV="1">
          <a:off x="7861300" y="13231799"/>
          <a:ext cx="889000" cy="1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46537</xdr:rowOff>
    </xdr:from>
    <xdr:to>
      <xdr:col>12</xdr:col>
      <xdr:colOff>561975</xdr:colOff>
      <xdr:row>78</xdr:row>
      <xdr:rowOff>148137</xdr:rowOff>
    </xdr:to>
    <xdr:sp macro="" textlink="">
      <xdr:nvSpPr>
        <xdr:cNvPr id="409" name="フローチャート : 判断 408"/>
        <xdr:cNvSpPr/>
      </xdr:nvSpPr>
      <xdr:spPr>
        <a:xfrm>
          <a:off x="8699500" y="134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139264</xdr:rowOff>
    </xdr:from>
    <xdr:ext cx="534377" cy="259045"/>
    <xdr:sp macro="" textlink="">
      <xdr:nvSpPr>
        <xdr:cNvPr id="410" name="テキスト ボックス 409"/>
        <xdr:cNvSpPr txBox="1"/>
      </xdr:nvSpPr>
      <xdr:spPr>
        <a:xfrm>
          <a:off x="8483111" y="1351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42061</xdr:rowOff>
    </xdr:from>
    <xdr:to>
      <xdr:col>11</xdr:col>
      <xdr:colOff>307975</xdr:colOff>
      <xdr:row>77</xdr:row>
      <xdr:rowOff>84493</xdr:rowOff>
    </xdr:to>
    <xdr:cxnSp macro="">
      <xdr:nvCxnSpPr>
        <xdr:cNvPr id="411" name="直線コネクタ 410"/>
        <xdr:cNvCxnSpPr/>
      </xdr:nvCxnSpPr>
      <xdr:spPr>
        <a:xfrm flipV="1">
          <a:off x="6972300" y="13243711"/>
          <a:ext cx="889000" cy="4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64991</xdr:rowOff>
    </xdr:from>
    <xdr:to>
      <xdr:col>11</xdr:col>
      <xdr:colOff>358775</xdr:colOff>
      <xdr:row>78</xdr:row>
      <xdr:rowOff>166591</xdr:rowOff>
    </xdr:to>
    <xdr:sp macro="" textlink="">
      <xdr:nvSpPr>
        <xdr:cNvPr id="412" name="フローチャート : 判断 411"/>
        <xdr:cNvSpPr/>
      </xdr:nvSpPr>
      <xdr:spPr>
        <a:xfrm>
          <a:off x="7810500" y="1343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157718</xdr:rowOff>
    </xdr:from>
    <xdr:ext cx="534377" cy="259045"/>
    <xdr:sp macro="" textlink="">
      <xdr:nvSpPr>
        <xdr:cNvPr id="413" name="テキスト ボックス 412"/>
        <xdr:cNvSpPr txBox="1"/>
      </xdr:nvSpPr>
      <xdr:spPr>
        <a:xfrm>
          <a:off x="7594111" y="1353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69362</xdr:rowOff>
    </xdr:from>
    <xdr:to>
      <xdr:col>10</xdr:col>
      <xdr:colOff>155575</xdr:colOff>
      <xdr:row>78</xdr:row>
      <xdr:rowOff>170962</xdr:rowOff>
    </xdr:to>
    <xdr:sp macro="" textlink="">
      <xdr:nvSpPr>
        <xdr:cNvPr id="414" name="フローチャート : 判断 413"/>
        <xdr:cNvSpPr/>
      </xdr:nvSpPr>
      <xdr:spPr>
        <a:xfrm>
          <a:off x="6921500" y="1344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162089</xdr:rowOff>
    </xdr:from>
    <xdr:ext cx="534377" cy="259045"/>
    <xdr:sp macro="" textlink="">
      <xdr:nvSpPr>
        <xdr:cNvPr id="415" name="テキスト ボックス 414"/>
        <xdr:cNvSpPr txBox="1"/>
      </xdr:nvSpPr>
      <xdr:spPr>
        <a:xfrm>
          <a:off x="6705111" y="1353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81288</xdr:rowOff>
    </xdr:from>
    <xdr:to>
      <xdr:col>15</xdr:col>
      <xdr:colOff>231775</xdr:colOff>
      <xdr:row>78</xdr:row>
      <xdr:rowOff>11438</xdr:rowOff>
    </xdr:to>
    <xdr:sp macro="" textlink="">
      <xdr:nvSpPr>
        <xdr:cNvPr id="421" name="円/楕円 420"/>
        <xdr:cNvSpPr/>
      </xdr:nvSpPr>
      <xdr:spPr>
        <a:xfrm>
          <a:off x="10426700" y="1328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104165</xdr:rowOff>
    </xdr:from>
    <xdr:ext cx="534377" cy="259045"/>
    <xdr:sp macro="" textlink="">
      <xdr:nvSpPr>
        <xdr:cNvPr id="422" name="商工費該当値テキスト"/>
        <xdr:cNvSpPr txBox="1"/>
      </xdr:nvSpPr>
      <xdr:spPr>
        <a:xfrm>
          <a:off x="10528300" y="1313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94,831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133124</xdr:rowOff>
    </xdr:from>
    <xdr:to>
      <xdr:col>14</xdr:col>
      <xdr:colOff>79375</xdr:colOff>
      <xdr:row>77</xdr:row>
      <xdr:rowOff>63274</xdr:rowOff>
    </xdr:to>
    <xdr:sp macro="" textlink="">
      <xdr:nvSpPr>
        <xdr:cNvPr id="423" name="円/楕円 422"/>
        <xdr:cNvSpPr/>
      </xdr:nvSpPr>
      <xdr:spPr>
        <a:xfrm>
          <a:off x="9588500" y="1316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79801</xdr:rowOff>
    </xdr:from>
    <xdr:ext cx="599010" cy="259045"/>
    <xdr:sp macro="" textlink="">
      <xdr:nvSpPr>
        <xdr:cNvPr id="424" name="テキスト ボックス 423"/>
        <xdr:cNvSpPr txBox="1"/>
      </xdr:nvSpPr>
      <xdr:spPr>
        <a:xfrm>
          <a:off x="9339794" y="1293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131,458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150799</xdr:rowOff>
    </xdr:from>
    <xdr:to>
      <xdr:col>12</xdr:col>
      <xdr:colOff>561975</xdr:colOff>
      <xdr:row>77</xdr:row>
      <xdr:rowOff>80949</xdr:rowOff>
    </xdr:to>
    <xdr:sp macro="" textlink="">
      <xdr:nvSpPr>
        <xdr:cNvPr id="425" name="円/楕円 424"/>
        <xdr:cNvSpPr/>
      </xdr:nvSpPr>
      <xdr:spPr>
        <a:xfrm>
          <a:off x="8699500" y="1318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75</xdr:row>
      <xdr:rowOff>97476</xdr:rowOff>
    </xdr:from>
    <xdr:ext cx="599010" cy="259045"/>
    <xdr:sp macro="" textlink="">
      <xdr:nvSpPr>
        <xdr:cNvPr id="426" name="テキスト ボックス 425"/>
        <xdr:cNvSpPr txBox="1"/>
      </xdr:nvSpPr>
      <xdr:spPr>
        <a:xfrm>
          <a:off x="8450794" y="1295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126,046</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162711</xdr:rowOff>
    </xdr:from>
    <xdr:to>
      <xdr:col>11</xdr:col>
      <xdr:colOff>358775</xdr:colOff>
      <xdr:row>77</xdr:row>
      <xdr:rowOff>92861</xdr:rowOff>
    </xdr:to>
    <xdr:sp macro="" textlink="">
      <xdr:nvSpPr>
        <xdr:cNvPr id="427" name="円/楕円 426"/>
        <xdr:cNvSpPr/>
      </xdr:nvSpPr>
      <xdr:spPr>
        <a:xfrm>
          <a:off x="7810500" y="131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75</xdr:row>
      <xdr:rowOff>109389</xdr:rowOff>
    </xdr:from>
    <xdr:ext cx="599010" cy="259045"/>
    <xdr:sp macro="" textlink="">
      <xdr:nvSpPr>
        <xdr:cNvPr id="428" name="テキスト ボックス 427"/>
        <xdr:cNvSpPr txBox="1"/>
      </xdr:nvSpPr>
      <xdr:spPr>
        <a:xfrm>
          <a:off x="7561794" y="1296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122,398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33693</xdr:rowOff>
    </xdr:from>
    <xdr:to>
      <xdr:col>10</xdr:col>
      <xdr:colOff>155575</xdr:colOff>
      <xdr:row>77</xdr:row>
      <xdr:rowOff>135293</xdr:rowOff>
    </xdr:to>
    <xdr:sp macro="" textlink="">
      <xdr:nvSpPr>
        <xdr:cNvPr id="429" name="円/楕円 428"/>
        <xdr:cNvSpPr/>
      </xdr:nvSpPr>
      <xdr:spPr>
        <a:xfrm>
          <a:off x="6921500" y="1323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75</xdr:row>
      <xdr:rowOff>151820</xdr:rowOff>
    </xdr:from>
    <xdr:ext cx="599010" cy="259045"/>
    <xdr:sp macro="" textlink="">
      <xdr:nvSpPr>
        <xdr:cNvPr id="430" name="テキスト ボックス 429"/>
        <xdr:cNvSpPr txBox="1"/>
      </xdr:nvSpPr>
      <xdr:spPr>
        <a:xfrm>
          <a:off x="6672794" y="1301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125557</xdr:rowOff>
    </xdr:from>
    <xdr:to>
      <xdr:col>15</xdr:col>
      <xdr:colOff>180340</xdr:colOff>
      <xdr:row>99</xdr:row>
      <xdr:rowOff>44870</xdr:rowOff>
    </xdr:to>
    <xdr:cxnSp macro="">
      <xdr:nvCxnSpPr>
        <xdr:cNvPr id="456" name="直線コネクタ 455"/>
        <xdr:cNvCxnSpPr/>
      </xdr:nvCxnSpPr>
      <xdr:spPr>
        <a:xfrm flipV="1">
          <a:off x="10475595" y="15556057"/>
          <a:ext cx="1270" cy="1462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48697</xdr:rowOff>
    </xdr:from>
    <xdr:ext cx="534377" cy="259045"/>
    <xdr:sp macro="" textlink="">
      <xdr:nvSpPr>
        <xdr:cNvPr id="457" name="土木費最小値テキスト"/>
        <xdr:cNvSpPr txBox="1"/>
      </xdr:nvSpPr>
      <xdr:spPr>
        <a:xfrm>
          <a:off x="10528300" y="170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44870</xdr:rowOff>
    </xdr:from>
    <xdr:to>
      <xdr:col>15</xdr:col>
      <xdr:colOff>269875</xdr:colOff>
      <xdr:row>99</xdr:row>
      <xdr:rowOff>44870</xdr:rowOff>
    </xdr:to>
    <xdr:cxnSp macro="">
      <xdr:nvCxnSpPr>
        <xdr:cNvPr id="458" name="直線コネクタ 457"/>
        <xdr:cNvCxnSpPr/>
      </xdr:nvCxnSpPr>
      <xdr:spPr>
        <a:xfrm>
          <a:off x="10388600" y="1701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72234</xdr:rowOff>
    </xdr:from>
    <xdr:ext cx="599010" cy="259045"/>
    <xdr:sp macro="" textlink="">
      <xdr:nvSpPr>
        <xdr:cNvPr id="459" name="土木費最大値テキスト"/>
        <xdr:cNvSpPr txBox="1"/>
      </xdr:nvSpPr>
      <xdr:spPr>
        <a:xfrm>
          <a:off x="10528300" y="153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90</xdr:row>
      <xdr:rowOff>125557</xdr:rowOff>
    </xdr:from>
    <xdr:to>
      <xdr:col>15</xdr:col>
      <xdr:colOff>269875</xdr:colOff>
      <xdr:row>90</xdr:row>
      <xdr:rowOff>125557</xdr:rowOff>
    </xdr:to>
    <xdr:cxnSp macro="">
      <xdr:nvCxnSpPr>
        <xdr:cNvPr id="460" name="直線コネクタ 459"/>
        <xdr:cNvCxnSpPr/>
      </xdr:nvCxnSpPr>
      <xdr:spPr>
        <a:xfrm>
          <a:off x="10388600" y="155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160967</xdr:rowOff>
    </xdr:from>
    <xdr:to>
      <xdr:col>15</xdr:col>
      <xdr:colOff>180975</xdr:colOff>
      <xdr:row>98</xdr:row>
      <xdr:rowOff>14142</xdr:rowOff>
    </xdr:to>
    <xdr:cxnSp macro="">
      <xdr:nvCxnSpPr>
        <xdr:cNvPr id="461" name="直線コネクタ 460"/>
        <xdr:cNvCxnSpPr/>
      </xdr:nvCxnSpPr>
      <xdr:spPr>
        <a:xfrm flipV="1">
          <a:off x="9639300" y="16791617"/>
          <a:ext cx="838200" cy="2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126134</xdr:rowOff>
    </xdr:from>
    <xdr:ext cx="599010" cy="259045"/>
    <xdr:sp macro="" textlink="">
      <xdr:nvSpPr>
        <xdr:cNvPr id="462" name="土木費平均値テキスト"/>
        <xdr:cNvSpPr txBox="1"/>
      </xdr:nvSpPr>
      <xdr:spPr>
        <a:xfrm>
          <a:off x="10528300" y="16756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147707</xdr:rowOff>
    </xdr:from>
    <xdr:to>
      <xdr:col>15</xdr:col>
      <xdr:colOff>231775</xdr:colOff>
      <xdr:row>98</xdr:row>
      <xdr:rowOff>77857</xdr:rowOff>
    </xdr:to>
    <xdr:sp macro="" textlink="">
      <xdr:nvSpPr>
        <xdr:cNvPr id="463" name="フローチャート : 判断 462"/>
        <xdr:cNvSpPr/>
      </xdr:nvSpPr>
      <xdr:spPr>
        <a:xfrm>
          <a:off x="104267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14142</xdr:rowOff>
    </xdr:from>
    <xdr:to>
      <xdr:col>14</xdr:col>
      <xdr:colOff>28575</xdr:colOff>
      <xdr:row>98</xdr:row>
      <xdr:rowOff>77290</xdr:rowOff>
    </xdr:to>
    <xdr:cxnSp macro="">
      <xdr:nvCxnSpPr>
        <xdr:cNvPr id="464" name="直線コネクタ 463"/>
        <xdr:cNvCxnSpPr/>
      </xdr:nvCxnSpPr>
      <xdr:spPr>
        <a:xfrm flipV="1">
          <a:off x="8750300" y="16816242"/>
          <a:ext cx="889000" cy="6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148022</xdr:rowOff>
    </xdr:from>
    <xdr:to>
      <xdr:col>14</xdr:col>
      <xdr:colOff>79375</xdr:colOff>
      <xdr:row>98</xdr:row>
      <xdr:rowOff>78172</xdr:rowOff>
    </xdr:to>
    <xdr:sp macro="" textlink="">
      <xdr:nvSpPr>
        <xdr:cNvPr id="465" name="フローチャート : 判断 464"/>
        <xdr:cNvSpPr/>
      </xdr:nvSpPr>
      <xdr:spPr>
        <a:xfrm>
          <a:off x="9588500" y="16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69299</xdr:rowOff>
    </xdr:from>
    <xdr:ext cx="599010" cy="259045"/>
    <xdr:sp macro="" textlink="">
      <xdr:nvSpPr>
        <xdr:cNvPr id="466" name="テキスト ボックス 465"/>
        <xdr:cNvSpPr txBox="1"/>
      </xdr:nvSpPr>
      <xdr:spPr>
        <a:xfrm>
          <a:off x="9339794" y="1687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43960</xdr:rowOff>
    </xdr:from>
    <xdr:to>
      <xdr:col>12</xdr:col>
      <xdr:colOff>511175</xdr:colOff>
      <xdr:row>98</xdr:row>
      <xdr:rowOff>77290</xdr:rowOff>
    </xdr:to>
    <xdr:cxnSp macro="">
      <xdr:nvCxnSpPr>
        <xdr:cNvPr id="467" name="直線コネクタ 466"/>
        <xdr:cNvCxnSpPr/>
      </xdr:nvCxnSpPr>
      <xdr:spPr>
        <a:xfrm>
          <a:off x="7861300" y="16674610"/>
          <a:ext cx="889000" cy="20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2467</xdr:rowOff>
    </xdr:from>
    <xdr:to>
      <xdr:col>12</xdr:col>
      <xdr:colOff>561975</xdr:colOff>
      <xdr:row>98</xdr:row>
      <xdr:rowOff>104067</xdr:rowOff>
    </xdr:to>
    <xdr:sp macro="" textlink="">
      <xdr:nvSpPr>
        <xdr:cNvPr id="468" name="フローチャート : 判断 467"/>
        <xdr:cNvSpPr/>
      </xdr:nvSpPr>
      <xdr:spPr>
        <a:xfrm>
          <a:off x="8699500" y="1680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120594</xdr:rowOff>
    </xdr:from>
    <xdr:ext cx="599010" cy="259045"/>
    <xdr:sp macro="" textlink="">
      <xdr:nvSpPr>
        <xdr:cNvPr id="469" name="テキスト ボックス 468"/>
        <xdr:cNvSpPr txBox="1"/>
      </xdr:nvSpPr>
      <xdr:spPr>
        <a:xfrm>
          <a:off x="8450794" y="16579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43960</xdr:rowOff>
    </xdr:from>
    <xdr:to>
      <xdr:col>11</xdr:col>
      <xdr:colOff>307975</xdr:colOff>
      <xdr:row>97</xdr:row>
      <xdr:rowOff>141557</xdr:rowOff>
    </xdr:to>
    <xdr:cxnSp macro="">
      <xdr:nvCxnSpPr>
        <xdr:cNvPr id="470" name="直線コネクタ 469"/>
        <xdr:cNvCxnSpPr/>
      </xdr:nvCxnSpPr>
      <xdr:spPr>
        <a:xfrm flipV="1">
          <a:off x="6972300" y="16674610"/>
          <a:ext cx="889000" cy="9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34604</xdr:rowOff>
    </xdr:from>
    <xdr:to>
      <xdr:col>11</xdr:col>
      <xdr:colOff>358775</xdr:colOff>
      <xdr:row>98</xdr:row>
      <xdr:rowOff>136204</xdr:rowOff>
    </xdr:to>
    <xdr:sp macro="" textlink="">
      <xdr:nvSpPr>
        <xdr:cNvPr id="471" name="フローチャート : 判断 470"/>
        <xdr:cNvSpPr/>
      </xdr:nvSpPr>
      <xdr:spPr>
        <a:xfrm>
          <a:off x="7810500" y="168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127331</xdr:rowOff>
    </xdr:from>
    <xdr:ext cx="599010" cy="259045"/>
    <xdr:sp macro="" textlink="">
      <xdr:nvSpPr>
        <xdr:cNvPr id="472" name="テキスト ボックス 471"/>
        <xdr:cNvSpPr txBox="1"/>
      </xdr:nvSpPr>
      <xdr:spPr>
        <a:xfrm>
          <a:off x="7561794" y="1692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39036</xdr:rowOff>
    </xdr:from>
    <xdr:to>
      <xdr:col>10</xdr:col>
      <xdr:colOff>155575</xdr:colOff>
      <xdr:row>98</xdr:row>
      <xdr:rowOff>140636</xdr:rowOff>
    </xdr:to>
    <xdr:sp macro="" textlink="">
      <xdr:nvSpPr>
        <xdr:cNvPr id="473" name="フローチャート : 判断 472"/>
        <xdr:cNvSpPr/>
      </xdr:nvSpPr>
      <xdr:spPr>
        <a:xfrm>
          <a:off x="6921500" y="168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131763</xdr:rowOff>
    </xdr:from>
    <xdr:ext cx="599010" cy="259045"/>
    <xdr:sp macro="" textlink="">
      <xdr:nvSpPr>
        <xdr:cNvPr id="474" name="テキスト ボックス 473"/>
        <xdr:cNvSpPr txBox="1"/>
      </xdr:nvSpPr>
      <xdr:spPr>
        <a:xfrm>
          <a:off x="6672794" y="1693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110167</xdr:rowOff>
    </xdr:from>
    <xdr:to>
      <xdr:col>15</xdr:col>
      <xdr:colOff>231775</xdr:colOff>
      <xdr:row>98</xdr:row>
      <xdr:rowOff>40317</xdr:rowOff>
    </xdr:to>
    <xdr:sp macro="" textlink="">
      <xdr:nvSpPr>
        <xdr:cNvPr id="480" name="円/楕円 479"/>
        <xdr:cNvSpPr/>
      </xdr:nvSpPr>
      <xdr:spPr>
        <a:xfrm>
          <a:off x="10426700" y="1674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133044</xdr:rowOff>
    </xdr:from>
    <xdr:ext cx="599010" cy="259045"/>
    <xdr:sp macro="" textlink="">
      <xdr:nvSpPr>
        <xdr:cNvPr id="481" name="土木費該当値テキスト"/>
        <xdr:cNvSpPr txBox="1"/>
      </xdr:nvSpPr>
      <xdr:spPr>
        <a:xfrm>
          <a:off x="10528300" y="1659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171,976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134792</xdr:rowOff>
    </xdr:from>
    <xdr:to>
      <xdr:col>14</xdr:col>
      <xdr:colOff>79375</xdr:colOff>
      <xdr:row>98</xdr:row>
      <xdr:rowOff>64942</xdr:rowOff>
    </xdr:to>
    <xdr:sp macro="" textlink="">
      <xdr:nvSpPr>
        <xdr:cNvPr id="482" name="円/楕円 481"/>
        <xdr:cNvSpPr/>
      </xdr:nvSpPr>
      <xdr:spPr>
        <a:xfrm>
          <a:off x="9588500" y="1676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81469</xdr:rowOff>
    </xdr:from>
    <xdr:ext cx="599010" cy="259045"/>
    <xdr:sp macro="" textlink="">
      <xdr:nvSpPr>
        <xdr:cNvPr id="483" name="テキスト ボックス 482"/>
        <xdr:cNvSpPr txBox="1"/>
      </xdr:nvSpPr>
      <xdr:spPr>
        <a:xfrm>
          <a:off x="9339794" y="16540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156,895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26490</xdr:rowOff>
    </xdr:from>
    <xdr:to>
      <xdr:col>12</xdr:col>
      <xdr:colOff>561975</xdr:colOff>
      <xdr:row>98</xdr:row>
      <xdr:rowOff>128090</xdr:rowOff>
    </xdr:to>
    <xdr:sp macro="" textlink="">
      <xdr:nvSpPr>
        <xdr:cNvPr id="484" name="円/楕円 483"/>
        <xdr:cNvSpPr/>
      </xdr:nvSpPr>
      <xdr:spPr>
        <a:xfrm>
          <a:off x="8699500" y="1682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119217</xdr:rowOff>
    </xdr:from>
    <xdr:ext cx="599010" cy="259045"/>
    <xdr:sp macro="" textlink="">
      <xdr:nvSpPr>
        <xdr:cNvPr id="485" name="テキスト ボックス 484"/>
        <xdr:cNvSpPr txBox="1"/>
      </xdr:nvSpPr>
      <xdr:spPr>
        <a:xfrm>
          <a:off x="8450794" y="16921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118,221</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164610</xdr:rowOff>
    </xdr:from>
    <xdr:to>
      <xdr:col>11</xdr:col>
      <xdr:colOff>358775</xdr:colOff>
      <xdr:row>97</xdr:row>
      <xdr:rowOff>94760</xdr:rowOff>
    </xdr:to>
    <xdr:sp macro="" textlink="">
      <xdr:nvSpPr>
        <xdr:cNvPr id="486" name="円/楕円 485"/>
        <xdr:cNvSpPr/>
      </xdr:nvSpPr>
      <xdr:spPr>
        <a:xfrm>
          <a:off x="7810500" y="1662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95</xdr:row>
      <xdr:rowOff>111287</xdr:rowOff>
    </xdr:from>
    <xdr:ext cx="599010" cy="259045"/>
    <xdr:sp macro="" textlink="">
      <xdr:nvSpPr>
        <xdr:cNvPr id="487" name="テキスト ボックス 486"/>
        <xdr:cNvSpPr txBox="1"/>
      </xdr:nvSpPr>
      <xdr:spPr>
        <a:xfrm>
          <a:off x="7561794" y="16399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243,633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90757</xdr:rowOff>
    </xdr:from>
    <xdr:to>
      <xdr:col>10</xdr:col>
      <xdr:colOff>155575</xdr:colOff>
      <xdr:row>98</xdr:row>
      <xdr:rowOff>20907</xdr:rowOff>
    </xdr:to>
    <xdr:sp macro="" textlink="">
      <xdr:nvSpPr>
        <xdr:cNvPr id="488" name="円/楕円 487"/>
        <xdr:cNvSpPr/>
      </xdr:nvSpPr>
      <xdr:spPr>
        <a:xfrm>
          <a:off x="6921500" y="1672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37434</xdr:rowOff>
    </xdr:from>
    <xdr:ext cx="599010" cy="259045"/>
    <xdr:sp macro="" textlink="">
      <xdr:nvSpPr>
        <xdr:cNvPr id="489" name="テキスト ボックス 488"/>
        <xdr:cNvSpPr txBox="1"/>
      </xdr:nvSpPr>
      <xdr:spPr>
        <a:xfrm>
          <a:off x="6672794" y="1649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16,890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118450</xdr:rowOff>
    </xdr:from>
    <xdr:to>
      <xdr:col>23</xdr:col>
      <xdr:colOff>516889</xdr:colOff>
      <xdr:row>39</xdr:row>
      <xdr:rowOff>98878</xdr:rowOff>
    </xdr:to>
    <xdr:cxnSp macro="">
      <xdr:nvCxnSpPr>
        <xdr:cNvPr id="515" name="直線コネクタ 514"/>
        <xdr:cNvCxnSpPr/>
      </xdr:nvCxnSpPr>
      <xdr:spPr>
        <a:xfrm flipV="1">
          <a:off x="16317595" y="5261950"/>
          <a:ext cx="1269" cy="152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65127</xdr:rowOff>
    </xdr:from>
    <xdr:ext cx="599010" cy="259045"/>
    <xdr:sp macro="" textlink="">
      <xdr:nvSpPr>
        <xdr:cNvPr id="518" name="消防費最大値テキスト"/>
        <xdr:cNvSpPr txBox="1"/>
      </xdr:nvSpPr>
      <xdr:spPr>
        <a:xfrm>
          <a:off x="16370300" y="50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118450</xdr:rowOff>
    </xdr:from>
    <xdr:to>
      <xdr:col>23</xdr:col>
      <xdr:colOff>606425</xdr:colOff>
      <xdr:row>30</xdr:row>
      <xdr:rowOff>118450</xdr:rowOff>
    </xdr:to>
    <xdr:cxnSp macro="">
      <xdr:nvCxnSpPr>
        <xdr:cNvPr id="519" name="直線コネクタ 518"/>
        <xdr:cNvCxnSpPr/>
      </xdr:nvCxnSpPr>
      <xdr:spPr>
        <a:xfrm>
          <a:off x="16230600" y="52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141780</xdr:rowOff>
    </xdr:from>
    <xdr:to>
      <xdr:col>23</xdr:col>
      <xdr:colOff>517525</xdr:colOff>
      <xdr:row>38</xdr:row>
      <xdr:rowOff>53508</xdr:rowOff>
    </xdr:to>
    <xdr:cxnSp macro="">
      <xdr:nvCxnSpPr>
        <xdr:cNvPr id="520" name="直線コネクタ 519"/>
        <xdr:cNvCxnSpPr/>
      </xdr:nvCxnSpPr>
      <xdr:spPr>
        <a:xfrm>
          <a:off x="15481300" y="6485430"/>
          <a:ext cx="838200" cy="8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24618</xdr:rowOff>
    </xdr:from>
    <xdr:ext cx="534377" cy="259045"/>
    <xdr:sp macro="" textlink="">
      <xdr:nvSpPr>
        <xdr:cNvPr id="521" name="消防費平均値テキスト"/>
        <xdr:cNvSpPr txBox="1"/>
      </xdr:nvSpPr>
      <xdr:spPr>
        <a:xfrm>
          <a:off x="16370300" y="636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1741</xdr:rowOff>
    </xdr:from>
    <xdr:to>
      <xdr:col>23</xdr:col>
      <xdr:colOff>568325</xdr:colOff>
      <xdr:row>38</xdr:row>
      <xdr:rowOff>103341</xdr:rowOff>
    </xdr:to>
    <xdr:sp macro="" textlink="">
      <xdr:nvSpPr>
        <xdr:cNvPr id="522" name="フローチャート : 判断 521"/>
        <xdr:cNvSpPr/>
      </xdr:nvSpPr>
      <xdr:spPr>
        <a:xfrm>
          <a:off x="162687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115782</xdr:rowOff>
    </xdr:from>
    <xdr:to>
      <xdr:col>22</xdr:col>
      <xdr:colOff>365125</xdr:colOff>
      <xdr:row>37</xdr:row>
      <xdr:rowOff>141780</xdr:rowOff>
    </xdr:to>
    <xdr:cxnSp macro="">
      <xdr:nvCxnSpPr>
        <xdr:cNvPr id="523" name="直線コネクタ 522"/>
        <xdr:cNvCxnSpPr/>
      </xdr:nvCxnSpPr>
      <xdr:spPr>
        <a:xfrm>
          <a:off x="14592300" y="6459432"/>
          <a:ext cx="889000" cy="2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12636</xdr:rowOff>
    </xdr:from>
    <xdr:to>
      <xdr:col>22</xdr:col>
      <xdr:colOff>415925</xdr:colOff>
      <xdr:row>38</xdr:row>
      <xdr:rowOff>114236</xdr:rowOff>
    </xdr:to>
    <xdr:sp macro="" textlink="">
      <xdr:nvSpPr>
        <xdr:cNvPr id="524" name="フローチャート : 判断 523"/>
        <xdr:cNvSpPr/>
      </xdr:nvSpPr>
      <xdr:spPr>
        <a:xfrm>
          <a:off x="15430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105363</xdr:rowOff>
    </xdr:from>
    <xdr:ext cx="534377" cy="259045"/>
    <xdr:sp macro="" textlink="">
      <xdr:nvSpPr>
        <xdr:cNvPr id="525" name="テキスト ボックス 524"/>
        <xdr:cNvSpPr txBox="1"/>
      </xdr:nvSpPr>
      <xdr:spPr>
        <a:xfrm>
          <a:off x="15214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115782</xdr:rowOff>
    </xdr:from>
    <xdr:to>
      <xdr:col>21</xdr:col>
      <xdr:colOff>161925</xdr:colOff>
      <xdr:row>38</xdr:row>
      <xdr:rowOff>52744</xdr:rowOff>
    </xdr:to>
    <xdr:cxnSp macro="">
      <xdr:nvCxnSpPr>
        <xdr:cNvPr id="526" name="直線コネクタ 525"/>
        <xdr:cNvCxnSpPr/>
      </xdr:nvCxnSpPr>
      <xdr:spPr>
        <a:xfrm flipV="1">
          <a:off x="13703300" y="6459432"/>
          <a:ext cx="889000" cy="10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14896</xdr:rowOff>
    </xdr:from>
    <xdr:to>
      <xdr:col>21</xdr:col>
      <xdr:colOff>212725</xdr:colOff>
      <xdr:row>38</xdr:row>
      <xdr:rowOff>116496</xdr:rowOff>
    </xdr:to>
    <xdr:sp macro="" textlink="">
      <xdr:nvSpPr>
        <xdr:cNvPr id="527" name="フローチャート : 判断 526"/>
        <xdr:cNvSpPr/>
      </xdr:nvSpPr>
      <xdr:spPr>
        <a:xfrm>
          <a:off x="14541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107623</xdr:rowOff>
    </xdr:from>
    <xdr:ext cx="534377" cy="259045"/>
    <xdr:sp macro="" textlink="">
      <xdr:nvSpPr>
        <xdr:cNvPr id="528" name="テキスト ボックス 527"/>
        <xdr:cNvSpPr txBox="1"/>
      </xdr:nvSpPr>
      <xdr:spPr>
        <a:xfrm>
          <a:off x="14325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52744</xdr:rowOff>
    </xdr:from>
    <xdr:to>
      <xdr:col>19</xdr:col>
      <xdr:colOff>644525</xdr:colOff>
      <xdr:row>38</xdr:row>
      <xdr:rowOff>73334</xdr:rowOff>
    </xdr:to>
    <xdr:cxnSp macro="">
      <xdr:nvCxnSpPr>
        <xdr:cNvPr id="529" name="直線コネクタ 528"/>
        <xdr:cNvCxnSpPr/>
      </xdr:nvCxnSpPr>
      <xdr:spPr>
        <a:xfrm flipV="1">
          <a:off x="12814300" y="6567844"/>
          <a:ext cx="889000" cy="2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38653</xdr:rowOff>
    </xdr:from>
    <xdr:to>
      <xdr:col>20</xdr:col>
      <xdr:colOff>9525</xdr:colOff>
      <xdr:row>38</xdr:row>
      <xdr:rowOff>140253</xdr:rowOff>
    </xdr:to>
    <xdr:sp macro="" textlink="">
      <xdr:nvSpPr>
        <xdr:cNvPr id="530" name="フローチャート : 判断 529"/>
        <xdr:cNvSpPr/>
      </xdr:nvSpPr>
      <xdr:spPr>
        <a:xfrm>
          <a:off x="13652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131380</xdr:rowOff>
    </xdr:from>
    <xdr:ext cx="534377" cy="259045"/>
    <xdr:sp macro="" textlink="">
      <xdr:nvSpPr>
        <xdr:cNvPr id="531" name="テキスト ボックス 530"/>
        <xdr:cNvSpPr txBox="1"/>
      </xdr:nvSpPr>
      <xdr:spPr>
        <a:xfrm>
          <a:off x="13436111" y="66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64541</xdr:rowOff>
    </xdr:from>
    <xdr:to>
      <xdr:col>18</xdr:col>
      <xdr:colOff>492125</xdr:colOff>
      <xdr:row>38</xdr:row>
      <xdr:rowOff>166141</xdr:rowOff>
    </xdr:to>
    <xdr:sp macro="" textlink="">
      <xdr:nvSpPr>
        <xdr:cNvPr id="532" name="フローチャート : 判断 531"/>
        <xdr:cNvSpPr/>
      </xdr:nvSpPr>
      <xdr:spPr>
        <a:xfrm>
          <a:off x="12763500" y="657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157268</xdr:rowOff>
    </xdr:from>
    <xdr:ext cx="534377" cy="259045"/>
    <xdr:sp macro="" textlink="">
      <xdr:nvSpPr>
        <xdr:cNvPr id="533" name="テキスト ボックス 532"/>
        <xdr:cNvSpPr txBox="1"/>
      </xdr:nvSpPr>
      <xdr:spPr>
        <a:xfrm>
          <a:off x="12547111" y="66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2708</xdr:rowOff>
    </xdr:from>
    <xdr:to>
      <xdr:col>23</xdr:col>
      <xdr:colOff>568325</xdr:colOff>
      <xdr:row>38</xdr:row>
      <xdr:rowOff>104308</xdr:rowOff>
    </xdr:to>
    <xdr:sp macro="" textlink="">
      <xdr:nvSpPr>
        <xdr:cNvPr id="539" name="円/楕円 538"/>
        <xdr:cNvSpPr/>
      </xdr:nvSpPr>
      <xdr:spPr>
        <a:xfrm>
          <a:off x="16268700" y="651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152585</xdr:rowOff>
    </xdr:from>
    <xdr:ext cx="534377" cy="259045"/>
    <xdr:sp macro="" textlink="">
      <xdr:nvSpPr>
        <xdr:cNvPr id="540" name="消防費該当値テキスト"/>
        <xdr:cNvSpPr txBox="1"/>
      </xdr:nvSpPr>
      <xdr:spPr>
        <a:xfrm>
          <a:off x="16370300" y="649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66,393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90980</xdr:rowOff>
    </xdr:from>
    <xdr:to>
      <xdr:col>22</xdr:col>
      <xdr:colOff>415925</xdr:colOff>
      <xdr:row>38</xdr:row>
      <xdr:rowOff>21130</xdr:rowOff>
    </xdr:to>
    <xdr:sp macro="" textlink="">
      <xdr:nvSpPr>
        <xdr:cNvPr id="541" name="円/楕円 540"/>
        <xdr:cNvSpPr/>
      </xdr:nvSpPr>
      <xdr:spPr>
        <a:xfrm>
          <a:off x="15430500" y="643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37657</xdr:rowOff>
    </xdr:from>
    <xdr:ext cx="534377" cy="259045"/>
    <xdr:sp macro="" textlink="">
      <xdr:nvSpPr>
        <xdr:cNvPr id="542" name="テキスト ボックス 541"/>
        <xdr:cNvSpPr txBox="1"/>
      </xdr:nvSpPr>
      <xdr:spPr>
        <a:xfrm>
          <a:off x="15214111" y="620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91,863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64982</xdr:rowOff>
    </xdr:from>
    <xdr:to>
      <xdr:col>21</xdr:col>
      <xdr:colOff>212725</xdr:colOff>
      <xdr:row>37</xdr:row>
      <xdr:rowOff>166582</xdr:rowOff>
    </xdr:to>
    <xdr:sp macro="" textlink="">
      <xdr:nvSpPr>
        <xdr:cNvPr id="543" name="円/楕円 542"/>
        <xdr:cNvSpPr/>
      </xdr:nvSpPr>
      <xdr:spPr>
        <a:xfrm>
          <a:off x="14541500" y="64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11659</xdr:rowOff>
    </xdr:from>
    <xdr:ext cx="534377" cy="259045"/>
    <xdr:sp macro="" textlink="">
      <xdr:nvSpPr>
        <xdr:cNvPr id="544" name="テキスト ボックス 543"/>
        <xdr:cNvSpPr txBox="1"/>
      </xdr:nvSpPr>
      <xdr:spPr>
        <a:xfrm>
          <a:off x="14325111" y="618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99,824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1944</xdr:rowOff>
    </xdr:from>
    <xdr:to>
      <xdr:col>20</xdr:col>
      <xdr:colOff>9525</xdr:colOff>
      <xdr:row>38</xdr:row>
      <xdr:rowOff>103544</xdr:rowOff>
    </xdr:to>
    <xdr:sp macro="" textlink="">
      <xdr:nvSpPr>
        <xdr:cNvPr id="545" name="円/楕円 544"/>
        <xdr:cNvSpPr/>
      </xdr:nvSpPr>
      <xdr:spPr>
        <a:xfrm>
          <a:off x="13652500" y="651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120071</xdr:rowOff>
    </xdr:from>
    <xdr:ext cx="534377" cy="259045"/>
    <xdr:sp macro="" textlink="">
      <xdr:nvSpPr>
        <xdr:cNvPr id="546" name="テキスト ボックス 545"/>
        <xdr:cNvSpPr txBox="1"/>
      </xdr:nvSpPr>
      <xdr:spPr>
        <a:xfrm>
          <a:off x="13436111" y="629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66,627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22534</xdr:rowOff>
    </xdr:from>
    <xdr:to>
      <xdr:col>18</xdr:col>
      <xdr:colOff>492125</xdr:colOff>
      <xdr:row>38</xdr:row>
      <xdr:rowOff>124134</xdr:rowOff>
    </xdr:to>
    <xdr:sp macro="" textlink="">
      <xdr:nvSpPr>
        <xdr:cNvPr id="547" name="円/楕円 546"/>
        <xdr:cNvSpPr/>
      </xdr:nvSpPr>
      <xdr:spPr>
        <a:xfrm>
          <a:off x="12763500" y="653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140661</xdr:rowOff>
    </xdr:from>
    <xdr:ext cx="534377" cy="259045"/>
    <xdr:sp macro="" textlink="">
      <xdr:nvSpPr>
        <xdr:cNvPr id="548" name="テキスト ボックス 547"/>
        <xdr:cNvSpPr txBox="1"/>
      </xdr:nvSpPr>
      <xdr:spPr>
        <a:xfrm>
          <a:off x="12547111" y="631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59" name="直線コネクタ 558"/>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60" name="テキスト ボックス 559"/>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168927</xdr:rowOff>
    </xdr:from>
    <xdr:ext cx="685572" cy="259045"/>
    <xdr:sp macro="" textlink="">
      <xdr:nvSpPr>
        <xdr:cNvPr id="562" name="テキスト ボックス 561"/>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3" name="直線コネクタ 56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111777</xdr:rowOff>
    </xdr:from>
    <xdr:ext cx="685572" cy="259045"/>
    <xdr:sp macro="" textlink="">
      <xdr:nvSpPr>
        <xdr:cNvPr id="564" name="テキスト ボックス 563"/>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10882</xdr:rowOff>
    </xdr:from>
    <xdr:to>
      <xdr:col>23</xdr:col>
      <xdr:colOff>516889</xdr:colOff>
      <xdr:row>58</xdr:row>
      <xdr:rowOff>4500</xdr:rowOff>
    </xdr:to>
    <xdr:cxnSp macro="">
      <xdr:nvCxnSpPr>
        <xdr:cNvPr id="568" name="直線コネクタ 567"/>
        <xdr:cNvCxnSpPr/>
      </xdr:nvCxnSpPr>
      <xdr:spPr>
        <a:xfrm flipV="1">
          <a:off x="16317595" y="8754832"/>
          <a:ext cx="1269"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8327</xdr:rowOff>
    </xdr:from>
    <xdr:ext cx="534377" cy="259045"/>
    <xdr:sp macro="" textlink="">
      <xdr:nvSpPr>
        <xdr:cNvPr id="569" name="教育費最小値テキスト"/>
        <xdr:cNvSpPr txBox="1"/>
      </xdr:nvSpPr>
      <xdr:spPr>
        <a:xfrm>
          <a:off x="16370300" y="99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4500</xdr:rowOff>
    </xdr:from>
    <xdr:to>
      <xdr:col>23</xdr:col>
      <xdr:colOff>606425</xdr:colOff>
      <xdr:row>58</xdr:row>
      <xdr:rowOff>4500</xdr:rowOff>
    </xdr:to>
    <xdr:cxnSp macro="">
      <xdr:nvCxnSpPr>
        <xdr:cNvPr id="570" name="直線コネクタ 569"/>
        <xdr:cNvCxnSpPr/>
      </xdr:nvCxnSpPr>
      <xdr:spPr>
        <a:xfrm>
          <a:off x="16230600" y="99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129009</xdr:rowOff>
    </xdr:from>
    <xdr:ext cx="690189" cy="259045"/>
    <xdr:sp macro="" textlink="">
      <xdr:nvSpPr>
        <xdr:cNvPr id="571" name="教育費最大値テキスト"/>
        <xdr:cNvSpPr txBox="1"/>
      </xdr:nvSpPr>
      <xdr:spPr>
        <a:xfrm>
          <a:off x="16370300" y="8530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10882</xdr:rowOff>
    </xdr:from>
    <xdr:to>
      <xdr:col>23</xdr:col>
      <xdr:colOff>606425</xdr:colOff>
      <xdr:row>51</xdr:row>
      <xdr:rowOff>10882</xdr:rowOff>
    </xdr:to>
    <xdr:cxnSp macro="">
      <xdr:nvCxnSpPr>
        <xdr:cNvPr id="572" name="直線コネクタ 571"/>
        <xdr:cNvCxnSpPr/>
      </xdr:nvCxnSpPr>
      <xdr:spPr>
        <a:xfrm>
          <a:off x="16230600" y="875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126876</xdr:rowOff>
    </xdr:from>
    <xdr:to>
      <xdr:col>23</xdr:col>
      <xdr:colOff>517525</xdr:colOff>
      <xdr:row>57</xdr:row>
      <xdr:rowOff>132891</xdr:rowOff>
    </xdr:to>
    <xdr:cxnSp macro="">
      <xdr:nvCxnSpPr>
        <xdr:cNvPr id="573" name="直線コネクタ 572"/>
        <xdr:cNvCxnSpPr/>
      </xdr:nvCxnSpPr>
      <xdr:spPr>
        <a:xfrm flipV="1">
          <a:off x="15481300" y="9899526"/>
          <a:ext cx="838200" cy="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89543</xdr:rowOff>
    </xdr:from>
    <xdr:ext cx="599010" cy="259045"/>
    <xdr:sp macro="" textlink="">
      <xdr:nvSpPr>
        <xdr:cNvPr id="574" name="教育費平均値テキスト"/>
        <xdr:cNvSpPr txBox="1"/>
      </xdr:nvSpPr>
      <xdr:spPr>
        <a:xfrm>
          <a:off x="16370300" y="969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66666</xdr:rowOff>
    </xdr:from>
    <xdr:to>
      <xdr:col>23</xdr:col>
      <xdr:colOff>568325</xdr:colOff>
      <xdr:row>57</xdr:row>
      <xdr:rowOff>168266</xdr:rowOff>
    </xdr:to>
    <xdr:sp macro="" textlink="">
      <xdr:nvSpPr>
        <xdr:cNvPr id="575" name="フローチャート : 判断 574"/>
        <xdr:cNvSpPr/>
      </xdr:nvSpPr>
      <xdr:spPr>
        <a:xfrm>
          <a:off x="162687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132253</xdr:rowOff>
    </xdr:from>
    <xdr:to>
      <xdr:col>22</xdr:col>
      <xdr:colOff>365125</xdr:colOff>
      <xdr:row>57</xdr:row>
      <xdr:rowOff>132891</xdr:rowOff>
    </xdr:to>
    <xdr:cxnSp macro="">
      <xdr:nvCxnSpPr>
        <xdr:cNvPr id="576" name="直線コネクタ 575"/>
        <xdr:cNvCxnSpPr/>
      </xdr:nvCxnSpPr>
      <xdr:spPr>
        <a:xfrm>
          <a:off x="14592300" y="9904903"/>
          <a:ext cx="889000" cy="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67687</xdr:rowOff>
    </xdr:from>
    <xdr:to>
      <xdr:col>22</xdr:col>
      <xdr:colOff>415925</xdr:colOff>
      <xdr:row>57</xdr:row>
      <xdr:rowOff>169287</xdr:rowOff>
    </xdr:to>
    <xdr:sp macro="" textlink="">
      <xdr:nvSpPr>
        <xdr:cNvPr id="577" name="フローチャート : 判断 576"/>
        <xdr:cNvSpPr/>
      </xdr:nvSpPr>
      <xdr:spPr>
        <a:xfrm>
          <a:off x="15430500" y="98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14364</xdr:rowOff>
    </xdr:from>
    <xdr:ext cx="599010" cy="259045"/>
    <xdr:sp macro="" textlink="">
      <xdr:nvSpPr>
        <xdr:cNvPr id="578" name="テキスト ボックス 577"/>
        <xdr:cNvSpPr txBox="1"/>
      </xdr:nvSpPr>
      <xdr:spPr>
        <a:xfrm>
          <a:off x="15181794" y="9615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132253</xdr:rowOff>
    </xdr:from>
    <xdr:to>
      <xdr:col>21</xdr:col>
      <xdr:colOff>161925</xdr:colOff>
      <xdr:row>57</xdr:row>
      <xdr:rowOff>134616</xdr:rowOff>
    </xdr:to>
    <xdr:cxnSp macro="">
      <xdr:nvCxnSpPr>
        <xdr:cNvPr id="579" name="直線コネクタ 578"/>
        <xdr:cNvCxnSpPr/>
      </xdr:nvCxnSpPr>
      <xdr:spPr>
        <a:xfrm flipV="1">
          <a:off x="13703300" y="9904903"/>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83552</xdr:rowOff>
    </xdr:from>
    <xdr:to>
      <xdr:col>21</xdr:col>
      <xdr:colOff>212725</xdr:colOff>
      <xdr:row>58</xdr:row>
      <xdr:rowOff>13702</xdr:rowOff>
    </xdr:to>
    <xdr:sp macro="" textlink="">
      <xdr:nvSpPr>
        <xdr:cNvPr id="580" name="フローチャート : 判断 579"/>
        <xdr:cNvSpPr/>
      </xdr:nvSpPr>
      <xdr:spPr>
        <a:xfrm>
          <a:off x="14541500" y="98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4829</xdr:rowOff>
    </xdr:from>
    <xdr:ext cx="599010" cy="259045"/>
    <xdr:sp macro="" textlink="">
      <xdr:nvSpPr>
        <xdr:cNvPr id="581" name="テキスト ボックス 580"/>
        <xdr:cNvSpPr txBox="1"/>
      </xdr:nvSpPr>
      <xdr:spPr>
        <a:xfrm>
          <a:off x="14292794" y="994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132836</xdr:rowOff>
    </xdr:from>
    <xdr:to>
      <xdr:col>19</xdr:col>
      <xdr:colOff>644525</xdr:colOff>
      <xdr:row>57</xdr:row>
      <xdr:rowOff>134616</xdr:rowOff>
    </xdr:to>
    <xdr:cxnSp macro="">
      <xdr:nvCxnSpPr>
        <xdr:cNvPr id="582" name="直線コネクタ 581"/>
        <xdr:cNvCxnSpPr/>
      </xdr:nvCxnSpPr>
      <xdr:spPr>
        <a:xfrm>
          <a:off x="12814300" y="9905486"/>
          <a:ext cx="8890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85221</xdr:rowOff>
    </xdr:from>
    <xdr:to>
      <xdr:col>20</xdr:col>
      <xdr:colOff>9525</xdr:colOff>
      <xdr:row>58</xdr:row>
      <xdr:rowOff>15371</xdr:rowOff>
    </xdr:to>
    <xdr:sp macro="" textlink="">
      <xdr:nvSpPr>
        <xdr:cNvPr id="583" name="フローチャート : 判断 582"/>
        <xdr:cNvSpPr/>
      </xdr:nvSpPr>
      <xdr:spPr>
        <a:xfrm>
          <a:off x="13652500" y="985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6498</xdr:rowOff>
    </xdr:from>
    <xdr:ext cx="599010" cy="259045"/>
    <xdr:sp macro="" textlink="">
      <xdr:nvSpPr>
        <xdr:cNvPr id="584" name="テキスト ボックス 583"/>
        <xdr:cNvSpPr txBox="1"/>
      </xdr:nvSpPr>
      <xdr:spPr>
        <a:xfrm>
          <a:off x="13403794" y="995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80732</xdr:rowOff>
    </xdr:from>
    <xdr:to>
      <xdr:col>18</xdr:col>
      <xdr:colOff>492125</xdr:colOff>
      <xdr:row>58</xdr:row>
      <xdr:rowOff>10882</xdr:rowOff>
    </xdr:to>
    <xdr:sp macro="" textlink="">
      <xdr:nvSpPr>
        <xdr:cNvPr id="585" name="フローチャート : 判断 584"/>
        <xdr:cNvSpPr/>
      </xdr:nvSpPr>
      <xdr:spPr>
        <a:xfrm>
          <a:off x="12763500" y="98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27409</xdr:rowOff>
    </xdr:from>
    <xdr:ext cx="599010" cy="259045"/>
    <xdr:sp macro="" textlink="">
      <xdr:nvSpPr>
        <xdr:cNvPr id="586" name="テキスト ボックス 585"/>
        <xdr:cNvSpPr txBox="1"/>
      </xdr:nvSpPr>
      <xdr:spPr>
        <a:xfrm>
          <a:off x="12514794" y="962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76076</xdr:rowOff>
    </xdr:from>
    <xdr:to>
      <xdr:col>23</xdr:col>
      <xdr:colOff>568325</xdr:colOff>
      <xdr:row>58</xdr:row>
      <xdr:rowOff>6226</xdr:rowOff>
    </xdr:to>
    <xdr:sp macro="" textlink="">
      <xdr:nvSpPr>
        <xdr:cNvPr id="592" name="円/楕円 591"/>
        <xdr:cNvSpPr/>
      </xdr:nvSpPr>
      <xdr:spPr>
        <a:xfrm>
          <a:off x="16268700" y="984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45093</xdr:rowOff>
    </xdr:from>
    <xdr:ext cx="599010" cy="259045"/>
    <xdr:sp macro="" textlink="">
      <xdr:nvSpPr>
        <xdr:cNvPr id="593" name="教育費該当値テキスト"/>
        <xdr:cNvSpPr txBox="1"/>
      </xdr:nvSpPr>
      <xdr:spPr>
        <a:xfrm>
          <a:off x="16370300" y="981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122,439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82091</xdr:rowOff>
    </xdr:from>
    <xdr:to>
      <xdr:col>22</xdr:col>
      <xdr:colOff>415925</xdr:colOff>
      <xdr:row>58</xdr:row>
      <xdr:rowOff>12241</xdr:rowOff>
    </xdr:to>
    <xdr:sp macro="" textlink="">
      <xdr:nvSpPr>
        <xdr:cNvPr id="594" name="円/楕円 593"/>
        <xdr:cNvSpPr/>
      </xdr:nvSpPr>
      <xdr:spPr>
        <a:xfrm>
          <a:off x="15430500" y="98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3368</xdr:rowOff>
    </xdr:from>
    <xdr:ext cx="599010" cy="259045"/>
    <xdr:sp macro="" textlink="">
      <xdr:nvSpPr>
        <xdr:cNvPr id="595" name="テキスト ボックス 594"/>
        <xdr:cNvSpPr txBox="1"/>
      </xdr:nvSpPr>
      <xdr:spPr>
        <a:xfrm>
          <a:off x="15181794" y="994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111,914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81453</xdr:rowOff>
    </xdr:from>
    <xdr:to>
      <xdr:col>21</xdr:col>
      <xdr:colOff>212725</xdr:colOff>
      <xdr:row>58</xdr:row>
      <xdr:rowOff>11603</xdr:rowOff>
    </xdr:to>
    <xdr:sp macro="" textlink="">
      <xdr:nvSpPr>
        <xdr:cNvPr id="596" name="円/楕円 595"/>
        <xdr:cNvSpPr/>
      </xdr:nvSpPr>
      <xdr:spPr>
        <a:xfrm>
          <a:off x="14541500" y="985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28130</xdr:rowOff>
    </xdr:from>
    <xdr:ext cx="599010" cy="259045"/>
    <xdr:sp macro="" textlink="">
      <xdr:nvSpPr>
        <xdr:cNvPr id="597" name="テキスト ボックス 596"/>
        <xdr:cNvSpPr txBox="1"/>
      </xdr:nvSpPr>
      <xdr:spPr>
        <a:xfrm>
          <a:off x="14292794" y="9629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113,031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83816</xdr:rowOff>
    </xdr:from>
    <xdr:to>
      <xdr:col>20</xdr:col>
      <xdr:colOff>9525</xdr:colOff>
      <xdr:row>58</xdr:row>
      <xdr:rowOff>13966</xdr:rowOff>
    </xdr:to>
    <xdr:sp macro="" textlink="">
      <xdr:nvSpPr>
        <xdr:cNvPr id="598" name="円/楕円 597"/>
        <xdr:cNvSpPr/>
      </xdr:nvSpPr>
      <xdr:spPr>
        <a:xfrm>
          <a:off x="13652500" y="985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30493</xdr:rowOff>
    </xdr:from>
    <xdr:ext cx="599010" cy="259045"/>
    <xdr:sp macro="" textlink="">
      <xdr:nvSpPr>
        <xdr:cNvPr id="599" name="テキスト ボックス 598"/>
        <xdr:cNvSpPr txBox="1"/>
      </xdr:nvSpPr>
      <xdr:spPr>
        <a:xfrm>
          <a:off x="13403794" y="9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108,896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82036</xdr:rowOff>
    </xdr:from>
    <xdr:to>
      <xdr:col>18</xdr:col>
      <xdr:colOff>492125</xdr:colOff>
      <xdr:row>58</xdr:row>
      <xdr:rowOff>12186</xdr:rowOff>
    </xdr:to>
    <xdr:sp macro="" textlink="">
      <xdr:nvSpPr>
        <xdr:cNvPr id="600" name="円/楕円 599"/>
        <xdr:cNvSpPr/>
      </xdr:nvSpPr>
      <xdr:spPr>
        <a:xfrm>
          <a:off x="12763500" y="985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3313</xdr:rowOff>
    </xdr:from>
    <xdr:ext cx="599010" cy="259045"/>
    <xdr:sp macro="" textlink="">
      <xdr:nvSpPr>
        <xdr:cNvPr id="601" name="テキスト ボックス 600"/>
        <xdr:cNvSpPr txBox="1"/>
      </xdr:nvSpPr>
      <xdr:spPr>
        <a:xfrm>
          <a:off x="12514794" y="9947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112,011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5" name="テキスト ボックス 61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21" name="テキスト ボックス 62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23" name="テキスト ボックス 62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516889</xdr:colOff>
      <xdr:row>79</xdr:row>
      <xdr:rowOff>44450</xdr:rowOff>
    </xdr:to>
    <xdr:cxnSp macro="">
      <xdr:nvCxnSpPr>
        <xdr:cNvPr id="625" name="直線コネクタ 624"/>
        <xdr:cNvCxnSpPr/>
      </xdr:nvCxnSpPr>
      <xdr:spPr>
        <a:xfrm flipV="1">
          <a:off x="16317595" y="12011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77641</xdr:rowOff>
    </xdr:from>
    <xdr:ext cx="249299" cy="259045"/>
    <xdr:sp macro="" textlink="">
      <xdr:nvSpPr>
        <xdr:cNvPr id="626" name="災害復旧費最小値テキスト"/>
        <xdr:cNvSpPr txBox="1"/>
      </xdr:nvSpPr>
      <xdr:spPr>
        <a:xfrm>
          <a:off x="16370300" y="1362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128287</xdr:rowOff>
    </xdr:from>
    <xdr:ext cx="690189" cy="259045"/>
    <xdr:sp macro="" textlink="">
      <xdr:nvSpPr>
        <xdr:cNvPr id="628" name="災害復旧費最大値テキスト"/>
        <xdr:cNvSpPr txBox="1"/>
      </xdr:nvSpPr>
      <xdr:spPr>
        <a:xfrm>
          <a:off x="16370300" y="11786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29" name="直線コネクタ 628"/>
        <xdr:cNvCxnSpPr/>
      </xdr:nvCxnSpPr>
      <xdr:spPr>
        <a:xfrm>
          <a:off x="16230600" y="1201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153651</xdr:rowOff>
    </xdr:from>
    <xdr:to>
      <xdr:col>23</xdr:col>
      <xdr:colOff>517525</xdr:colOff>
      <xdr:row>79</xdr:row>
      <xdr:rowOff>29835</xdr:rowOff>
    </xdr:to>
    <xdr:cxnSp macro="">
      <xdr:nvCxnSpPr>
        <xdr:cNvPr id="630" name="直線コネクタ 629"/>
        <xdr:cNvCxnSpPr/>
      </xdr:nvCxnSpPr>
      <xdr:spPr>
        <a:xfrm>
          <a:off x="15481300" y="13526751"/>
          <a:ext cx="838200" cy="4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166541</xdr:rowOff>
    </xdr:from>
    <xdr:ext cx="534377" cy="259045"/>
    <xdr:sp macro="" textlink="">
      <xdr:nvSpPr>
        <xdr:cNvPr id="631" name="災害復旧費平均値テキスト"/>
        <xdr:cNvSpPr txBox="1"/>
      </xdr:nvSpPr>
      <xdr:spPr>
        <a:xfrm>
          <a:off x="16370300" y="13368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143664</xdr:rowOff>
    </xdr:from>
    <xdr:to>
      <xdr:col>23</xdr:col>
      <xdr:colOff>568325</xdr:colOff>
      <xdr:row>79</xdr:row>
      <xdr:rowOff>73814</xdr:rowOff>
    </xdr:to>
    <xdr:sp macro="" textlink="">
      <xdr:nvSpPr>
        <xdr:cNvPr id="632" name="フローチャート : 判断 631"/>
        <xdr:cNvSpPr/>
      </xdr:nvSpPr>
      <xdr:spPr>
        <a:xfrm>
          <a:off x="162687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106238</xdr:rowOff>
    </xdr:from>
    <xdr:to>
      <xdr:col>22</xdr:col>
      <xdr:colOff>365125</xdr:colOff>
      <xdr:row>78</xdr:row>
      <xdr:rowOff>153651</xdr:rowOff>
    </xdr:to>
    <xdr:cxnSp macro="">
      <xdr:nvCxnSpPr>
        <xdr:cNvPr id="633" name="直線コネクタ 632"/>
        <xdr:cNvCxnSpPr/>
      </xdr:nvCxnSpPr>
      <xdr:spPr>
        <a:xfrm>
          <a:off x="14592300" y="13479338"/>
          <a:ext cx="889000" cy="4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147019</xdr:rowOff>
    </xdr:from>
    <xdr:to>
      <xdr:col>22</xdr:col>
      <xdr:colOff>415925</xdr:colOff>
      <xdr:row>79</xdr:row>
      <xdr:rowOff>77169</xdr:rowOff>
    </xdr:to>
    <xdr:sp macro="" textlink="">
      <xdr:nvSpPr>
        <xdr:cNvPr id="634" name="フローチャート : 判断 633"/>
        <xdr:cNvSpPr/>
      </xdr:nvSpPr>
      <xdr:spPr>
        <a:xfrm>
          <a:off x="15430500" y="1352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68296</xdr:rowOff>
    </xdr:from>
    <xdr:ext cx="534377" cy="259045"/>
    <xdr:sp macro="" textlink="">
      <xdr:nvSpPr>
        <xdr:cNvPr id="635" name="テキスト ボックス 634"/>
        <xdr:cNvSpPr txBox="1"/>
      </xdr:nvSpPr>
      <xdr:spPr>
        <a:xfrm>
          <a:off x="15214111" y="1361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120594</xdr:rowOff>
    </xdr:from>
    <xdr:to>
      <xdr:col>21</xdr:col>
      <xdr:colOff>161925</xdr:colOff>
      <xdr:row>78</xdr:row>
      <xdr:rowOff>106238</xdr:rowOff>
    </xdr:to>
    <xdr:cxnSp macro="">
      <xdr:nvCxnSpPr>
        <xdr:cNvPr id="636" name="直線コネクタ 635"/>
        <xdr:cNvCxnSpPr/>
      </xdr:nvCxnSpPr>
      <xdr:spPr>
        <a:xfrm>
          <a:off x="13703300" y="13322244"/>
          <a:ext cx="889000" cy="15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145182</xdr:rowOff>
    </xdr:from>
    <xdr:to>
      <xdr:col>21</xdr:col>
      <xdr:colOff>212725</xdr:colOff>
      <xdr:row>79</xdr:row>
      <xdr:rowOff>75332</xdr:rowOff>
    </xdr:to>
    <xdr:sp macro="" textlink="">
      <xdr:nvSpPr>
        <xdr:cNvPr id="637" name="フローチャート : 判断 636"/>
        <xdr:cNvSpPr/>
      </xdr:nvSpPr>
      <xdr:spPr>
        <a:xfrm>
          <a:off x="14541500" y="135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66459</xdr:rowOff>
    </xdr:from>
    <xdr:ext cx="534377" cy="259045"/>
    <xdr:sp macro="" textlink="">
      <xdr:nvSpPr>
        <xdr:cNvPr id="638" name="テキスト ボックス 637"/>
        <xdr:cNvSpPr txBox="1"/>
      </xdr:nvSpPr>
      <xdr:spPr>
        <a:xfrm>
          <a:off x="14325111" y="1361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120594</xdr:rowOff>
    </xdr:from>
    <xdr:to>
      <xdr:col>19</xdr:col>
      <xdr:colOff>644525</xdr:colOff>
      <xdr:row>79</xdr:row>
      <xdr:rowOff>16001</xdr:rowOff>
    </xdr:to>
    <xdr:cxnSp macro="">
      <xdr:nvCxnSpPr>
        <xdr:cNvPr id="639" name="直線コネクタ 638"/>
        <xdr:cNvCxnSpPr/>
      </xdr:nvCxnSpPr>
      <xdr:spPr>
        <a:xfrm flipV="1">
          <a:off x="12814300" y="13322244"/>
          <a:ext cx="889000" cy="23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133305</xdr:rowOff>
    </xdr:from>
    <xdr:to>
      <xdr:col>20</xdr:col>
      <xdr:colOff>9525</xdr:colOff>
      <xdr:row>79</xdr:row>
      <xdr:rowOff>63455</xdr:rowOff>
    </xdr:to>
    <xdr:sp macro="" textlink="">
      <xdr:nvSpPr>
        <xdr:cNvPr id="640" name="フローチャート : 判断 639"/>
        <xdr:cNvSpPr/>
      </xdr:nvSpPr>
      <xdr:spPr>
        <a:xfrm>
          <a:off x="13652500" y="135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54582</xdr:rowOff>
    </xdr:from>
    <xdr:ext cx="534377" cy="259045"/>
    <xdr:sp macro="" textlink="">
      <xdr:nvSpPr>
        <xdr:cNvPr id="641" name="テキスト ボックス 640"/>
        <xdr:cNvSpPr txBox="1"/>
      </xdr:nvSpPr>
      <xdr:spPr>
        <a:xfrm>
          <a:off x="13436111" y="1359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145132</xdr:rowOff>
    </xdr:from>
    <xdr:to>
      <xdr:col>18</xdr:col>
      <xdr:colOff>492125</xdr:colOff>
      <xdr:row>79</xdr:row>
      <xdr:rowOff>75282</xdr:rowOff>
    </xdr:to>
    <xdr:sp macro="" textlink="">
      <xdr:nvSpPr>
        <xdr:cNvPr id="642" name="フローチャート : 判断 641"/>
        <xdr:cNvSpPr/>
      </xdr:nvSpPr>
      <xdr:spPr>
        <a:xfrm>
          <a:off x="12763500" y="1351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66409</xdr:rowOff>
    </xdr:from>
    <xdr:ext cx="534377" cy="259045"/>
    <xdr:sp macro="" textlink="">
      <xdr:nvSpPr>
        <xdr:cNvPr id="643" name="テキスト ボックス 642"/>
        <xdr:cNvSpPr txBox="1"/>
      </xdr:nvSpPr>
      <xdr:spPr>
        <a:xfrm>
          <a:off x="12547111" y="1361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150485</xdr:rowOff>
    </xdr:from>
    <xdr:to>
      <xdr:col>23</xdr:col>
      <xdr:colOff>568325</xdr:colOff>
      <xdr:row>79</xdr:row>
      <xdr:rowOff>80635</xdr:rowOff>
    </xdr:to>
    <xdr:sp macro="" textlink="">
      <xdr:nvSpPr>
        <xdr:cNvPr id="649" name="円/楕円 648"/>
        <xdr:cNvSpPr/>
      </xdr:nvSpPr>
      <xdr:spPr>
        <a:xfrm>
          <a:off x="16268700" y="1352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122091</xdr:rowOff>
    </xdr:from>
    <xdr:ext cx="534377" cy="259045"/>
    <xdr:sp macro="" textlink="">
      <xdr:nvSpPr>
        <xdr:cNvPr id="650" name="災害復旧費該当値テキスト"/>
        <xdr:cNvSpPr txBox="1"/>
      </xdr:nvSpPr>
      <xdr:spPr>
        <a:xfrm>
          <a:off x="16370300" y="13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11,508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102851</xdr:rowOff>
    </xdr:from>
    <xdr:to>
      <xdr:col>22</xdr:col>
      <xdr:colOff>415925</xdr:colOff>
      <xdr:row>79</xdr:row>
      <xdr:rowOff>33001</xdr:rowOff>
    </xdr:to>
    <xdr:sp macro="" textlink="">
      <xdr:nvSpPr>
        <xdr:cNvPr id="651" name="円/楕円 650"/>
        <xdr:cNvSpPr/>
      </xdr:nvSpPr>
      <xdr:spPr>
        <a:xfrm>
          <a:off x="15430500" y="1347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49528</xdr:rowOff>
    </xdr:from>
    <xdr:ext cx="534377" cy="259045"/>
    <xdr:sp macro="" textlink="">
      <xdr:nvSpPr>
        <xdr:cNvPr id="652" name="テキスト ボックス 651"/>
        <xdr:cNvSpPr txBox="1"/>
      </xdr:nvSpPr>
      <xdr:spPr>
        <a:xfrm>
          <a:off x="15214111" y="132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49,015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55438</xdr:rowOff>
    </xdr:from>
    <xdr:to>
      <xdr:col>21</xdr:col>
      <xdr:colOff>212725</xdr:colOff>
      <xdr:row>78</xdr:row>
      <xdr:rowOff>157038</xdr:rowOff>
    </xdr:to>
    <xdr:sp macro="" textlink="">
      <xdr:nvSpPr>
        <xdr:cNvPr id="653" name="円/楕円 652"/>
        <xdr:cNvSpPr/>
      </xdr:nvSpPr>
      <xdr:spPr>
        <a:xfrm>
          <a:off x="14541500" y="1342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2115</xdr:rowOff>
    </xdr:from>
    <xdr:ext cx="534377" cy="259045"/>
    <xdr:sp macro="" textlink="">
      <xdr:nvSpPr>
        <xdr:cNvPr id="654" name="テキスト ボックス 653"/>
        <xdr:cNvSpPr txBox="1"/>
      </xdr:nvSpPr>
      <xdr:spPr>
        <a:xfrm>
          <a:off x="14325111" y="1320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86,348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69794</xdr:rowOff>
    </xdr:from>
    <xdr:to>
      <xdr:col>20</xdr:col>
      <xdr:colOff>9525</xdr:colOff>
      <xdr:row>77</xdr:row>
      <xdr:rowOff>171394</xdr:rowOff>
    </xdr:to>
    <xdr:sp macro="" textlink="">
      <xdr:nvSpPr>
        <xdr:cNvPr id="655" name="円/楕円 654"/>
        <xdr:cNvSpPr/>
      </xdr:nvSpPr>
      <xdr:spPr>
        <a:xfrm>
          <a:off x="13652500" y="132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16471</xdr:rowOff>
    </xdr:from>
    <xdr:ext cx="599010" cy="259045"/>
    <xdr:sp macro="" textlink="">
      <xdr:nvSpPr>
        <xdr:cNvPr id="656" name="テキスト ボックス 655"/>
        <xdr:cNvSpPr txBox="1"/>
      </xdr:nvSpPr>
      <xdr:spPr>
        <a:xfrm>
          <a:off x="13403794" y="1304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210,044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136651</xdr:rowOff>
    </xdr:from>
    <xdr:to>
      <xdr:col>18</xdr:col>
      <xdr:colOff>492125</xdr:colOff>
      <xdr:row>79</xdr:row>
      <xdr:rowOff>66801</xdr:rowOff>
    </xdr:to>
    <xdr:sp macro="" textlink="">
      <xdr:nvSpPr>
        <xdr:cNvPr id="657" name="円/楕円 656"/>
        <xdr:cNvSpPr/>
      </xdr:nvSpPr>
      <xdr:spPr>
        <a:xfrm>
          <a:off x="12763500" y="1350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83328</xdr:rowOff>
    </xdr:from>
    <xdr:ext cx="534377" cy="259045"/>
    <xdr:sp macro="" textlink="">
      <xdr:nvSpPr>
        <xdr:cNvPr id="658" name="テキスト ボックス 657"/>
        <xdr:cNvSpPr txBox="1"/>
      </xdr:nvSpPr>
      <xdr:spPr>
        <a:xfrm>
          <a:off x="12547111" y="1328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50367</xdr:rowOff>
    </xdr:from>
    <xdr:to>
      <xdr:col>23</xdr:col>
      <xdr:colOff>516889</xdr:colOff>
      <xdr:row>99</xdr:row>
      <xdr:rowOff>43041</xdr:rowOff>
    </xdr:to>
    <xdr:cxnSp macro="">
      <xdr:nvCxnSpPr>
        <xdr:cNvPr id="682" name="直線コネクタ 681"/>
        <xdr:cNvCxnSpPr/>
      </xdr:nvCxnSpPr>
      <xdr:spPr>
        <a:xfrm flipV="1">
          <a:off x="16317595" y="15480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46868</xdr:rowOff>
    </xdr:from>
    <xdr:ext cx="378565" cy="259045"/>
    <xdr:sp macro="" textlink="">
      <xdr:nvSpPr>
        <xdr:cNvPr id="683" name="公債費最小値テキスト"/>
        <xdr:cNvSpPr txBox="1"/>
      </xdr:nvSpPr>
      <xdr:spPr>
        <a:xfrm>
          <a:off x="16370300" y="1702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43041</xdr:rowOff>
    </xdr:from>
    <xdr:to>
      <xdr:col>23</xdr:col>
      <xdr:colOff>606425</xdr:colOff>
      <xdr:row>99</xdr:row>
      <xdr:rowOff>43041</xdr:rowOff>
    </xdr:to>
    <xdr:cxnSp macro="">
      <xdr:nvCxnSpPr>
        <xdr:cNvPr id="684" name="直線コネクタ 683"/>
        <xdr:cNvCxnSpPr/>
      </xdr:nvCxnSpPr>
      <xdr:spPr>
        <a:xfrm>
          <a:off x="16230600" y="1701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168494</xdr:rowOff>
    </xdr:from>
    <xdr:ext cx="599010" cy="259045"/>
    <xdr:sp macro="" textlink="">
      <xdr:nvSpPr>
        <xdr:cNvPr id="685" name="公債費最大値テキスト"/>
        <xdr:cNvSpPr txBox="1"/>
      </xdr:nvSpPr>
      <xdr:spPr>
        <a:xfrm>
          <a:off x="16370300" y="1525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90</xdr:row>
      <xdr:rowOff>50367</xdr:rowOff>
    </xdr:from>
    <xdr:to>
      <xdr:col>23</xdr:col>
      <xdr:colOff>606425</xdr:colOff>
      <xdr:row>90</xdr:row>
      <xdr:rowOff>50367</xdr:rowOff>
    </xdr:to>
    <xdr:cxnSp macro="">
      <xdr:nvCxnSpPr>
        <xdr:cNvPr id="686" name="直線コネクタ 685"/>
        <xdr:cNvCxnSpPr/>
      </xdr:nvCxnSpPr>
      <xdr:spPr>
        <a:xfrm>
          <a:off x="16230600" y="1548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65867</xdr:rowOff>
    </xdr:from>
    <xdr:to>
      <xdr:col>23</xdr:col>
      <xdr:colOff>517525</xdr:colOff>
      <xdr:row>97</xdr:row>
      <xdr:rowOff>67486</xdr:rowOff>
    </xdr:to>
    <xdr:cxnSp macro="">
      <xdr:nvCxnSpPr>
        <xdr:cNvPr id="687" name="直線コネクタ 686"/>
        <xdr:cNvCxnSpPr/>
      </xdr:nvCxnSpPr>
      <xdr:spPr>
        <a:xfrm>
          <a:off x="15481300" y="16696517"/>
          <a:ext cx="8382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85734</xdr:rowOff>
    </xdr:from>
    <xdr:ext cx="599010" cy="259045"/>
    <xdr:sp macro="" textlink="">
      <xdr:nvSpPr>
        <xdr:cNvPr id="688" name="公債費平均値テキスト"/>
        <xdr:cNvSpPr txBox="1"/>
      </xdr:nvSpPr>
      <xdr:spPr>
        <a:xfrm>
          <a:off x="16370300" y="16716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107307</xdr:rowOff>
    </xdr:from>
    <xdr:to>
      <xdr:col>23</xdr:col>
      <xdr:colOff>568325</xdr:colOff>
      <xdr:row>98</xdr:row>
      <xdr:rowOff>37457</xdr:rowOff>
    </xdr:to>
    <xdr:sp macro="" textlink="">
      <xdr:nvSpPr>
        <xdr:cNvPr id="689" name="フローチャート : 判断 688"/>
        <xdr:cNvSpPr/>
      </xdr:nvSpPr>
      <xdr:spPr>
        <a:xfrm>
          <a:off x="162687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64991</xdr:rowOff>
    </xdr:from>
    <xdr:to>
      <xdr:col>22</xdr:col>
      <xdr:colOff>365125</xdr:colOff>
      <xdr:row>97</xdr:row>
      <xdr:rowOff>65867</xdr:rowOff>
    </xdr:to>
    <xdr:cxnSp macro="">
      <xdr:nvCxnSpPr>
        <xdr:cNvPr id="690" name="直線コネクタ 689"/>
        <xdr:cNvCxnSpPr/>
      </xdr:nvCxnSpPr>
      <xdr:spPr>
        <a:xfrm>
          <a:off x="14592300" y="16695641"/>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71504</xdr:rowOff>
    </xdr:from>
    <xdr:to>
      <xdr:col>22</xdr:col>
      <xdr:colOff>415925</xdr:colOff>
      <xdr:row>98</xdr:row>
      <xdr:rowOff>1654</xdr:rowOff>
    </xdr:to>
    <xdr:sp macro="" textlink="">
      <xdr:nvSpPr>
        <xdr:cNvPr id="691" name="フローチャート : 判断 690"/>
        <xdr:cNvSpPr/>
      </xdr:nvSpPr>
      <xdr:spPr>
        <a:xfrm>
          <a:off x="15430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164231</xdr:rowOff>
    </xdr:from>
    <xdr:ext cx="599010" cy="259045"/>
    <xdr:sp macro="" textlink="">
      <xdr:nvSpPr>
        <xdr:cNvPr id="692" name="テキスト ボックス 691"/>
        <xdr:cNvSpPr txBox="1"/>
      </xdr:nvSpPr>
      <xdr:spPr>
        <a:xfrm>
          <a:off x="15181794"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54752</xdr:rowOff>
    </xdr:from>
    <xdr:to>
      <xdr:col>21</xdr:col>
      <xdr:colOff>161925</xdr:colOff>
      <xdr:row>97</xdr:row>
      <xdr:rowOff>64991</xdr:rowOff>
    </xdr:to>
    <xdr:cxnSp macro="">
      <xdr:nvCxnSpPr>
        <xdr:cNvPr id="693" name="直線コネクタ 692"/>
        <xdr:cNvCxnSpPr/>
      </xdr:nvCxnSpPr>
      <xdr:spPr>
        <a:xfrm>
          <a:off x="13703300" y="16685402"/>
          <a:ext cx="889000" cy="1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68859</xdr:rowOff>
    </xdr:from>
    <xdr:to>
      <xdr:col>21</xdr:col>
      <xdr:colOff>212725</xdr:colOff>
      <xdr:row>97</xdr:row>
      <xdr:rowOff>170459</xdr:rowOff>
    </xdr:to>
    <xdr:sp macro="" textlink="">
      <xdr:nvSpPr>
        <xdr:cNvPr id="694" name="フローチャート : 判断 693"/>
        <xdr:cNvSpPr/>
      </xdr:nvSpPr>
      <xdr:spPr>
        <a:xfrm>
          <a:off x="14541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161586</xdr:rowOff>
    </xdr:from>
    <xdr:ext cx="599010" cy="259045"/>
    <xdr:sp macro="" textlink="">
      <xdr:nvSpPr>
        <xdr:cNvPr id="695" name="テキスト ボックス 694"/>
        <xdr:cNvSpPr txBox="1"/>
      </xdr:nvSpPr>
      <xdr:spPr>
        <a:xfrm>
          <a:off x="14292794"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13357</xdr:rowOff>
    </xdr:from>
    <xdr:to>
      <xdr:col>19</xdr:col>
      <xdr:colOff>644525</xdr:colOff>
      <xdr:row>97</xdr:row>
      <xdr:rowOff>54752</xdr:rowOff>
    </xdr:to>
    <xdr:cxnSp macro="">
      <xdr:nvCxnSpPr>
        <xdr:cNvPr id="696" name="直線コネクタ 695"/>
        <xdr:cNvCxnSpPr/>
      </xdr:nvCxnSpPr>
      <xdr:spPr>
        <a:xfrm>
          <a:off x="12814300" y="16644007"/>
          <a:ext cx="889000" cy="4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55488</xdr:rowOff>
    </xdr:from>
    <xdr:to>
      <xdr:col>20</xdr:col>
      <xdr:colOff>9525</xdr:colOff>
      <xdr:row>97</xdr:row>
      <xdr:rowOff>157088</xdr:rowOff>
    </xdr:to>
    <xdr:sp macro="" textlink="">
      <xdr:nvSpPr>
        <xdr:cNvPr id="697" name="フローチャート : 判断 696"/>
        <xdr:cNvSpPr/>
      </xdr:nvSpPr>
      <xdr:spPr>
        <a:xfrm>
          <a:off x="13652500" y="1668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148215</xdr:rowOff>
    </xdr:from>
    <xdr:ext cx="599010" cy="259045"/>
    <xdr:sp macro="" textlink="">
      <xdr:nvSpPr>
        <xdr:cNvPr id="698" name="テキスト ボックス 697"/>
        <xdr:cNvSpPr txBox="1"/>
      </xdr:nvSpPr>
      <xdr:spPr>
        <a:xfrm>
          <a:off x="13403794" y="1677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48076</xdr:rowOff>
    </xdr:from>
    <xdr:to>
      <xdr:col>18</xdr:col>
      <xdr:colOff>492125</xdr:colOff>
      <xdr:row>97</xdr:row>
      <xdr:rowOff>149676</xdr:rowOff>
    </xdr:to>
    <xdr:sp macro="" textlink="">
      <xdr:nvSpPr>
        <xdr:cNvPr id="699" name="フローチャート : 判断 698"/>
        <xdr:cNvSpPr/>
      </xdr:nvSpPr>
      <xdr:spPr>
        <a:xfrm>
          <a:off x="12763500" y="1667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140803</xdr:rowOff>
    </xdr:from>
    <xdr:ext cx="599010" cy="259045"/>
    <xdr:sp macro="" textlink="">
      <xdr:nvSpPr>
        <xdr:cNvPr id="700" name="テキスト ボックス 699"/>
        <xdr:cNvSpPr txBox="1"/>
      </xdr:nvSpPr>
      <xdr:spPr>
        <a:xfrm>
          <a:off x="12514794" y="1677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16686</xdr:rowOff>
    </xdr:from>
    <xdr:to>
      <xdr:col>23</xdr:col>
      <xdr:colOff>568325</xdr:colOff>
      <xdr:row>97</xdr:row>
      <xdr:rowOff>118286</xdr:rowOff>
    </xdr:to>
    <xdr:sp macro="" textlink="">
      <xdr:nvSpPr>
        <xdr:cNvPr id="706" name="円/楕円 705"/>
        <xdr:cNvSpPr/>
      </xdr:nvSpPr>
      <xdr:spPr>
        <a:xfrm>
          <a:off x="16268700" y="1664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39563</xdr:rowOff>
    </xdr:from>
    <xdr:ext cx="599010" cy="259045"/>
    <xdr:sp macro="" textlink="">
      <xdr:nvSpPr>
        <xdr:cNvPr id="707" name="公債費該当値テキスト"/>
        <xdr:cNvSpPr txBox="1"/>
      </xdr:nvSpPr>
      <xdr:spPr>
        <a:xfrm>
          <a:off x="16370300" y="1649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167,908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15067</xdr:rowOff>
    </xdr:from>
    <xdr:to>
      <xdr:col>22</xdr:col>
      <xdr:colOff>415925</xdr:colOff>
      <xdr:row>97</xdr:row>
      <xdr:rowOff>116667</xdr:rowOff>
    </xdr:to>
    <xdr:sp macro="" textlink="">
      <xdr:nvSpPr>
        <xdr:cNvPr id="708" name="円/楕円 707"/>
        <xdr:cNvSpPr/>
      </xdr:nvSpPr>
      <xdr:spPr>
        <a:xfrm>
          <a:off x="15430500" y="166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133194</xdr:rowOff>
    </xdr:from>
    <xdr:ext cx="599010" cy="259045"/>
    <xdr:sp macro="" textlink="">
      <xdr:nvSpPr>
        <xdr:cNvPr id="709" name="テキスト ボックス 708"/>
        <xdr:cNvSpPr txBox="1"/>
      </xdr:nvSpPr>
      <xdr:spPr>
        <a:xfrm>
          <a:off x="15181794" y="16420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168,757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14191</xdr:rowOff>
    </xdr:from>
    <xdr:to>
      <xdr:col>21</xdr:col>
      <xdr:colOff>212725</xdr:colOff>
      <xdr:row>97</xdr:row>
      <xdr:rowOff>115791</xdr:rowOff>
    </xdr:to>
    <xdr:sp macro="" textlink="">
      <xdr:nvSpPr>
        <xdr:cNvPr id="710" name="円/楕円 709"/>
        <xdr:cNvSpPr/>
      </xdr:nvSpPr>
      <xdr:spPr>
        <a:xfrm>
          <a:off x="14541500" y="1664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132318</xdr:rowOff>
    </xdr:from>
    <xdr:ext cx="599010" cy="259045"/>
    <xdr:sp macro="" textlink="">
      <xdr:nvSpPr>
        <xdr:cNvPr id="711" name="テキスト ボックス 710"/>
        <xdr:cNvSpPr txBox="1"/>
      </xdr:nvSpPr>
      <xdr:spPr>
        <a:xfrm>
          <a:off x="14292794" y="1642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169,217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3952</xdr:rowOff>
    </xdr:from>
    <xdr:to>
      <xdr:col>20</xdr:col>
      <xdr:colOff>9525</xdr:colOff>
      <xdr:row>97</xdr:row>
      <xdr:rowOff>105552</xdr:rowOff>
    </xdr:to>
    <xdr:sp macro="" textlink="">
      <xdr:nvSpPr>
        <xdr:cNvPr id="712" name="円/楕円 711"/>
        <xdr:cNvSpPr/>
      </xdr:nvSpPr>
      <xdr:spPr>
        <a:xfrm>
          <a:off x="13652500" y="1663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122079</xdr:rowOff>
    </xdr:from>
    <xdr:ext cx="599010" cy="259045"/>
    <xdr:sp macro="" textlink="">
      <xdr:nvSpPr>
        <xdr:cNvPr id="713" name="テキスト ボックス 712"/>
        <xdr:cNvSpPr txBox="1"/>
      </xdr:nvSpPr>
      <xdr:spPr>
        <a:xfrm>
          <a:off x="13403794" y="1640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174,592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134007</xdr:rowOff>
    </xdr:from>
    <xdr:to>
      <xdr:col>18</xdr:col>
      <xdr:colOff>492125</xdr:colOff>
      <xdr:row>97</xdr:row>
      <xdr:rowOff>64157</xdr:rowOff>
    </xdr:to>
    <xdr:sp macro="" textlink="">
      <xdr:nvSpPr>
        <xdr:cNvPr id="714" name="円/楕円 713"/>
        <xdr:cNvSpPr/>
      </xdr:nvSpPr>
      <xdr:spPr>
        <a:xfrm>
          <a:off x="12763500" y="1659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80684</xdr:rowOff>
    </xdr:from>
    <xdr:ext cx="599010" cy="259045"/>
    <xdr:sp macro="" textlink="">
      <xdr:nvSpPr>
        <xdr:cNvPr id="715" name="テキスト ボックス 714"/>
        <xdr:cNvSpPr txBox="1"/>
      </xdr:nvSpPr>
      <xdr:spPr>
        <a:xfrm>
          <a:off x="12514794" y="1636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196,322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76103</xdr:rowOff>
    </xdr:from>
    <xdr:to>
      <xdr:col>32</xdr:col>
      <xdr:colOff>186689</xdr:colOff>
      <xdr:row>38</xdr:row>
      <xdr:rowOff>139700</xdr:rowOff>
    </xdr:to>
    <xdr:cxnSp macro="">
      <xdr:nvCxnSpPr>
        <xdr:cNvPr id="737" name="直線コネクタ 736"/>
        <xdr:cNvCxnSpPr/>
      </xdr:nvCxnSpPr>
      <xdr:spPr>
        <a:xfrm flipV="1">
          <a:off x="22159595" y="5219603"/>
          <a:ext cx="1269" cy="143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22780</xdr:rowOff>
    </xdr:from>
    <xdr:ext cx="534377" cy="259045"/>
    <xdr:sp macro="" textlink="">
      <xdr:nvSpPr>
        <xdr:cNvPr id="740" name="諸支出金最大値テキスト"/>
        <xdr:cNvSpPr txBox="1"/>
      </xdr:nvSpPr>
      <xdr:spPr>
        <a:xfrm>
          <a:off x="22212300" y="49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30</xdr:row>
      <xdr:rowOff>76103</xdr:rowOff>
    </xdr:from>
    <xdr:to>
      <xdr:col>32</xdr:col>
      <xdr:colOff>276225</xdr:colOff>
      <xdr:row>30</xdr:row>
      <xdr:rowOff>76103</xdr:rowOff>
    </xdr:to>
    <xdr:cxnSp macro="">
      <xdr:nvCxnSpPr>
        <xdr:cNvPr id="741" name="直線コネクタ 740"/>
        <xdr:cNvCxnSpPr/>
      </xdr:nvCxnSpPr>
      <xdr:spPr>
        <a:xfrm>
          <a:off x="22072600" y="52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49095</xdr:rowOff>
    </xdr:from>
    <xdr:ext cx="469744" cy="259045"/>
    <xdr:sp macro="" textlink="">
      <xdr:nvSpPr>
        <xdr:cNvPr id="743" name="諸支出金平均値テキスト"/>
        <xdr:cNvSpPr txBox="1"/>
      </xdr:nvSpPr>
      <xdr:spPr>
        <a:xfrm>
          <a:off x="22212300" y="6392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26218</xdr:rowOff>
    </xdr:from>
    <xdr:to>
      <xdr:col>32</xdr:col>
      <xdr:colOff>238125</xdr:colOff>
      <xdr:row>38</xdr:row>
      <xdr:rowOff>127818</xdr:rowOff>
    </xdr:to>
    <xdr:sp macro="" textlink="">
      <xdr:nvSpPr>
        <xdr:cNvPr id="744" name="フローチャート : 判断 743"/>
        <xdr:cNvSpPr/>
      </xdr:nvSpPr>
      <xdr:spPr>
        <a:xfrm>
          <a:off x="221107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82728</xdr:rowOff>
    </xdr:from>
    <xdr:to>
      <xdr:col>31</xdr:col>
      <xdr:colOff>85725</xdr:colOff>
      <xdr:row>39</xdr:row>
      <xdr:rowOff>12878</xdr:rowOff>
    </xdr:to>
    <xdr:sp macro="" textlink="">
      <xdr:nvSpPr>
        <xdr:cNvPr id="746" name="フローチャート : 判断 745"/>
        <xdr:cNvSpPr/>
      </xdr:nvSpPr>
      <xdr:spPr>
        <a:xfrm>
          <a:off x="21272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29405</xdr:rowOff>
    </xdr:from>
    <xdr:ext cx="378565" cy="259045"/>
    <xdr:sp macro="" textlink="">
      <xdr:nvSpPr>
        <xdr:cNvPr id="747" name="テキスト ボックス 746"/>
        <xdr:cNvSpPr txBox="1"/>
      </xdr:nvSpPr>
      <xdr:spPr>
        <a:xfrm>
          <a:off x="21134017" y="63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74818</xdr:rowOff>
    </xdr:from>
    <xdr:to>
      <xdr:col>29</xdr:col>
      <xdr:colOff>568325</xdr:colOff>
      <xdr:row>39</xdr:row>
      <xdr:rowOff>4968</xdr:rowOff>
    </xdr:to>
    <xdr:sp macro="" textlink="">
      <xdr:nvSpPr>
        <xdr:cNvPr id="749" name="フローチャート : 判断 748"/>
        <xdr:cNvSpPr/>
      </xdr:nvSpPr>
      <xdr:spPr>
        <a:xfrm>
          <a:off x="20383500" y="65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21495</xdr:rowOff>
    </xdr:from>
    <xdr:ext cx="378565" cy="259045"/>
    <xdr:sp macro="" textlink="">
      <xdr:nvSpPr>
        <xdr:cNvPr id="750" name="テキスト ボックス 749"/>
        <xdr:cNvSpPr txBox="1"/>
      </xdr:nvSpPr>
      <xdr:spPr>
        <a:xfrm>
          <a:off x="20245017" y="6365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7472</xdr:rowOff>
    </xdr:from>
    <xdr:to>
      <xdr:col>28</xdr:col>
      <xdr:colOff>365125</xdr:colOff>
      <xdr:row>38</xdr:row>
      <xdr:rowOff>109072</xdr:rowOff>
    </xdr:to>
    <xdr:sp macro="" textlink="">
      <xdr:nvSpPr>
        <xdr:cNvPr id="752" name="フローチャート : 判断 751"/>
        <xdr:cNvSpPr/>
      </xdr:nvSpPr>
      <xdr:spPr>
        <a:xfrm>
          <a:off x="19494500" y="652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125600</xdr:rowOff>
    </xdr:from>
    <xdr:ext cx="469744" cy="259045"/>
    <xdr:sp macro="" textlink="">
      <xdr:nvSpPr>
        <xdr:cNvPr id="753" name="テキスト ボックス 752"/>
        <xdr:cNvSpPr txBox="1"/>
      </xdr:nvSpPr>
      <xdr:spPr>
        <a:xfrm>
          <a:off x="19310427" y="629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20274</xdr:rowOff>
    </xdr:from>
    <xdr:to>
      <xdr:col>27</xdr:col>
      <xdr:colOff>161925</xdr:colOff>
      <xdr:row>38</xdr:row>
      <xdr:rowOff>121874</xdr:rowOff>
    </xdr:to>
    <xdr:sp macro="" textlink="">
      <xdr:nvSpPr>
        <xdr:cNvPr id="754" name="フローチャート : 判断 753"/>
        <xdr:cNvSpPr/>
      </xdr:nvSpPr>
      <xdr:spPr>
        <a:xfrm>
          <a:off x="18605500" y="65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138401</xdr:rowOff>
    </xdr:from>
    <xdr:ext cx="469744" cy="259045"/>
    <xdr:sp macro="" textlink="">
      <xdr:nvSpPr>
        <xdr:cNvPr id="755" name="テキスト ボックス 754"/>
        <xdr:cNvSpPr txBox="1"/>
      </xdr:nvSpPr>
      <xdr:spPr>
        <a:xfrm>
          <a:off x="18421427" y="631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4645</xdr:rowOff>
    </xdr:from>
    <xdr:ext cx="249299" cy="259045"/>
    <xdr:sp macro="" textlink="">
      <xdr:nvSpPr>
        <xdr:cNvPr id="762" name="諸支出金該当値テキスト"/>
        <xdr:cNvSpPr txBox="1"/>
      </xdr:nvSpPr>
      <xdr:spPr>
        <a:xfrm>
          <a:off x="22212300" y="65197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高齢化に伴う人口減少により全般的に住民一人あたりのコストが高い状況が続いている。</a:t>
          </a:r>
          <a:endParaRPr lang="ja-JP" altLang="ja-JP" sz="1400">
            <a:effectLst/>
          </a:endParaRPr>
        </a:p>
        <a:p>
          <a:r>
            <a:rPr kumimoji="1" lang="ja-JP" altLang="ja-JP" sz="1100">
              <a:solidFill>
                <a:schemeClr val="dk1"/>
              </a:solidFill>
              <a:effectLst/>
              <a:latin typeface="+mn-lt"/>
              <a:ea typeface="+mn-ea"/>
              <a:cs typeface="+mn-cs"/>
            </a:rPr>
            <a:t>特に</a:t>
          </a:r>
          <a:r>
            <a:rPr kumimoji="1" lang="ja-JP" altLang="en-US" sz="1100">
              <a:solidFill>
                <a:schemeClr val="dk1"/>
              </a:solidFill>
              <a:effectLst/>
              <a:latin typeface="+mn-lt"/>
              <a:ea typeface="+mn-ea"/>
              <a:cs typeface="+mn-cs"/>
            </a:rPr>
            <a:t>衛生費でかなり高い水準となっているがこれは</a:t>
          </a:r>
          <a:r>
            <a:rPr kumimoji="1" lang="ja-JP" altLang="ja-JP" sz="1100">
              <a:solidFill>
                <a:schemeClr val="dk1"/>
              </a:solidFill>
              <a:effectLst/>
              <a:latin typeface="+mn-lt"/>
              <a:ea typeface="+mn-ea"/>
              <a:cs typeface="+mn-cs"/>
            </a:rPr>
            <a:t>南和広域医療組合（現南奈良総合医療センター）などへの補助費</a:t>
          </a:r>
          <a:r>
            <a:rPr kumimoji="1" lang="ja-JP" altLang="en-US" sz="1100">
              <a:solidFill>
                <a:schemeClr val="dk1"/>
              </a:solidFill>
              <a:effectLst/>
              <a:latin typeface="+mn-lt"/>
              <a:ea typeface="+mn-ea"/>
              <a:cs typeface="+mn-cs"/>
            </a:rPr>
            <a:t>や簡易水道事業に対する繰出金などの支出が主な要因である。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簡易水道事業に関しては、使用料等収入の適切な徴収管理と経営の効率化を一層推進することで経営の安定化を図る必要がある。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また、全体として、</a:t>
          </a:r>
          <a:r>
            <a:rPr kumimoji="1" lang="ja-JP" altLang="ja-JP" sz="1100">
              <a:solidFill>
                <a:schemeClr val="dk1"/>
              </a:solidFill>
              <a:effectLst/>
              <a:latin typeface="+mn-lt"/>
              <a:ea typeface="+mn-ea"/>
              <a:cs typeface="+mn-cs"/>
            </a:rPr>
            <a:t>不断の行財政改革により少しでもコストを下げられるよう取り組む必要がある。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近年標準財政規模は</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億円で推移している。</a:t>
          </a:r>
          <a:endParaRPr lang="ja-JP" altLang="ja-JP" sz="1400">
            <a:effectLst/>
          </a:endParaRPr>
        </a:p>
        <a:p>
          <a:pPr rtl="0"/>
          <a:r>
            <a:rPr lang="ja-JP" altLang="ja-JP" sz="1100" b="0" i="0" baseline="0">
              <a:solidFill>
                <a:schemeClr val="dk1"/>
              </a:solidFill>
              <a:effectLst/>
              <a:latin typeface="+mn-lt"/>
              <a:ea typeface="+mn-ea"/>
              <a:cs typeface="+mn-cs"/>
            </a:rPr>
            <a:t>財政調整基金の積立ては平成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年度から毎年行えている。今後も適正に基金積立を行い</a:t>
          </a:r>
          <a:r>
            <a:rPr lang="ja-JP" altLang="en-US" sz="1100" b="0" i="0" baseline="0">
              <a:solidFill>
                <a:schemeClr val="dk1"/>
              </a:solidFill>
              <a:effectLst/>
              <a:latin typeface="+mn-lt"/>
              <a:ea typeface="+mn-ea"/>
              <a:cs typeface="+mn-cs"/>
            </a:rPr>
            <a:t>将来負担を考慮したうえで</a:t>
          </a:r>
          <a:r>
            <a:rPr lang="ja-JP" altLang="ja-JP" sz="1100" b="0" i="0" baseline="0">
              <a:solidFill>
                <a:schemeClr val="dk1"/>
              </a:solidFill>
              <a:effectLst/>
              <a:latin typeface="+mn-lt"/>
              <a:ea typeface="+mn-ea"/>
              <a:cs typeface="+mn-cs"/>
            </a:rPr>
            <a:t>健全財政に努める。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標準財政規模に対する連結実質赤字比率はここ数年</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％台前後で推移している。</a:t>
          </a:r>
          <a:r>
            <a:rPr kumimoji="1" lang="en-US" altLang="ja-JP" sz="1400">
              <a:latin typeface="ＭＳ ゴシック" pitchFamily="49" charset="-128"/>
              <a:ea typeface="ＭＳ ゴシック" pitchFamily="49" charset="-128"/>
            </a:rPr>
            <a:t>H23</a:t>
          </a:r>
          <a:r>
            <a:rPr kumimoji="1" lang="ja-JP" altLang="en-US" sz="1400">
              <a:latin typeface="ＭＳ ゴシック" pitchFamily="49" charset="-128"/>
              <a:ea typeface="ＭＳ ゴシック" pitchFamily="49" charset="-128"/>
            </a:rPr>
            <a:t>が高い水準であるのは紀伊半島大水害の影響であると考えられる。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2911680</v>
      </c>
      <c r="BO4" s="379"/>
      <c r="BP4" s="379"/>
      <c r="BQ4" s="379"/>
      <c r="BR4" s="379"/>
      <c r="BS4" s="379"/>
      <c r="BT4" s="379"/>
      <c r="BU4" s="380"/>
      <c r="BV4" s="378">
        <v>2697134</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22.3</v>
      </c>
      <c r="CU4" s="385"/>
      <c r="CV4" s="385"/>
      <c r="CW4" s="385"/>
      <c r="CX4" s="385"/>
      <c r="CY4" s="385"/>
      <c r="CZ4" s="385"/>
      <c r="DA4" s="386"/>
      <c r="DB4" s="384">
        <v>24.1</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2538264</v>
      </c>
      <c r="BO5" s="416"/>
      <c r="BP5" s="416"/>
      <c r="BQ5" s="416"/>
      <c r="BR5" s="416"/>
      <c r="BS5" s="416"/>
      <c r="BT5" s="416"/>
      <c r="BU5" s="417"/>
      <c r="BV5" s="415">
        <v>2340203</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83.2</v>
      </c>
      <c r="CU5" s="413"/>
      <c r="CV5" s="413"/>
      <c r="CW5" s="413"/>
      <c r="CX5" s="413"/>
      <c r="CY5" s="413"/>
      <c r="CZ5" s="413"/>
      <c r="DA5" s="414"/>
      <c r="DB5" s="412">
        <v>89.6</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373416</v>
      </c>
      <c r="BO6" s="416"/>
      <c r="BP6" s="416"/>
      <c r="BQ6" s="416"/>
      <c r="BR6" s="416"/>
      <c r="BS6" s="416"/>
      <c r="BT6" s="416"/>
      <c r="BU6" s="417"/>
      <c r="BV6" s="415">
        <v>356931</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87.3</v>
      </c>
      <c r="CU6" s="453"/>
      <c r="CV6" s="453"/>
      <c r="CW6" s="453"/>
      <c r="CX6" s="453"/>
      <c r="CY6" s="453"/>
      <c r="CZ6" s="453"/>
      <c r="DA6" s="454"/>
      <c r="DB6" s="452">
        <v>94.1</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33804</v>
      </c>
      <c r="BO7" s="416"/>
      <c r="BP7" s="416"/>
      <c r="BQ7" s="416"/>
      <c r="BR7" s="416"/>
      <c r="BS7" s="416"/>
      <c r="BT7" s="416"/>
      <c r="BU7" s="417"/>
      <c r="BV7" s="415">
        <v>11076</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1520977</v>
      </c>
      <c r="CU7" s="416"/>
      <c r="CV7" s="416"/>
      <c r="CW7" s="416"/>
      <c r="CX7" s="416"/>
      <c r="CY7" s="416"/>
      <c r="CZ7" s="416"/>
      <c r="DA7" s="417"/>
      <c r="DB7" s="415">
        <v>1436871</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339612</v>
      </c>
      <c r="BO8" s="416"/>
      <c r="BP8" s="416"/>
      <c r="BQ8" s="416"/>
      <c r="BR8" s="416"/>
      <c r="BS8" s="416"/>
      <c r="BT8" s="416"/>
      <c r="BU8" s="417"/>
      <c r="BV8" s="415">
        <v>345855</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0.12</v>
      </c>
      <c r="CU8" s="456"/>
      <c r="CV8" s="456"/>
      <c r="CW8" s="456"/>
      <c r="CX8" s="456"/>
      <c r="CY8" s="456"/>
      <c r="CZ8" s="456"/>
      <c r="DA8" s="457"/>
      <c r="DB8" s="455">
        <v>0.12</v>
      </c>
      <c r="DC8" s="456"/>
      <c r="DD8" s="456"/>
      <c r="DE8" s="456"/>
      <c r="DF8" s="456"/>
      <c r="DG8" s="456"/>
      <c r="DH8" s="456"/>
      <c r="DI8" s="457"/>
      <c r="DJ8" s="137"/>
      <c r="DK8" s="137"/>
      <c r="DL8" s="137"/>
      <c r="DM8" s="137"/>
      <c r="DN8" s="137"/>
      <c r="DO8" s="137"/>
    </row>
    <row r="9" spans="1:119" ht="18.75" customHeight="1" thickBot="1" x14ac:dyDescent="0.2">
      <c r="A9" s="138"/>
      <c r="B9" s="409" t="s">
        <v>95</v>
      </c>
      <c r="C9" s="410"/>
      <c r="D9" s="410"/>
      <c r="E9" s="410"/>
      <c r="F9" s="410"/>
      <c r="G9" s="410"/>
      <c r="H9" s="410"/>
      <c r="I9" s="410"/>
      <c r="J9" s="410"/>
      <c r="K9" s="458"/>
      <c r="L9" s="459" t="s">
        <v>96</v>
      </c>
      <c r="M9" s="460"/>
      <c r="N9" s="460"/>
      <c r="O9" s="460"/>
      <c r="P9" s="460"/>
      <c r="Q9" s="461"/>
      <c r="R9" s="462">
        <v>1354</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-6243</v>
      </c>
      <c r="BO9" s="416"/>
      <c r="BP9" s="416"/>
      <c r="BQ9" s="416"/>
      <c r="BR9" s="416"/>
      <c r="BS9" s="416"/>
      <c r="BT9" s="416"/>
      <c r="BU9" s="417"/>
      <c r="BV9" s="415">
        <v>47322</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12</v>
      </c>
      <c r="CU9" s="413"/>
      <c r="CV9" s="413"/>
      <c r="CW9" s="413"/>
      <c r="CX9" s="413"/>
      <c r="CY9" s="413"/>
      <c r="CZ9" s="413"/>
      <c r="DA9" s="414"/>
      <c r="DB9" s="412">
        <v>13.6</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1572</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92</v>
      </c>
      <c r="AV10" s="448"/>
      <c r="AW10" s="448"/>
      <c r="AX10" s="448"/>
      <c r="AY10" s="449" t="s">
        <v>103</v>
      </c>
      <c r="AZ10" s="450"/>
      <c r="BA10" s="450"/>
      <c r="BB10" s="450"/>
      <c r="BC10" s="450"/>
      <c r="BD10" s="450"/>
      <c r="BE10" s="450"/>
      <c r="BF10" s="450"/>
      <c r="BG10" s="450"/>
      <c r="BH10" s="450"/>
      <c r="BI10" s="450"/>
      <c r="BJ10" s="450"/>
      <c r="BK10" s="450"/>
      <c r="BL10" s="450"/>
      <c r="BM10" s="451"/>
      <c r="BN10" s="415">
        <v>215796</v>
      </c>
      <c r="BO10" s="416"/>
      <c r="BP10" s="416"/>
      <c r="BQ10" s="416"/>
      <c r="BR10" s="416"/>
      <c r="BS10" s="416"/>
      <c r="BT10" s="416"/>
      <c r="BU10" s="417"/>
      <c r="BV10" s="415">
        <v>31455</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1530</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1528</v>
      </c>
      <c r="S13" s="497"/>
      <c r="T13" s="497"/>
      <c r="U13" s="497"/>
      <c r="V13" s="498"/>
      <c r="W13" s="431" t="s">
        <v>121</v>
      </c>
      <c r="X13" s="432"/>
      <c r="Y13" s="432"/>
      <c r="Z13" s="432"/>
      <c r="AA13" s="432"/>
      <c r="AB13" s="422"/>
      <c r="AC13" s="466">
        <v>57</v>
      </c>
      <c r="AD13" s="467"/>
      <c r="AE13" s="467"/>
      <c r="AF13" s="467"/>
      <c r="AG13" s="506"/>
      <c r="AH13" s="466">
        <v>66</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209553</v>
      </c>
      <c r="BO13" s="416"/>
      <c r="BP13" s="416"/>
      <c r="BQ13" s="416"/>
      <c r="BR13" s="416"/>
      <c r="BS13" s="416"/>
      <c r="BT13" s="416"/>
      <c r="BU13" s="417"/>
      <c r="BV13" s="415">
        <v>78777</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9.6</v>
      </c>
      <c r="CU13" s="413"/>
      <c r="CV13" s="413"/>
      <c r="CW13" s="413"/>
      <c r="CX13" s="413"/>
      <c r="CY13" s="413"/>
      <c r="CZ13" s="413"/>
      <c r="DA13" s="414"/>
      <c r="DB13" s="412">
        <v>9</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1570</v>
      </c>
      <c r="S14" s="497"/>
      <c r="T14" s="497"/>
      <c r="U14" s="497"/>
      <c r="V14" s="498"/>
      <c r="W14" s="405"/>
      <c r="X14" s="406"/>
      <c r="Y14" s="406"/>
      <c r="Z14" s="406"/>
      <c r="AA14" s="406"/>
      <c r="AB14" s="395"/>
      <c r="AC14" s="499">
        <v>7.9</v>
      </c>
      <c r="AD14" s="500"/>
      <c r="AE14" s="500"/>
      <c r="AF14" s="500"/>
      <c r="AG14" s="501"/>
      <c r="AH14" s="499">
        <v>8.4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27.3</v>
      </c>
      <c r="CU14" s="511"/>
      <c r="CV14" s="511"/>
      <c r="CW14" s="511"/>
      <c r="CX14" s="511"/>
      <c r="CY14" s="511"/>
      <c r="CZ14" s="511"/>
      <c r="DA14" s="512"/>
      <c r="DB14" s="510">
        <v>33.5</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1568</v>
      </c>
      <c r="S15" s="497"/>
      <c r="T15" s="497"/>
      <c r="U15" s="497"/>
      <c r="V15" s="498"/>
      <c r="W15" s="431" t="s">
        <v>128</v>
      </c>
      <c r="X15" s="432"/>
      <c r="Y15" s="432"/>
      <c r="Z15" s="432"/>
      <c r="AA15" s="432"/>
      <c r="AB15" s="422"/>
      <c r="AC15" s="466">
        <v>109</v>
      </c>
      <c r="AD15" s="467"/>
      <c r="AE15" s="467"/>
      <c r="AF15" s="467"/>
      <c r="AG15" s="506"/>
      <c r="AH15" s="466">
        <v>141</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161853</v>
      </c>
      <c r="BO15" s="379"/>
      <c r="BP15" s="379"/>
      <c r="BQ15" s="379"/>
      <c r="BR15" s="379"/>
      <c r="BS15" s="379"/>
      <c r="BT15" s="379"/>
      <c r="BU15" s="380"/>
      <c r="BV15" s="378">
        <v>157348</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15.1</v>
      </c>
      <c r="AD16" s="500"/>
      <c r="AE16" s="500"/>
      <c r="AF16" s="500"/>
      <c r="AG16" s="501"/>
      <c r="AH16" s="499">
        <v>17.8</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1407260</v>
      </c>
      <c r="BO16" s="416"/>
      <c r="BP16" s="416"/>
      <c r="BQ16" s="416"/>
      <c r="BR16" s="416"/>
      <c r="BS16" s="416"/>
      <c r="BT16" s="416"/>
      <c r="BU16" s="417"/>
      <c r="BV16" s="415">
        <v>1322153</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556</v>
      </c>
      <c r="AD17" s="467"/>
      <c r="AE17" s="467"/>
      <c r="AF17" s="467"/>
      <c r="AG17" s="506"/>
      <c r="AH17" s="466">
        <v>583</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203746</v>
      </c>
      <c r="BO17" s="416"/>
      <c r="BP17" s="416"/>
      <c r="BQ17" s="416"/>
      <c r="BR17" s="416"/>
      <c r="BS17" s="416"/>
      <c r="BT17" s="416"/>
      <c r="BU17" s="417"/>
      <c r="BV17" s="415">
        <v>201931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138</v>
      </c>
      <c r="C18" s="458"/>
      <c r="D18" s="458"/>
      <c r="E18" s="527"/>
      <c r="F18" s="527"/>
      <c r="G18" s="527"/>
      <c r="H18" s="527"/>
      <c r="I18" s="527"/>
      <c r="J18" s="527"/>
      <c r="K18" s="527"/>
      <c r="L18" s="528">
        <v>175.66</v>
      </c>
      <c r="M18" s="528"/>
      <c r="N18" s="528"/>
      <c r="O18" s="528"/>
      <c r="P18" s="528"/>
      <c r="Q18" s="528"/>
      <c r="R18" s="529"/>
      <c r="S18" s="529"/>
      <c r="T18" s="529"/>
      <c r="U18" s="529"/>
      <c r="V18" s="530"/>
      <c r="W18" s="433"/>
      <c r="X18" s="434"/>
      <c r="Y18" s="434"/>
      <c r="Z18" s="434"/>
      <c r="AA18" s="434"/>
      <c r="AB18" s="425"/>
      <c r="AC18" s="531">
        <v>77</v>
      </c>
      <c r="AD18" s="532"/>
      <c r="AE18" s="532"/>
      <c r="AF18" s="532"/>
      <c r="AG18" s="533"/>
      <c r="AH18" s="531">
        <v>73.8</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1282618</v>
      </c>
      <c r="BO18" s="416"/>
      <c r="BP18" s="416"/>
      <c r="BQ18" s="416"/>
      <c r="BR18" s="416"/>
      <c r="BS18" s="416"/>
      <c r="BT18" s="416"/>
      <c r="BU18" s="417"/>
      <c r="BV18" s="415">
        <v>1294290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140</v>
      </c>
      <c r="C19" s="458"/>
      <c r="D19" s="458"/>
      <c r="E19" s="527"/>
      <c r="F19" s="527"/>
      <c r="G19" s="527"/>
      <c r="H19" s="527"/>
      <c r="I19" s="527"/>
      <c r="J19" s="527"/>
      <c r="K19" s="527"/>
      <c r="L19" s="535">
        <v>8</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2132561</v>
      </c>
      <c r="BO19" s="416"/>
      <c r="BP19" s="416"/>
      <c r="BQ19" s="416"/>
      <c r="BR19" s="416"/>
      <c r="BS19" s="416"/>
      <c r="BT19" s="416"/>
      <c r="BU19" s="417"/>
      <c r="BV19" s="415">
        <v>1947410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142</v>
      </c>
      <c r="C20" s="458"/>
      <c r="D20" s="458"/>
      <c r="E20" s="527"/>
      <c r="F20" s="527"/>
      <c r="G20" s="527"/>
      <c r="H20" s="527"/>
      <c r="I20" s="527"/>
      <c r="J20" s="527"/>
      <c r="K20" s="527"/>
      <c r="L20" s="535">
        <v>628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2751173</v>
      </c>
      <c r="BO23" s="416"/>
      <c r="BP23" s="416"/>
      <c r="BQ23" s="416"/>
      <c r="BR23" s="416"/>
      <c r="BS23" s="416"/>
      <c r="BT23" s="416"/>
      <c r="BU23" s="417"/>
      <c r="BV23" s="415">
        <v>2555707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151</v>
      </c>
      <c r="F24" s="445"/>
      <c r="G24" s="445"/>
      <c r="H24" s="445"/>
      <c r="I24" s="445"/>
      <c r="J24" s="445"/>
      <c r="K24" s="446"/>
      <c r="L24" s="466">
        <v>1</v>
      </c>
      <c r="M24" s="467"/>
      <c r="N24" s="467"/>
      <c r="O24" s="467"/>
      <c r="P24" s="506"/>
      <c r="Q24" s="466">
        <v>6500</v>
      </c>
      <c r="R24" s="467"/>
      <c r="S24" s="467"/>
      <c r="T24" s="467"/>
      <c r="U24" s="467"/>
      <c r="V24" s="506"/>
      <c r="W24" s="561"/>
      <c r="X24" s="549"/>
      <c r="Y24" s="550"/>
      <c r="Z24" s="465" t="s">
        <v>152</v>
      </c>
      <c r="AA24" s="445"/>
      <c r="AB24" s="445"/>
      <c r="AC24" s="445"/>
      <c r="AD24" s="445"/>
      <c r="AE24" s="445"/>
      <c r="AF24" s="445"/>
      <c r="AG24" s="446"/>
      <c r="AH24" s="466">
        <v>49</v>
      </c>
      <c r="AI24" s="467"/>
      <c r="AJ24" s="467"/>
      <c r="AK24" s="467"/>
      <c r="AL24" s="506"/>
      <c r="AM24" s="466">
        <v>133476</v>
      </c>
      <c r="AN24" s="467"/>
      <c r="AO24" s="467"/>
      <c r="AP24" s="467"/>
      <c r="AQ24" s="467"/>
      <c r="AR24" s="506"/>
      <c r="AS24" s="466">
        <v>2724</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2454334</v>
      </c>
      <c r="BO24" s="416"/>
      <c r="BP24" s="416"/>
      <c r="BQ24" s="416"/>
      <c r="BR24" s="416"/>
      <c r="BS24" s="416"/>
      <c r="BT24" s="416"/>
      <c r="BU24" s="417"/>
      <c r="BV24" s="415">
        <v>2244645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154</v>
      </c>
      <c r="F25" s="445"/>
      <c r="G25" s="445"/>
      <c r="H25" s="445"/>
      <c r="I25" s="445"/>
      <c r="J25" s="445"/>
      <c r="K25" s="446"/>
      <c r="L25" s="466">
        <v>1</v>
      </c>
      <c r="M25" s="467"/>
      <c r="N25" s="467"/>
      <c r="O25" s="467"/>
      <c r="P25" s="506"/>
      <c r="Q25" s="466">
        <v>5700</v>
      </c>
      <c r="R25" s="467"/>
      <c r="S25" s="467"/>
      <c r="T25" s="467"/>
      <c r="U25" s="467"/>
      <c r="V25" s="506"/>
      <c r="W25" s="561"/>
      <c r="X25" s="549"/>
      <c r="Y25" s="550"/>
      <c r="Z25" s="465" t="s">
        <v>155</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473499</v>
      </c>
      <c r="BO25" s="379"/>
      <c r="BP25" s="379"/>
      <c r="BQ25" s="379"/>
      <c r="BR25" s="379"/>
      <c r="BS25" s="379"/>
      <c r="BT25" s="379"/>
      <c r="BU25" s="380"/>
      <c r="BV25" s="378">
        <v>302169</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157</v>
      </c>
      <c r="F26" s="445"/>
      <c r="G26" s="445"/>
      <c r="H26" s="445"/>
      <c r="I26" s="445"/>
      <c r="J26" s="445"/>
      <c r="K26" s="446"/>
      <c r="L26" s="466">
        <v>1</v>
      </c>
      <c r="M26" s="467"/>
      <c r="N26" s="467"/>
      <c r="O26" s="467"/>
      <c r="P26" s="506"/>
      <c r="Q26" s="466">
        <v>5000</v>
      </c>
      <c r="R26" s="467"/>
      <c r="S26" s="467"/>
      <c r="T26" s="467"/>
      <c r="U26" s="467"/>
      <c r="V26" s="506"/>
      <c r="W26" s="561"/>
      <c r="X26" s="549"/>
      <c r="Y26" s="550"/>
      <c r="Z26" s="465" t="s">
        <v>158</v>
      </c>
      <c r="AA26" s="571"/>
      <c r="AB26" s="571"/>
      <c r="AC26" s="571"/>
      <c r="AD26" s="571"/>
      <c r="AE26" s="571"/>
      <c r="AF26" s="571"/>
      <c r="AG26" s="572"/>
      <c r="AH26" s="466">
        <v>9</v>
      </c>
      <c r="AI26" s="467"/>
      <c r="AJ26" s="467"/>
      <c r="AK26" s="467"/>
      <c r="AL26" s="506"/>
      <c r="AM26" s="466">
        <v>21555</v>
      </c>
      <c r="AN26" s="467"/>
      <c r="AO26" s="467"/>
      <c r="AP26" s="467"/>
      <c r="AQ26" s="467"/>
      <c r="AR26" s="506"/>
      <c r="AS26" s="466">
        <v>2395</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160</v>
      </c>
      <c r="F27" s="445"/>
      <c r="G27" s="445"/>
      <c r="H27" s="445"/>
      <c r="I27" s="445"/>
      <c r="J27" s="445"/>
      <c r="K27" s="446"/>
      <c r="L27" s="466">
        <v>1</v>
      </c>
      <c r="M27" s="467"/>
      <c r="N27" s="467"/>
      <c r="O27" s="467"/>
      <c r="P27" s="506"/>
      <c r="Q27" s="466">
        <v>2450</v>
      </c>
      <c r="R27" s="467"/>
      <c r="S27" s="467"/>
      <c r="T27" s="467"/>
      <c r="U27" s="467"/>
      <c r="V27" s="506"/>
      <c r="W27" s="561"/>
      <c r="X27" s="549"/>
      <c r="Y27" s="550"/>
      <c r="Z27" s="465" t="s">
        <v>161</v>
      </c>
      <c r="AA27" s="445"/>
      <c r="AB27" s="445"/>
      <c r="AC27" s="445"/>
      <c r="AD27" s="445"/>
      <c r="AE27" s="445"/>
      <c r="AF27" s="445"/>
      <c r="AG27" s="446"/>
      <c r="AH27" s="466">
        <v>4</v>
      </c>
      <c r="AI27" s="467"/>
      <c r="AJ27" s="467"/>
      <c r="AK27" s="467"/>
      <c r="AL27" s="506"/>
      <c r="AM27" s="466">
        <v>13784</v>
      </c>
      <c r="AN27" s="467"/>
      <c r="AO27" s="467"/>
      <c r="AP27" s="467"/>
      <c r="AQ27" s="467"/>
      <c r="AR27" s="506"/>
      <c r="AS27" s="466">
        <v>3446</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148056</v>
      </c>
      <c r="BO27" s="585"/>
      <c r="BP27" s="585"/>
      <c r="BQ27" s="585"/>
      <c r="BR27" s="585"/>
      <c r="BS27" s="585"/>
      <c r="BT27" s="585"/>
      <c r="BU27" s="586"/>
      <c r="BV27" s="584">
        <v>147777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163</v>
      </c>
      <c r="F28" s="445"/>
      <c r="G28" s="445"/>
      <c r="H28" s="445"/>
      <c r="I28" s="445"/>
      <c r="J28" s="445"/>
      <c r="K28" s="446"/>
      <c r="L28" s="466">
        <v>1</v>
      </c>
      <c r="M28" s="467"/>
      <c r="N28" s="467"/>
      <c r="O28" s="467"/>
      <c r="P28" s="506"/>
      <c r="Q28" s="466">
        <v>1950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1048736</v>
      </c>
      <c r="BO28" s="379"/>
      <c r="BP28" s="379"/>
      <c r="BQ28" s="379"/>
      <c r="BR28" s="379"/>
      <c r="BS28" s="379"/>
      <c r="BT28" s="379"/>
      <c r="BU28" s="380"/>
      <c r="BV28" s="378">
        <v>832940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167</v>
      </c>
      <c r="F29" s="445"/>
      <c r="G29" s="445"/>
      <c r="H29" s="445"/>
      <c r="I29" s="445"/>
      <c r="J29" s="445"/>
      <c r="K29" s="446"/>
      <c r="L29" s="466">
        <v>6</v>
      </c>
      <c r="M29" s="467"/>
      <c r="N29" s="467"/>
      <c r="O29" s="467"/>
      <c r="P29" s="506"/>
      <c r="Q29" s="466">
        <v>1850</v>
      </c>
      <c r="R29" s="467"/>
      <c r="S29" s="467"/>
      <c r="T29" s="467"/>
      <c r="U29" s="467"/>
      <c r="V29" s="506"/>
      <c r="W29" s="562"/>
      <c r="X29" s="563"/>
      <c r="Y29" s="564"/>
      <c r="Z29" s="465" t="s">
        <v>168</v>
      </c>
      <c r="AA29" s="445"/>
      <c r="AB29" s="445"/>
      <c r="AC29" s="445"/>
      <c r="AD29" s="445"/>
      <c r="AE29" s="445"/>
      <c r="AF29" s="445"/>
      <c r="AG29" s="446"/>
      <c r="AH29" s="466">
        <v>53</v>
      </c>
      <c r="AI29" s="467"/>
      <c r="AJ29" s="467"/>
      <c r="AK29" s="467"/>
      <c r="AL29" s="506"/>
      <c r="AM29" s="466">
        <v>147260</v>
      </c>
      <c r="AN29" s="467"/>
      <c r="AO29" s="467"/>
      <c r="AP29" s="467"/>
      <c r="AQ29" s="467"/>
      <c r="AR29" s="506"/>
      <c r="AS29" s="466">
        <v>2778</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35092</v>
      </c>
      <c r="BO29" s="416"/>
      <c r="BP29" s="416"/>
      <c r="BQ29" s="416"/>
      <c r="BR29" s="416"/>
      <c r="BS29" s="416"/>
      <c r="BT29" s="416"/>
      <c r="BU29" s="417"/>
      <c r="BV29" s="415">
        <v>35013</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88.6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252697</v>
      </c>
      <c r="BO30" s="585"/>
      <c r="BP30" s="585"/>
      <c r="BQ30" s="585"/>
      <c r="BR30" s="585"/>
      <c r="BS30" s="585"/>
      <c r="BT30" s="585"/>
      <c r="BU30" s="586"/>
      <c r="BV30" s="584">
        <v>255705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国民健康保険事業勘定特別会計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洞川簡易水道事業特別会計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奈良県市町村総合事務組合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国民健康保険直診勘定特別会計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IF('各会計、関係団体の財政状況及び健全化判断比率'!B33="","",'各会計、関係団体の財政状況及び健全化判断比率'!B33)</f>
        <v>栃尾簡易水道事業特別会計</v>
      </c>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南和広域衛生組合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8</v>
      </c>
      <c r="BF36" s="596"/>
      <c r="BG36" s="597" t="str">
        <f>IF('各会計、関係団体の財政状況及び健全化判断比率'!B34="","",'各会計、関係団体の財政状況及び健全化判断比率'!B34)</f>
        <v>下水道事業特別会計</v>
      </c>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奈良広域水質検査センター組合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9</v>
      </c>
      <c r="BF37" s="596"/>
      <c r="BG37" s="597" t="str">
        <f>IF('各会計、関係団体の財政状況及び健全化判断比率'!B35="","",'各会計、関係団体の財政状況及び健全化判断比率'!B35)</f>
        <v>中央簡易水道事業特別会計</v>
      </c>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奈良県後期高齢者医療広域連合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南和広域医療組合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奈良県広域消防組合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1" t="s">
        <v>528</v>
      </c>
      <c r="D34" s="1181"/>
      <c r="E34" s="1182"/>
      <c r="F34" s="32">
        <v>32.76</v>
      </c>
      <c r="G34" s="33">
        <v>16.600000000000001</v>
      </c>
      <c r="H34" s="33">
        <v>19.809999999999999</v>
      </c>
      <c r="I34" s="33">
        <v>24.07</v>
      </c>
      <c r="J34" s="34">
        <v>22.32</v>
      </c>
      <c r="K34" s="22"/>
      <c r="L34" s="22"/>
      <c r="M34" s="22"/>
      <c r="N34" s="22"/>
      <c r="O34" s="22"/>
      <c r="P34" s="22"/>
    </row>
    <row r="35" spans="1:16" ht="39" customHeight="1" x14ac:dyDescent="0.15">
      <c r="A35" s="22"/>
      <c r="B35" s="35"/>
      <c r="C35" s="1175" t="s">
        <v>529</v>
      </c>
      <c r="D35" s="1176"/>
      <c r="E35" s="1177"/>
      <c r="F35" s="36">
        <v>7.0000000000000007E-2</v>
      </c>
      <c r="G35" s="37">
        <v>0.11</v>
      </c>
      <c r="H35" s="37">
        <v>0.1</v>
      </c>
      <c r="I35" s="37">
        <v>1.24</v>
      </c>
      <c r="J35" s="38">
        <v>1.97</v>
      </c>
      <c r="K35" s="22"/>
      <c r="L35" s="22"/>
      <c r="M35" s="22"/>
      <c r="N35" s="22"/>
      <c r="O35" s="22"/>
      <c r="P35" s="22"/>
    </row>
    <row r="36" spans="1:16" ht="39" customHeight="1" x14ac:dyDescent="0.15">
      <c r="A36" s="22"/>
      <c r="B36" s="35"/>
      <c r="C36" s="1175" t="s">
        <v>530</v>
      </c>
      <c r="D36" s="1176"/>
      <c r="E36" s="1177"/>
      <c r="F36" s="36">
        <v>0</v>
      </c>
      <c r="G36" s="37">
        <v>0.03</v>
      </c>
      <c r="H36" s="37">
        <v>7.0000000000000007E-2</v>
      </c>
      <c r="I36" s="37">
        <v>0.79</v>
      </c>
      <c r="J36" s="38">
        <v>0.81</v>
      </c>
      <c r="K36" s="22"/>
      <c r="L36" s="22"/>
      <c r="M36" s="22"/>
      <c r="N36" s="22"/>
      <c r="O36" s="22"/>
      <c r="P36" s="22"/>
    </row>
    <row r="37" spans="1:16" ht="39" customHeight="1" x14ac:dyDescent="0.15">
      <c r="A37" s="22"/>
      <c r="B37" s="35"/>
      <c r="C37" s="1175" t="s">
        <v>531</v>
      </c>
      <c r="D37" s="1176"/>
      <c r="E37" s="1177"/>
      <c r="F37" s="36">
        <v>7.0000000000000007E-2</v>
      </c>
      <c r="G37" s="37">
        <v>7.0000000000000007E-2</v>
      </c>
      <c r="H37" s="37">
        <v>7.0000000000000007E-2</v>
      </c>
      <c r="I37" s="37">
        <v>0.16</v>
      </c>
      <c r="J37" s="38">
        <v>0.24</v>
      </c>
      <c r="K37" s="22"/>
      <c r="L37" s="22"/>
      <c r="M37" s="22"/>
      <c r="N37" s="22"/>
      <c r="O37" s="22"/>
      <c r="P37" s="22"/>
    </row>
    <row r="38" spans="1:16" ht="39" customHeight="1" x14ac:dyDescent="0.15">
      <c r="A38" s="22"/>
      <c r="B38" s="35"/>
      <c r="C38" s="1175" t="s">
        <v>532</v>
      </c>
      <c r="D38" s="1176"/>
      <c r="E38" s="1177"/>
      <c r="F38" s="36">
        <v>0.35</v>
      </c>
      <c r="G38" s="37">
        <v>0.44</v>
      </c>
      <c r="H38" s="37">
        <v>0.65</v>
      </c>
      <c r="I38" s="37">
        <v>0.59</v>
      </c>
      <c r="J38" s="38">
        <v>0.19</v>
      </c>
      <c r="K38" s="22"/>
      <c r="L38" s="22"/>
      <c r="M38" s="22"/>
      <c r="N38" s="22"/>
      <c r="O38" s="22"/>
      <c r="P38" s="22"/>
    </row>
    <row r="39" spans="1:16" ht="39" customHeight="1" x14ac:dyDescent="0.15">
      <c r="A39" s="22"/>
      <c r="B39" s="35"/>
      <c r="C39" s="1175" t="s">
        <v>533</v>
      </c>
      <c r="D39" s="1176"/>
      <c r="E39" s="1177"/>
      <c r="F39" s="36">
        <v>0.12</v>
      </c>
      <c r="G39" s="37">
        <v>0.1</v>
      </c>
      <c r="H39" s="37">
        <v>0.12</v>
      </c>
      <c r="I39" s="37">
        <v>0.12</v>
      </c>
      <c r="J39" s="38">
        <v>0.15</v>
      </c>
      <c r="K39" s="22"/>
      <c r="L39" s="22"/>
      <c r="M39" s="22"/>
      <c r="N39" s="22"/>
      <c r="O39" s="22"/>
      <c r="P39" s="22"/>
    </row>
    <row r="40" spans="1:16" ht="39" customHeight="1" x14ac:dyDescent="0.15">
      <c r="A40" s="22"/>
      <c r="B40" s="35"/>
      <c r="C40" s="1175" t="s">
        <v>534</v>
      </c>
      <c r="D40" s="1176"/>
      <c r="E40" s="1177"/>
      <c r="F40" s="36">
        <v>0.1</v>
      </c>
      <c r="G40" s="37">
        <v>0.1</v>
      </c>
      <c r="H40" s="37">
        <v>0.1</v>
      </c>
      <c r="I40" s="37">
        <v>0.16</v>
      </c>
      <c r="J40" s="38">
        <v>0.12</v>
      </c>
      <c r="K40" s="22"/>
      <c r="L40" s="22"/>
      <c r="M40" s="22"/>
      <c r="N40" s="22"/>
      <c r="O40" s="22"/>
      <c r="P40" s="22"/>
    </row>
    <row r="41" spans="1:16" ht="39" customHeight="1" x14ac:dyDescent="0.15">
      <c r="A41" s="22"/>
      <c r="B41" s="35"/>
      <c r="C41" s="1175" t="s">
        <v>535</v>
      </c>
      <c r="D41" s="1176"/>
      <c r="E41" s="1177"/>
      <c r="F41" s="36">
        <v>0.03</v>
      </c>
      <c r="G41" s="37">
        <v>0.02</v>
      </c>
      <c r="H41" s="37">
        <v>0.02</v>
      </c>
      <c r="I41" s="37">
        <v>0.02</v>
      </c>
      <c r="J41" s="38">
        <v>0.03</v>
      </c>
      <c r="K41" s="22"/>
      <c r="L41" s="22"/>
      <c r="M41" s="22"/>
      <c r="N41" s="22"/>
      <c r="O41" s="22"/>
      <c r="P41" s="22"/>
    </row>
    <row r="42" spans="1:16" ht="39" customHeight="1" x14ac:dyDescent="0.15">
      <c r="A42" s="22"/>
      <c r="B42" s="39"/>
      <c r="C42" s="1175" t="s">
        <v>536</v>
      </c>
      <c r="D42" s="1176"/>
      <c r="E42" s="1177"/>
      <c r="F42" s="36" t="s">
        <v>484</v>
      </c>
      <c r="G42" s="37" t="s">
        <v>484</v>
      </c>
      <c r="H42" s="37" t="s">
        <v>484</v>
      </c>
      <c r="I42" s="37" t="s">
        <v>484</v>
      </c>
      <c r="J42" s="38" t="s">
        <v>484</v>
      </c>
      <c r="K42" s="22"/>
      <c r="L42" s="22"/>
      <c r="M42" s="22"/>
      <c r="N42" s="22"/>
      <c r="O42" s="22"/>
      <c r="P42" s="22"/>
    </row>
    <row r="43" spans="1:16" ht="39" customHeight="1" thickBot="1" x14ac:dyDescent="0.2">
      <c r="A43" s="22"/>
      <c r="B43" s="40"/>
      <c r="C43" s="1178" t="s">
        <v>537</v>
      </c>
      <c r="D43" s="1179"/>
      <c r="E43" s="1180"/>
      <c r="F43" s="41">
        <v>0.06</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331</v>
      </c>
      <c r="L45" s="60">
        <v>286</v>
      </c>
      <c r="M45" s="60">
        <v>273</v>
      </c>
      <c r="N45" s="60">
        <v>265</v>
      </c>
      <c r="O45" s="61">
        <v>276</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484</v>
      </c>
      <c r="L46" s="64" t="s">
        <v>484</v>
      </c>
      <c r="M46" s="64" t="s">
        <v>484</v>
      </c>
      <c r="N46" s="64" t="s">
        <v>484</v>
      </c>
      <c r="O46" s="65" t="s">
        <v>484</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484</v>
      </c>
      <c r="L47" s="64" t="s">
        <v>484</v>
      </c>
      <c r="M47" s="64" t="s">
        <v>484</v>
      </c>
      <c r="N47" s="64" t="s">
        <v>484</v>
      </c>
      <c r="O47" s="65" t="s">
        <v>484</v>
      </c>
      <c r="P47" s="48"/>
      <c r="Q47" s="48"/>
      <c r="R47" s="48"/>
      <c r="S47" s="48"/>
      <c r="T47" s="48"/>
      <c r="U47" s="48"/>
    </row>
    <row r="48" spans="1:21" ht="30.75" customHeight="1" x14ac:dyDescent="0.15">
      <c r="A48" s="48"/>
      <c r="B48" s="1193"/>
      <c r="C48" s="1194"/>
      <c r="D48" s="62"/>
      <c r="E48" s="1185" t="s">
        <v>15</v>
      </c>
      <c r="F48" s="1185"/>
      <c r="G48" s="1185"/>
      <c r="H48" s="1185"/>
      <c r="I48" s="1185"/>
      <c r="J48" s="1186"/>
      <c r="K48" s="63">
        <v>84</v>
      </c>
      <c r="L48" s="64">
        <v>92</v>
      </c>
      <c r="M48" s="64">
        <v>88</v>
      </c>
      <c r="N48" s="64">
        <v>100</v>
      </c>
      <c r="O48" s="65">
        <v>102</v>
      </c>
      <c r="P48" s="48"/>
      <c r="Q48" s="48"/>
      <c r="R48" s="48"/>
      <c r="S48" s="48"/>
      <c r="T48" s="48"/>
      <c r="U48" s="48"/>
    </row>
    <row r="49" spans="1:21" ht="30.75" customHeight="1" x14ac:dyDescent="0.15">
      <c r="A49" s="48"/>
      <c r="B49" s="1193"/>
      <c r="C49" s="1194"/>
      <c r="D49" s="62"/>
      <c r="E49" s="1185" t="s">
        <v>16</v>
      </c>
      <c r="F49" s="1185"/>
      <c r="G49" s="1185"/>
      <c r="H49" s="1185"/>
      <c r="I49" s="1185"/>
      <c r="J49" s="1186"/>
      <c r="K49" s="63">
        <v>9</v>
      </c>
      <c r="L49" s="64">
        <v>6</v>
      </c>
      <c r="M49" s="64">
        <v>9</v>
      </c>
      <c r="N49" s="64">
        <v>9</v>
      </c>
      <c r="O49" s="65">
        <v>9</v>
      </c>
      <c r="P49" s="48"/>
      <c r="Q49" s="48"/>
      <c r="R49" s="48"/>
      <c r="S49" s="48"/>
      <c r="T49" s="48"/>
      <c r="U49" s="48"/>
    </row>
    <row r="50" spans="1:21" ht="30.75" customHeight="1" x14ac:dyDescent="0.15">
      <c r="A50" s="48"/>
      <c r="B50" s="1193"/>
      <c r="C50" s="1194"/>
      <c r="D50" s="62"/>
      <c r="E50" s="1185" t="s">
        <v>17</v>
      </c>
      <c r="F50" s="1185"/>
      <c r="G50" s="1185"/>
      <c r="H50" s="1185"/>
      <c r="I50" s="1185"/>
      <c r="J50" s="1186"/>
      <c r="K50" s="63" t="s">
        <v>484</v>
      </c>
      <c r="L50" s="64" t="s">
        <v>484</v>
      </c>
      <c r="M50" s="64" t="s">
        <v>484</v>
      </c>
      <c r="N50" s="64" t="s">
        <v>484</v>
      </c>
      <c r="O50" s="65" t="s">
        <v>484</v>
      </c>
      <c r="P50" s="48"/>
      <c r="Q50" s="48"/>
      <c r="R50" s="48"/>
      <c r="S50" s="48"/>
      <c r="T50" s="48"/>
      <c r="U50" s="48"/>
    </row>
    <row r="51" spans="1:21" ht="30.75" customHeight="1" x14ac:dyDescent="0.15">
      <c r="A51" s="48"/>
      <c r="B51" s="1195"/>
      <c r="C51" s="1196"/>
      <c r="D51" s="66"/>
      <c r="E51" s="1185" t="s">
        <v>18</v>
      </c>
      <c r="F51" s="1185"/>
      <c r="G51" s="1185"/>
      <c r="H51" s="1185"/>
      <c r="I51" s="1185"/>
      <c r="J51" s="1186"/>
      <c r="K51" s="63">
        <v>1</v>
      </c>
      <c r="L51" s="64">
        <v>0</v>
      </c>
      <c r="M51" s="64">
        <v>0</v>
      </c>
      <c r="N51" s="64">
        <v>0</v>
      </c>
      <c r="O51" s="65">
        <v>0</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308</v>
      </c>
      <c r="L52" s="64">
        <v>272</v>
      </c>
      <c r="M52" s="64">
        <v>263</v>
      </c>
      <c r="N52" s="64">
        <v>263</v>
      </c>
      <c r="O52" s="65">
        <v>251</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117</v>
      </c>
      <c r="L53" s="69">
        <v>112</v>
      </c>
      <c r="M53" s="69">
        <v>107</v>
      </c>
      <c r="N53" s="69">
        <v>111</v>
      </c>
      <c r="O53" s="70">
        <v>136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199" t="s">
        <v>24</v>
      </c>
      <c r="C41" s="1200"/>
      <c r="D41" s="81"/>
      <c r="E41" s="1205" t="s">
        <v>25</v>
      </c>
      <c r="F41" s="1205"/>
      <c r="G41" s="1205"/>
      <c r="H41" s="1206"/>
      <c r="I41" s="82">
        <v>2492</v>
      </c>
      <c r="J41" s="83">
        <v>2447</v>
      </c>
      <c r="K41" s="83">
        <v>2443</v>
      </c>
      <c r="L41" s="83">
        <v>2556</v>
      </c>
      <c r="M41" s="84">
        <v>2751</v>
      </c>
    </row>
    <row r="42" spans="2:13" ht="27.75" customHeight="1" x14ac:dyDescent="0.15">
      <c r="B42" s="1201"/>
      <c r="C42" s="1202"/>
      <c r="D42" s="85"/>
      <c r="E42" s="1207" t="s">
        <v>26</v>
      </c>
      <c r="F42" s="1207"/>
      <c r="G42" s="1207"/>
      <c r="H42" s="1208"/>
      <c r="I42" s="86" t="s">
        <v>484</v>
      </c>
      <c r="J42" s="87" t="s">
        <v>484</v>
      </c>
      <c r="K42" s="87" t="s">
        <v>484</v>
      </c>
      <c r="L42" s="87" t="s">
        <v>484</v>
      </c>
      <c r="M42" s="88" t="s">
        <v>484</v>
      </c>
    </row>
    <row r="43" spans="2:13" ht="27.75" customHeight="1" x14ac:dyDescent="0.15">
      <c r="B43" s="1201"/>
      <c r="C43" s="1202"/>
      <c r="D43" s="85"/>
      <c r="E43" s="1207" t="s">
        <v>27</v>
      </c>
      <c r="F43" s="1207"/>
      <c r="G43" s="1207"/>
      <c r="H43" s="1208"/>
      <c r="I43" s="86">
        <v>954</v>
      </c>
      <c r="J43" s="87">
        <v>945</v>
      </c>
      <c r="K43" s="87">
        <v>898</v>
      </c>
      <c r="L43" s="87">
        <v>953</v>
      </c>
      <c r="M43" s="88">
        <v>948</v>
      </c>
    </row>
    <row r="44" spans="2:13" ht="27.75" customHeight="1" x14ac:dyDescent="0.15">
      <c r="B44" s="1201"/>
      <c r="C44" s="1202"/>
      <c r="D44" s="85"/>
      <c r="E44" s="1207" t="s">
        <v>28</v>
      </c>
      <c r="F44" s="1207"/>
      <c r="G44" s="1207"/>
      <c r="H44" s="1208"/>
      <c r="I44" s="86">
        <v>62</v>
      </c>
      <c r="J44" s="87">
        <v>55</v>
      </c>
      <c r="K44" s="87">
        <v>48</v>
      </c>
      <c r="L44" s="87">
        <v>79</v>
      </c>
      <c r="M44" s="88">
        <v>183</v>
      </c>
    </row>
    <row r="45" spans="2:13" ht="27.75" customHeight="1" x14ac:dyDescent="0.15">
      <c r="B45" s="1201"/>
      <c r="C45" s="1202"/>
      <c r="D45" s="85"/>
      <c r="E45" s="1207" t="s">
        <v>29</v>
      </c>
      <c r="F45" s="1207"/>
      <c r="G45" s="1207"/>
      <c r="H45" s="1208"/>
      <c r="I45" s="86">
        <v>568</v>
      </c>
      <c r="J45" s="87">
        <v>588</v>
      </c>
      <c r="K45" s="87">
        <v>495</v>
      </c>
      <c r="L45" s="87">
        <v>512</v>
      </c>
      <c r="M45" s="88">
        <v>462</v>
      </c>
    </row>
    <row r="46" spans="2:13" ht="27.75" customHeight="1" x14ac:dyDescent="0.15">
      <c r="B46" s="1201"/>
      <c r="C46" s="1202"/>
      <c r="D46" s="85"/>
      <c r="E46" s="1207" t="s">
        <v>30</v>
      </c>
      <c r="F46" s="1207"/>
      <c r="G46" s="1207"/>
      <c r="H46" s="1208"/>
      <c r="I46" s="86" t="s">
        <v>484</v>
      </c>
      <c r="J46" s="87" t="s">
        <v>484</v>
      </c>
      <c r="K46" s="87" t="s">
        <v>484</v>
      </c>
      <c r="L46" s="87" t="s">
        <v>484</v>
      </c>
      <c r="M46" s="88" t="s">
        <v>484</v>
      </c>
    </row>
    <row r="47" spans="2:13" ht="27.75" customHeight="1" x14ac:dyDescent="0.15">
      <c r="B47" s="1201"/>
      <c r="C47" s="1202"/>
      <c r="D47" s="85"/>
      <c r="E47" s="1207" t="s">
        <v>31</v>
      </c>
      <c r="F47" s="1207"/>
      <c r="G47" s="1207"/>
      <c r="H47" s="1208"/>
      <c r="I47" s="86" t="s">
        <v>484</v>
      </c>
      <c r="J47" s="87" t="s">
        <v>484</v>
      </c>
      <c r="K47" s="87" t="s">
        <v>484</v>
      </c>
      <c r="L47" s="87" t="s">
        <v>484</v>
      </c>
      <c r="M47" s="88" t="s">
        <v>484</v>
      </c>
    </row>
    <row r="48" spans="2:13" ht="27.75" customHeight="1" x14ac:dyDescent="0.15">
      <c r="B48" s="1203"/>
      <c r="C48" s="1204"/>
      <c r="D48" s="85"/>
      <c r="E48" s="1207" t="s">
        <v>32</v>
      </c>
      <c r="F48" s="1207"/>
      <c r="G48" s="1207"/>
      <c r="H48" s="1208"/>
      <c r="I48" s="86" t="s">
        <v>484</v>
      </c>
      <c r="J48" s="87" t="s">
        <v>484</v>
      </c>
      <c r="K48" s="87" t="s">
        <v>484</v>
      </c>
      <c r="L48" s="87" t="s">
        <v>484</v>
      </c>
      <c r="M48" s="88" t="s">
        <v>484</v>
      </c>
    </row>
    <row r="49" spans="2:13" ht="27.75" customHeight="1" x14ac:dyDescent="0.15">
      <c r="B49" s="1209" t="s">
        <v>33</v>
      </c>
      <c r="C49" s="1210"/>
      <c r="D49" s="89"/>
      <c r="E49" s="1207" t="s">
        <v>34</v>
      </c>
      <c r="F49" s="1207"/>
      <c r="G49" s="1207"/>
      <c r="H49" s="1208"/>
      <c r="I49" s="86">
        <v>820</v>
      </c>
      <c r="J49" s="87">
        <v>1150</v>
      </c>
      <c r="K49" s="87">
        <v>1298</v>
      </c>
      <c r="L49" s="87">
        <v>1326</v>
      </c>
      <c r="M49" s="88">
        <v>1540</v>
      </c>
    </row>
    <row r="50" spans="2:13" ht="27.75" customHeight="1" x14ac:dyDescent="0.15">
      <c r="B50" s="1201"/>
      <c r="C50" s="1202"/>
      <c r="D50" s="85"/>
      <c r="E50" s="1207" t="s">
        <v>35</v>
      </c>
      <c r="F50" s="1207"/>
      <c r="G50" s="1207"/>
      <c r="H50" s="1208"/>
      <c r="I50" s="86" t="s">
        <v>484</v>
      </c>
      <c r="J50" s="87" t="s">
        <v>484</v>
      </c>
      <c r="K50" s="87" t="s">
        <v>484</v>
      </c>
      <c r="L50" s="87">
        <v>25</v>
      </c>
      <c r="M50" s="88" t="s">
        <v>484</v>
      </c>
    </row>
    <row r="51" spans="2:13" ht="27.75" customHeight="1" x14ac:dyDescent="0.15">
      <c r="B51" s="1203"/>
      <c r="C51" s="1204"/>
      <c r="D51" s="85"/>
      <c r="E51" s="1207" t="s">
        <v>36</v>
      </c>
      <c r="F51" s="1207"/>
      <c r="G51" s="1207"/>
      <c r="H51" s="1208"/>
      <c r="I51" s="86">
        <v>2365</v>
      </c>
      <c r="J51" s="87">
        <v>2441</v>
      </c>
      <c r="K51" s="87">
        <v>2230</v>
      </c>
      <c r="L51" s="87">
        <v>2353</v>
      </c>
      <c r="M51" s="88">
        <v>2456</v>
      </c>
    </row>
    <row r="52" spans="2:13" ht="27.75" customHeight="1" thickBot="1" x14ac:dyDescent="0.2">
      <c r="B52" s="1211" t="s">
        <v>37</v>
      </c>
      <c r="C52" s="1212"/>
      <c r="D52" s="90"/>
      <c r="E52" s="1213" t="s">
        <v>38</v>
      </c>
      <c r="F52" s="1213"/>
      <c r="G52" s="1213"/>
      <c r="H52" s="1214"/>
      <c r="I52" s="91">
        <v>890</v>
      </c>
      <c r="J52" s="92">
        <v>445</v>
      </c>
      <c r="K52" s="92">
        <v>356</v>
      </c>
      <c r="L52" s="92">
        <v>394</v>
      </c>
      <c r="M52" s="93">
        <v>347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554</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554</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553</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549</v>
      </c>
      <c r="I42" s="352"/>
      <c r="J42" s="352"/>
      <c r="K42" s="352"/>
      <c r="L42" s="244"/>
      <c r="M42" s="244"/>
      <c r="N42" s="244"/>
      <c r="O42" s="244"/>
    </row>
    <row r="43" spans="2:17" ht="13.5" x14ac:dyDescent="0.15">
      <c r="B43" s="248"/>
      <c r="C43" s="244"/>
      <c r="D43" s="244"/>
      <c r="E43" s="244"/>
      <c r="F43" s="244"/>
      <c r="G43" s="1224"/>
      <c r="H43" s="1225"/>
      <c r="I43" s="1225"/>
      <c r="J43" s="1225"/>
      <c r="K43" s="1225"/>
      <c r="L43" s="1225"/>
      <c r="M43" s="1225"/>
      <c r="N43" s="1225"/>
      <c r="O43" s="1226"/>
    </row>
    <row r="44" spans="2:17" ht="13.5" x14ac:dyDescent="0.15">
      <c r="B44" s="248"/>
      <c r="C44" s="244"/>
      <c r="D44" s="244"/>
      <c r="E44" s="244"/>
      <c r="F44" s="244"/>
      <c r="G44" s="1227"/>
      <c r="H44" s="1228"/>
      <c r="I44" s="1228"/>
      <c r="J44" s="1228"/>
      <c r="K44" s="1228"/>
      <c r="L44" s="1228"/>
      <c r="M44" s="1228"/>
      <c r="N44" s="1228"/>
      <c r="O44" s="1229"/>
    </row>
    <row r="45" spans="2:17" ht="13.5" x14ac:dyDescent="0.15">
      <c r="B45" s="248"/>
      <c r="C45" s="244"/>
      <c r="D45" s="244"/>
      <c r="E45" s="244"/>
      <c r="F45" s="244"/>
      <c r="G45" s="1227"/>
      <c r="H45" s="1228"/>
      <c r="I45" s="1228"/>
      <c r="J45" s="1228"/>
      <c r="K45" s="1228"/>
      <c r="L45" s="1228"/>
      <c r="M45" s="1228"/>
      <c r="N45" s="1228"/>
      <c r="O45" s="1229"/>
    </row>
    <row r="46" spans="2:17" ht="13.5" x14ac:dyDescent="0.15">
      <c r="B46" s="248"/>
      <c r="C46" s="244"/>
      <c r="D46" s="244"/>
      <c r="E46" s="244"/>
      <c r="F46" s="244"/>
      <c r="G46" s="1227"/>
      <c r="H46" s="1228"/>
      <c r="I46" s="1228"/>
      <c r="J46" s="1228"/>
      <c r="K46" s="1228"/>
      <c r="L46" s="1228"/>
      <c r="M46" s="1228"/>
      <c r="N46" s="1228"/>
      <c r="O46" s="1229"/>
    </row>
    <row r="47" spans="2:17" ht="13.5" x14ac:dyDescent="0.15">
      <c r="B47" s="248"/>
      <c r="C47" s="244"/>
      <c r="D47" s="244"/>
      <c r="E47" s="244"/>
      <c r="F47" s="244"/>
      <c r="G47" s="1230"/>
      <c r="H47" s="1231"/>
      <c r="I47" s="1231"/>
      <c r="J47" s="1231"/>
      <c r="K47" s="1231"/>
      <c r="L47" s="1231"/>
      <c r="M47" s="1231"/>
      <c r="N47" s="1231"/>
      <c r="O47" s="1232"/>
    </row>
    <row r="48" spans="2:17" ht="13.5" x14ac:dyDescent="0.15">
      <c r="B48" s="248"/>
      <c r="C48" s="244"/>
      <c r="D48" s="244"/>
      <c r="E48" s="244"/>
      <c r="F48" s="244"/>
      <c r="G48" s="244"/>
      <c r="H48" s="363"/>
      <c r="I48" s="363"/>
      <c r="J48" s="363"/>
    </row>
    <row r="49" spans="1:17" ht="13.5" x14ac:dyDescent="0.15">
      <c r="B49" s="248"/>
      <c r="C49" s="244"/>
      <c r="D49" s="244"/>
      <c r="E49" s="244"/>
      <c r="F49" s="244"/>
      <c r="G49" s="243" t="s">
        <v>552</v>
      </c>
    </row>
    <row r="50" spans="1:17" ht="13.5" x14ac:dyDescent="0.15">
      <c r="B50" s="248"/>
      <c r="C50" s="244"/>
      <c r="D50" s="244"/>
      <c r="E50" s="244"/>
      <c r="F50" s="244"/>
      <c r="G50" s="1233"/>
      <c r="H50" s="1234"/>
      <c r="I50" s="1234"/>
      <c r="J50" s="1235"/>
      <c r="K50" s="345" t="s">
        <v>523</v>
      </c>
      <c r="L50" s="345" t="s">
        <v>524</v>
      </c>
      <c r="M50" s="345" t="s">
        <v>525</v>
      </c>
      <c r="N50" s="345" t="s">
        <v>526</v>
      </c>
      <c r="O50" s="345" t="s">
        <v>527</v>
      </c>
    </row>
    <row r="51" spans="1:17" ht="13.5" x14ac:dyDescent="0.15">
      <c r="B51" s="248"/>
      <c r="C51" s="244"/>
      <c r="D51" s="244"/>
      <c r="E51" s="244"/>
      <c r="F51" s="244"/>
      <c r="G51" s="1236" t="s">
        <v>547</v>
      </c>
      <c r="H51" s="1237"/>
      <c r="I51" s="1242" t="s">
        <v>545</v>
      </c>
      <c r="J51" s="1242"/>
      <c r="K51" s="1222"/>
      <c r="L51" s="1222"/>
      <c r="M51" s="1222"/>
      <c r="N51" s="1222"/>
      <c r="O51" s="1222"/>
    </row>
    <row r="52" spans="1:17" ht="13.5" x14ac:dyDescent="0.15">
      <c r="B52" s="248"/>
      <c r="C52" s="244"/>
      <c r="D52" s="244"/>
      <c r="E52" s="244"/>
      <c r="F52" s="244"/>
      <c r="G52" s="1238"/>
      <c r="H52" s="1239"/>
      <c r="I52" s="1243"/>
      <c r="J52" s="1243"/>
      <c r="K52" s="1223"/>
      <c r="L52" s="1223"/>
      <c r="M52" s="1223"/>
      <c r="N52" s="1223"/>
      <c r="O52" s="1223"/>
    </row>
    <row r="53" spans="1:17" ht="13.5" x14ac:dyDescent="0.15">
      <c r="A53" s="355"/>
      <c r="B53" s="248"/>
      <c r="C53" s="244"/>
      <c r="D53" s="244"/>
      <c r="E53" s="244"/>
      <c r="F53" s="244"/>
      <c r="G53" s="1238"/>
      <c r="H53" s="1239"/>
      <c r="I53" s="1221" t="s">
        <v>551</v>
      </c>
      <c r="J53" s="1221"/>
      <c r="K53" s="1244"/>
      <c r="L53" s="1244"/>
      <c r="M53" s="1244"/>
      <c r="N53" s="1244"/>
      <c r="O53" s="1244"/>
    </row>
    <row r="54" spans="1:17" ht="13.5" x14ac:dyDescent="0.15">
      <c r="A54" s="355"/>
      <c r="B54" s="248"/>
      <c r="C54" s="244"/>
      <c r="D54" s="244"/>
      <c r="E54" s="244"/>
      <c r="F54" s="244"/>
      <c r="G54" s="1240"/>
      <c r="H54" s="1241"/>
      <c r="I54" s="1221"/>
      <c r="J54" s="1221"/>
      <c r="K54" s="1245"/>
      <c r="L54" s="1245"/>
      <c r="M54" s="1245"/>
      <c r="N54" s="1245"/>
      <c r="O54" s="1245"/>
    </row>
    <row r="55" spans="1:17" ht="13.5" x14ac:dyDescent="0.15">
      <c r="A55" s="355"/>
      <c r="B55" s="248"/>
      <c r="C55" s="244"/>
      <c r="D55" s="244"/>
      <c r="E55" s="244"/>
      <c r="F55" s="244"/>
      <c r="G55" s="1215" t="s">
        <v>546</v>
      </c>
      <c r="H55" s="1216"/>
      <c r="I55" s="1221" t="s">
        <v>545</v>
      </c>
      <c r="J55" s="1221"/>
      <c r="K55" s="1222"/>
      <c r="L55" s="1222"/>
      <c r="M55" s="1222"/>
      <c r="N55" s="1222"/>
      <c r="O55" s="1222"/>
    </row>
    <row r="56" spans="1:17" ht="13.5" x14ac:dyDescent="0.15">
      <c r="A56" s="355"/>
      <c r="B56" s="248"/>
      <c r="C56" s="244"/>
      <c r="D56" s="244"/>
      <c r="E56" s="244"/>
      <c r="F56" s="244"/>
      <c r="G56" s="1217"/>
      <c r="H56" s="1218"/>
      <c r="I56" s="1221"/>
      <c r="J56" s="1221"/>
      <c r="K56" s="1223"/>
      <c r="L56" s="1223"/>
      <c r="M56" s="1223"/>
      <c r="N56" s="1223"/>
      <c r="O56" s="1223"/>
    </row>
    <row r="57" spans="1:17" s="355" customFormat="1" ht="13.5" x14ac:dyDescent="0.15">
      <c r="B57" s="356"/>
      <c r="C57" s="352"/>
      <c r="D57" s="352"/>
      <c r="E57" s="352"/>
      <c r="F57" s="352"/>
      <c r="G57" s="1217"/>
      <c r="H57" s="1218"/>
      <c r="I57" s="1246" t="s">
        <v>551</v>
      </c>
      <c r="J57" s="1246"/>
      <c r="K57" s="1244"/>
      <c r="L57" s="1244"/>
      <c r="M57" s="1244"/>
      <c r="N57" s="1244"/>
      <c r="O57" s="1244"/>
      <c r="P57" s="361"/>
      <c r="Q57" s="356"/>
    </row>
    <row r="58" spans="1:17" s="355" customFormat="1" ht="13.5" x14ac:dyDescent="0.15">
      <c r="A58" s="243"/>
      <c r="B58" s="356"/>
      <c r="C58" s="352"/>
      <c r="D58" s="352"/>
      <c r="E58" s="352"/>
      <c r="F58" s="352"/>
      <c r="G58" s="1219"/>
      <c r="H58" s="1220"/>
      <c r="I58" s="1246"/>
      <c r="J58" s="1246"/>
      <c r="K58" s="1245"/>
      <c r="L58" s="1245"/>
      <c r="M58" s="1245"/>
      <c r="N58" s="1245"/>
      <c r="O58" s="1245"/>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550</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549</v>
      </c>
      <c r="I64" s="352"/>
      <c r="J64" s="352"/>
      <c r="K64" s="352"/>
      <c r="L64" s="244"/>
      <c r="M64" s="244"/>
      <c r="N64" s="244"/>
      <c r="O64" s="244"/>
    </row>
    <row r="65" spans="2:30" ht="13.5" x14ac:dyDescent="0.15">
      <c r="B65" s="248"/>
      <c r="C65" s="244"/>
      <c r="D65" s="244"/>
      <c r="E65" s="244"/>
      <c r="F65" s="244"/>
      <c r="G65" s="1248" t="s">
        <v>555</v>
      </c>
      <c r="H65" s="1225"/>
      <c r="I65" s="1225"/>
      <c r="J65" s="1225"/>
      <c r="K65" s="1225"/>
      <c r="L65" s="1225"/>
      <c r="M65" s="1225"/>
      <c r="N65" s="1225"/>
      <c r="O65" s="1226"/>
    </row>
    <row r="66" spans="2:30" ht="13.5" x14ac:dyDescent="0.15">
      <c r="B66" s="248"/>
      <c r="C66" s="244"/>
      <c r="D66" s="244"/>
      <c r="E66" s="244"/>
      <c r="F66" s="244"/>
      <c r="G66" s="1227"/>
      <c r="H66" s="1228"/>
      <c r="I66" s="1228"/>
      <c r="J66" s="1228"/>
      <c r="K66" s="1228"/>
      <c r="L66" s="1228"/>
      <c r="M66" s="1228"/>
      <c r="N66" s="1228"/>
      <c r="O66" s="1229"/>
    </row>
    <row r="67" spans="2:30" ht="13.5" x14ac:dyDescent="0.15">
      <c r="B67" s="248"/>
      <c r="C67" s="244"/>
      <c r="D67" s="244"/>
      <c r="E67" s="244"/>
      <c r="F67" s="244"/>
      <c r="G67" s="1227"/>
      <c r="H67" s="1228"/>
      <c r="I67" s="1228"/>
      <c r="J67" s="1228"/>
      <c r="K67" s="1228"/>
      <c r="L67" s="1228"/>
      <c r="M67" s="1228"/>
      <c r="N67" s="1228"/>
      <c r="O67" s="1229"/>
    </row>
    <row r="68" spans="2:30" ht="13.5" x14ac:dyDescent="0.15">
      <c r="B68" s="248"/>
      <c r="C68" s="244"/>
      <c r="D68" s="244"/>
      <c r="E68" s="244"/>
      <c r="F68" s="244"/>
      <c r="G68" s="1227"/>
      <c r="H68" s="1228"/>
      <c r="I68" s="1228"/>
      <c r="J68" s="1228"/>
      <c r="K68" s="1228"/>
      <c r="L68" s="1228"/>
      <c r="M68" s="1228"/>
      <c r="N68" s="1228"/>
      <c r="O68" s="1229"/>
    </row>
    <row r="69" spans="2:30" ht="13.5" x14ac:dyDescent="0.15">
      <c r="B69" s="248"/>
      <c r="C69" s="244"/>
      <c r="D69" s="244"/>
      <c r="E69" s="244"/>
      <c r="F69" s="244"/>
      <c r="G69" s="1230"/>
      <c r="H69" s="1231"/>
      <c r="I69" s="1231"/>
      <c r="J69" s="1231"/>
      <c r="K69" s="1231"/>
      <c r="L69" s="1231"/>
      <c r="M69" s="1231"/>
      <c r="N69" s="1231"/>
      <c r="O69" s="1232"/>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548</v>
      </c>
      <c r="I71" s="349"/>
      <c r="J71" s="348"/>
      <c r="K71" s="348"/>
      <c r="L71" s="347"/>
      <c r="M71" s="348"/>
      <c r="N71" s="347"/>
      <c r="O71" s="346"/>
    </row>
    <row r="72" spans="2:30" ht="13.5" x14ac:dyDescent="0.15">
      <c r="B72" s="248"/>
      <c r="C72" s="244"/>
      <c r="D72" s="244"/>
      <c r="E72" s="244"/>
      <c r="F72" s="244"/>
      <c r="G72" s="1233"/>
      <c r="H72" s="1234"/>
      <c r="I72" s="1234"/>
      <c r="J72" s="1235"/>
      <c r="K72" s="345" t="s">
        <v>523</v>
      </c>
      <c r="L72" s="345" t="s">
        <v>524</v>
      </c>
      <c r="M72" s="345" t="s">
        <v>525</v>
      </c>
      <c r="N72" s="345" t="s">
        <v>526</v>
      </c>
      <c r="O72" s="345" t="s">
        <v>527</v>
      </c>
    </row>
    <row r="73" spans="2:30" ht="13.5" x14ac:dyDescent="0.15">
      <c r="B73" s="248"/>
      <c r="C73" s="244"/>
      <c r="D73" s="244"/>
      <c r="E73" s="244"/>
      <c r="F73" s="244"/>
      <c r="G73" s="1236" t="s">
        <v>547</v>
      </c>
      <c r="H73" s="1237"/>
      <c r="I73" s="1242" t="s">
        <v>545</v>
      </c>
      <c r="J73" s="1242"/>
      <c r="K73" s="1247">
        <v>78.7</v>
      </c>
      <c r="L73" s="1247">
        <v>35.6</v>
      </c>
      <c r="M73" s="1223">
        <v>28.6</v>
      </c>
      <c r="N73" s="1223">
        <v>33.5</v>
      </c>
      <c r="O73" s="1223">
        <v>27.3</v>
      </c>
      <c r="S73" s="243">
        <v>9.9</v>
      </c>
    </row>
    <row r="74" spans="2:30" ht="13.5" x14ac:dyDescent="0.15">
      <c r="B74" s="248"/>
      <c r="C74" s="244"/>
      <c r="D74" s="244"/>
      <c r="E74" s="244"/>
      <c r="F74" s="244"/>
      <c r="G74" s="1238"/>
      <c r="H74" s="1239"/>
      <c r="I74" s="1243"/>
      <c r="J74" s="1243"/>
      <c r="K74" s="1247"/>
      <c r="L74" s="1247"/>
      <c r="M74" s="1223"/>
      <c r="N74" s="1223"/>
      <c r="O74" s="1223"/>
    </row>
    <row r="75" spans="2:30" ht="13.5" x14ac:dyDescent="0.15">
      <c r="B75" s="248"/>
      <c r="C75" s="244"/>
      <c r="D75" s="244"/>
      <c r="E75" s="244"/>
      <c r="F75" s="244"/>
      <c r="G75" s="1238"/>
      <c r="H75" s="1239"/>
      <c r="I75" s="1221" t="s">
        <v>544</v>
      </c>
      <c r="J75" s="1221"/>
      <c r="K75" s="1249">
        <v>11.9</v>
      </c>
      <c r="L75" s="1249">
        <v>10.4</v>
      </c>
      <c r="M75" s="1249">
        <v>9.3000000000000007</v>
      </c>
      <c r="N75" s="1249">
        <v>9</v>
      </c>
      <c r="O75" s="1249">
        <v>9.6</v>
      </c>
      <c r="U75" s="243">
        <v>81.2</v>
      </c>
      <c r="W75" s="243">
        <v>87.2</v>
      </c>
      <c r="Y75" s="243">
        <v>99.8</v>
      </c>
      <c r="AA75" s="243">
        <v>109.5</v>
      </c>
      <c r="AC75" s="243">
        <v>115.2</v>
      </c>
    </row>
    <row r="76" spans="2:30" ht="13.5" x14ac:dyDescent="0.15">
      <c r="B76" s="248"/>
      <c r="C76" s="244"/>
      <c r="D76" s="244"/>
      <c r="E76" s="244"/>
      <c r="F76" s="244"/>
      <c r="G76" s="1240"/>
      <c r="H76" s="1241"/>
      <c r="I76" s="1221"/>
      <c r="J76" s="1221"/>
      <c r="K76" s="1245"/>
      <c r="L76" s="1245"/>
      <c r="M76" s="1245"/>
      <c r="N76" s="1245"/>
      <c r="O76" s="1245"/>
    </row>
    <row r="77" spans="2:30" ht="13.5" x14ac:dyDescent="0.15">
      <c r="B77" s="248"/>
      <c r="C77" s="244"/>
      <c r="D77" s="244"/>
      <c r="E77" s="244"/>
      <c r="F77" s="244"/>
      <c r="G77" s="1215" t="s">
        <v>546</v>
      </c>
      <c r="H77" s="1216"/>
      <c r="I77" s="1221" t="s">
        <v>545</v>
      </c>
      <c r="J77" s="1221"/>
      <c r="K77" s="1247">
        <v>0</v>
      </c>
      <c r="L77" s="1247">
        <v>0</v>
      </c>
      <c r="M77" s="1223">
        <v>0</v>
      </c>
      <c r="N77" s="1223">
        <v>0</v>
      </c>
      <c r="O77" s="1223">
        <v>0</v>
      </c>
      <c r="R77" s="243">
        <v>12.3</v>
      </c>
      <c r="T77" s="243">
        <v>11.1</v>
      </c>
    </row>
    <row r="78" spans="2:30" ht="13.5" x14ac:dyDescent="0.15">
      <c r="B78" s="248"/>
      <c r="C78" s="244"/>
      <c r="D78" s="244"/>
      <c r="E78" s="244"/>
      <c r="F78" s="244"/>
      <c r="G78" s="1217"/>
      <c r="H78" s="1218"/>
      <c r="I78" s="1221"/>
      <c r="J78" s="1221"/>
      <c r="K78" s="1247"/>
      <c r="L78" s="1247"/>
      <c r="M78" s="1223"/>
      <c r="N78" s="1223"/>
      <c r="O78" s="1223"/>
    </row>
    <row r="79" spans="2:30" ht="13.5" x14ac:dyDescent="0.15">
      <c r="B79" s="248"/>
      <c r="C79" s="244"/>
      <c r="D79" s="244"/>
      <c r="E79" s="244"/>
      <c r="F79" s="244"/>
      <c r="G79" s="1217"/>
      <c r="H79" s="1218"/>
      <c r="I79" s="1250" t="s">
        <v>544</v>
      </c>
      <c r="J79" s="1246"/>
      <c r="K79" s="1251">
        <v>10.8</v>
      </c>
      <c r="L79" s="1251">
        <v>9.6999999999999993</v>
      </c>
      <c r="M79" s="1251">
        <v>8.6</v>
      </c>
      <c r="N79" s="1251">
        <v>7.7</v>
      </c>
      <c r="O79" s="1251">
        <v>6.4</v>
      </c>
      <c r="V79" s="243">
        <v>53.5</v>
      </c>
      <c r="X79" s="243">
        <v>48.2</v>
      </c>
      <c r="Z79" s="243">
        <v>34.200000000000003</v>
      </c>
      <c r="AB79" s="243">
        <v>30.3</v>
      </c>
      <c r="AD79" s="243">
        <v>28.9</v>
      </c>
    </row>
    <row r="80" spans="2:30" ht="13.5" x14ac:dyDescent="0.15">
      <c r="B80" s="248"/>
      <c r="C80" s="244"/>
      <c r="D80" s="244"/>
      <c r="E80" s="244"/>
      <c r="F80" s="244"/>
      <c r="G80" s="1219"/>
      <c r="H80" s="1220"/>
      <c r="I80" s="1246"/>
      <c r="J80" s="1246"/>
      <c r="K80" s="1251"/>
      <c r="L80" s="1251"/>
      <c r="M80" s="1251"/>
      <c r="N80" s="1251"/>
      <c r="O80" s="1251"/>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55:N56"/>
    <mergeCell ref="O55:O56"/>
    <mergeCell ref="I57:J58"/>
    <mergeCell ref="K57:K58"/>
    <mergeCell ref="L57:L58"/>
    <mergeCell ref="M57:M58"/>
    <mergeCell ref="N57:N58"/>
    <mergeCell ref="O57:O58"/>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522</v>
      </c>
      <c r="G2" s="111"/>
      <c r="H2" s="112"/>
    </row>
    <row r="3" spans="1:8" x14ac:dyDescent="0.15">
      <c r="A3" s="108" t="s">
        <v>515</v>
      </c>
      <c r="B3" s="113"/>
      <c r="C3" s="114"/>
      <c r="D3" s="115">
        <v>216075</v>
      </c>
      <c r="E3" s="116"/>
      <c r="F3" s="117">
        <v>203567</v>
      </c>
      <c r="G3" s="118"/>
      <c r="H3" s="119"/>
    </row>
    <row r="4" spans="1:8" x14ac:dyDescent="0.15">
      <c r="A4" s="120"/>
      <c r="B4" s="121"/>
      <c r="C4" s="122"/>
      <c r="D4" s="123">
        <v>141791</v>
      </c>
      <c r="E4" s="124"/>
      <c r="F4" s="125">
        <v>121137</v>
      </c>
      <c r="G4" s="126"/>
      <c r="H4" s="127"/>
    </row>
    <row r="5" spans="1:8" x14ac:dyDescent="0.15">
      <c r="A5" s="108" t="s">
        <v>517</v>
      </c>
      <c r="B5" s="113"/>
      <c r="C5" s="114"/>
      <c r="D5" s="115">
        <v>245865</v>
      </c>
      <c r="E5" s="116"/>
      <c r="F5" s="117">
        <v>185018</v>
      </c>
      <c r="G5" s="118"/>
      <c r="H5" s="119"/>
    </row>
    <row r="6" spans="1:8" x14ac:dyDescent="0.15">
      <c r="A6" s="120"/>
      <c r="B6" s="121"/>
      <c r="C6" s="122"/>
      <c r="D6" s="123">
        <v>159203</v>
      </c>
      <c r="E6" s="124"/>
      <c r="F6" s="125">
        <v>95064</v>
      </c>
      <c r="G6" s="126"/>
      <c r="H6" s="127"/>
    </row>
    <row r="7" spans="1:8" x14ac:dyDescent="0.15">
      <c r="A7" s="108" t="s">
        <v>518</v>
      </c>
      <c r="B7" s="113"/>
      <c r="C7" s="114"/>
      <c r="D7" s="115">
        <v>229484</v>
      </c>
      <c r="E7" s="116"/>
      <c r="F7" s="117">
        <v>238802</v>
      </c>
      <c r="G7" s="118"/>
      <c r="H7" s="119"/>
    </row>
    <row r="8" spans="1:8" x14ac:dyDescent="0.15">
      <c r="A8" s="120"/>
      <c r="B8" s="121"/>
      <c r="C8" s="122"/>
      <c r="D8" s="123">
        <v>130937</v>
      </c>
      <c r="E8" s="124"/>
      <c r="F8" s="125">
        <v>128562</v>
      </c>
      <c r="G8" s="126"/>
      <c r="H8" s="127"/>
    </row>
    <row r="9" spans="1:8" x14ac:dyDescent="0.15">
      <c r="A9" s="108" t="s">
        <v>519</v>
      </c>
      <c r="B9" s="113"/>
      <c r="C9" s="114"/>
      <c r="D9" s="115">
        <v>261552</v>
      </c>
      <c r="E9" s="116"/>
      <c r="F9" s="117">
        <v>288550</v>
      </c>
      <c r="G9" s="118"/>
      <c r="H9" s="119"/>
    </row>
    <row r="10" spans="1:8" x14ac:dyDescent="0.15">
      <c r="A10" s="120"/>
      <c r="B10" s="121"/>
      <c r="C10" s="122"/>
      <c r="D10" s="123">
        <v>144213</v>
      </c>
      <c r="E10" s="124"/>
      <c r="F10" s="125">
        <v>141525</v>
      </c>
      <c r="G10" s="126"/>
      <c r="H10" s="127"/>
    </row>
    <row r="11" spans="1:8" x14ac:dyDescent="0.15">
      <c r="A11" s="108" t="s">
        <v>520</v>
      </c>
      <c r="B11" s="113"/>
      <c r="C11" s="114"/>
      <c r="D11" s="115">
        <v>226551</v>
      </c>
      <c r="E11" s="116"/>
      <c r="F11" s="117">
        <v>287914</v>
      </c>
      <c r="G11" s="118"/>
      <c r="H11" s="119"/>
    </row>
    <row r="12" spans="1:8" x14ac:dyDescent="0.15">
      <c r="A12" s="120"/>
      <c r="B12" s="121"/>
      <c r="C12" s="128"/>
      <c r="D12" s="123">
        <v>161295</v>
      </c>
      <c r="E12" s="124"/>
      <c r="F12" s="125">
        <v>146531</v>
      </c>
      <c r="G12" s="126"/>
      <c r="H12" s="127"/>
    </row>
    <row r="13" spans="1:8" x14ac:dyDescent="0.15">
      <c r="A13" s="108"/>
      <c r="B13" s="113"/>
      <c r="C13" s="129"/>
      <c r="D13" s="130">
        <v>235905</v>
      </c>
      <c r="E13" s="131"/>
      <c r="F13" s="132">
        <v>240770</v>
      </c>
      <c r="G13" s="133"/>
      <c r="H13" s="119"/>
    </row>
    <row r="14" spans="1:8" x14ac:dyDescent="0.15">
      <c r="A14" s="120"/>
      <c r="B14" s="121"/>
      <c r="C14" s="122"/>
      <c r="D14" s="123">
        <v>147488</v>
      </c>
      <c r="E14" s="124"/>
      <c r="F14" s="125">
        <v>126564</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32.770000000000003</v>
      </c>
      <c r="C19" s="134">
        <f>ROUND(VALUE(SUBSTITUTE(実質収支比率等に係る経年分析!G$48,"▲","-")),2)</f>
        <v>16.600000000000001</v>
      </c>
      <c r="D19" s="134">
        <f>ROUND(VALUE(SUBSTITUTE(実質収支比率等に係る経年分析!H$48,"▲","-")),2)</f>
        <v>19.809999999999999</v>
      </c>
      <c r="E19" s="134">
        <f>ROUND(VALUE(SUBSTITUTE(実質収支比率等に係る経年分析!I$48,"▲","-")),2)</f>
        <v>24.07</v>
      </c>
      <c r="F19" s="134">
        <f>ROUND(VALUE(SUBSTITUTE(実質収支比率等に係る経年分析!J$48,"▲","-")),2)</f>
        <v>22.33</v>
      </c>
    </row>
    <row r="20" spans="1:11" x14ac:dyDescent="0.15">
      <c r="A20" s="134" t="s">
        <v>43</v>
      </c>
      <c r="B20" s="134">
        <f>ROUND(VALUE(SUBSTITUTE(実質収支比率等に係る経年分析!F$47,"▲","-")),2)</f>
        <v>22.93</v>
      </c>
      <c r="C20" s="134">
        <f>ROUND(VALUE(SUBSTITUTE(実質収支比率等に係る経年分析!G$47,"▲","-")),2)</f>
        <v>42.8</v>
      </c>
      <c r="D20" s="134">
        <f>ROUND(VALUE(SUBSTITUTE(実質収支比率等に係る経年分析!H$47,"▲","-")),2)</f>
        <v>53.19</v>
      </c>
      <c r="E20" s="134">
        <f>ROUND(VALUE(SUBSTITUTE(実質収支比率等に係る経年分析!I$47,"▲","-")),2)</f>
        <v>57.97</v>
      </c>
      <c r="F20" s="134">
        <f>ROUND(VALUE(SUBSTITUTE(実質収支比率等に係る経年分析!J$47,"▲","-")),2)</f>
        <v>68.95</v>
      </c>
    </row>
    <row r="21" spans="1:11" x14ac:dyDescent="0.15">
      <c r="A21" s="134" t="s">
        <v>44</v>
      </c>
      <c r="B21" s="134">
        <f>IF(ISNUMBER(VALUE(SUBSTITUTE(実質収支比率等に係る経年分析!F$49,"▲","-"))),ROUND(VALUE(SUBSTITUTE(実質収支比率等に係る経年分析!F$49,"▲","-")),2),NA())</f>
        <v>15.05</v>
      </c>
      <c r="C21" s="134">
        <f>IF(ISNUMBER(VALUE(SUBSTITUTE(実質収支比率等に係る経年分析!G$49,"▲","-"))),ROUND(VALUE(SUBSTITUTE(実質収支比率等に係る経年分析!G$49,"▲","-")),2),NA())</f>
        <v>6.69</v>
      </c>
      <c r="D21" s="134">
        <f>IF(ISNUMBER(VALUE(SUBSTITUTE(実質収支比率等に係る経年分析!H$49,"▲","-"))),ROUND(VALUE(SUBSTITUTE(実質収支比率等に係る経年分析!H$49,"▲","-")),2),NA())</f>
        <v>13.06</v>
      </c>
      <c r="E21" s="134">
        <f>IF(ISNUMBER(VALUE(SUBSTITUTE(実質収支比率等に係る経年分析!I$49,"▲","-"))),ROUND(VALUE(SUBSTITUTE(実質収支比率等に係る経年分析!I$49,"▲","-")),2),NA())</f>
        <v>5.48</v>
      </c>
      <c r="F21" s="134">
        <f>IF(ISNUMBER(VALUE(SUBSTITUTE(実質収支比率等に係る経年分析!J$49,"▲","-"))),ROUND(VALUE(SUBSTITUTE(実質収支比率等に係る経年分析!J$49,"▲","-")),2),NA())</f>
        <v>13.78</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栃尾簡易水道事業特別会計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x14ac:dyDescent="0.15">
      <c r="A30" s="135" t="str">
        <f>IF(連結実質赤字比率に係る赤字・黒字の構成分析!C$40="",NA(),連結実質赤字比率に係る赤字・黒字の構成分析!C$40)</f>
        <v>国民健康保険直診勘定特別会計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0.12</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0.15</v>
      </c>
    </row>
    <row r="32" spans="1:11" x14ac:dyDescent="0.15">
      <c r="A32" s="135" t="str">
        <f>IF(連結実質赤字比率に係る赤字・黒字の構成分析!C$38="",NA(),連結実質赤字比率に係る赤字・黒字の構成分析!C$38)</f>
        <v>洞川簡易水道事業特別会計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0.19</v>
      </c>
    </row>
    <row r="33" spans="1:16" x14ac:dyDescent="0.15">
      <c r="A33" s="135" t="str">
        <f>IF(連結実質赤字比率に係る赤字・黒字の構成分析!C$37="",NA(),連結実質赤字比率に係る赤字・黒字の構成分析!C$37)</f>
        <v>中央簡易水道事業特別会計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7.0000000000000007E-2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7.0000000000000007E-2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0.24</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7.0000000000000007E-2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0.81</v>
      </c>
    </row>
    <row r="35" spans="1:16" x14ac:dyDescent="0.15">
      <c r="A35" s="135" t="str">
        <f>IF(連結実質赤字比率に係る赤字・黒字の構成分析!C$35="",NA(),連結実質赤字比率に係る赤字・黒字の構成分析!C$35)</f>
        <v>国民健康保険事業勘定特別会計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7.0000000000000007E-2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0.11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1.97</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32.76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16.600000000000001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19.809999999999999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24.07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22.32</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308</v>
      </c>
      <c r="E42" s="136"/>
      <c r="F42" s="136"/>
      <c r="G42" s="136">
        <f>'実質公債費比率（分子）の構造'!L$52</f>
        <v>272</v>
      </c>
      <c r="H42" s="136"/>
      <c r="I42" s="136"/>
      <c r="J42" s="136">
        <f>'実質公債費比率（分子）の構造'!M$52</f>
        <v>263</v>
      </c>
      <c r="K42" s="136"/>
      <c r="L42" s="136"/>
      <c r="M42" s="136">
        <f>'実質公債費比率（分子）の構造'!N$52</f>
        <v>263</v>
      </c>
      <c r="N42" s="136"/>
      <c r="O42" s="136"/>
      <c r="P42" s="136">
        <f>'実質公債費比率（分子）の構造'!O$52</f>
        <v>251</v>
      </c>
    </row>
    <row r="43" spans="1:16" x14ac:dyDescent="0.15">
      <c r="A43" s="136" t="s">
        <v>52</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9</v>
      </c>
      <c r="C45" s="136"/>
      <c r="D45" s="136"/>
      <c r="E45" s="136">
        <f>'実質公債費比率（分子）の構造'!L$49</f>
        <v>6</v>
      </c>
      <c r="F45" s="136"/>
      <c r="G45" s="136"/>
      <c r="H45" s="136">
        <f>'実質公債費比率（分子）の構造'!M$49</f>
        <v>9</v>
      </c>
      <c r="I45" s="136"/>
      <c r="J45" s="136"/>
      <c r="K45" s="136">
        <f>'実質公債費比率（分子）の構造'!N$49</f>
        <v>9</v>
      </c>
      <c r="L45" s="136"/>
      <c r="M45" s="136"/>
      <c r="N45" s="136">
        <f>'実質公債費比率（分子）の構造'!O$49</f>
        <v>9</v>
      </c>
      <c r="O45" s="136"/>
      <c r="P45" s="136"/>
    </row>
    <row r="46" spans="1:16" x14ac:dyDescent="0.15">
      <c r="A46" s="136" t="s">
        <v>55</v>
      </c>
      <c r="B46" s="136">
        <f>'実質公債費比率（分子）の構造'!K$48</f>
        <v>84</v>
      </c>
      <c r="C46" s="136"/>
      <c r="D46" s="136"/>
      <c r="E46" s="136">
        <f>'実質公債費比率（分子）の構造'!L$48</f>
        <v>92</v>
      </c>
      <c r="F46" s="136"/>
      <c r="G46" s="136"/>
      <c r="H46" s="136">
        <f>'実質公債費比率（分子）の構造'!M$48</f>
        <v>88</v>
      </c>
      <c r="I46" s="136"/>
      <c r="J46" s="136"/>
      <c r="K46" s="136">
        <f>'実質公債費比率（分子）の構造'!N$48</f>
        <v>100</v>
      </c>
      <c r="L46" s="136"/>
      <c r="M46" s="136"/>
      <c r="N46" s="136">
        <f>'実質公債費比率（分子）の構造'!O$48</f>
        <v>102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331</v>
      </c>
      <c r="C49" s="136"/>
      <c r="D49" s="136"/>
      <c r="E49" s="136">
        <f>'実質公債費比率（分子）の構造'!L$45</f>
        <v>286</v>
      </c>
      <c r="F49" s="136"/>
      <c r="G49" s="136"/>
      <c r="H49" s="136">
        <f>'実質公債費比率（分子）の構造'!M$45</f>
        <v>273</v>
      </c>
      <c r="I49" s="136"/>
      <c r="J49" s="136"/>
      <c r="K49" s="136">
        <f>'実質公債費比率（分子）の構造'!N$45</f>
        <v>265</v>
      </c>
      <c r="L49" s="136"/>
      <c r="M49" s="136"/>
      <c r="N49" s="136">
        <f>'実質公債費比率（分子）の構造'!O$45</f>
        <v>276</v>
      </c>
      <c r="O49" s="136"/>
      <c r="P49" s="136"/>
    </row>
    <row r="50" spans="1:16" x14ac:dyDescent="0.15">
      <c r="A50" s="136" t="s">
        <v>59</v>
      </c>
      <c r="B50" s="136" t="e">
        <f>NA()</f>
        <v>#N/A</v>
      </c>
      <c r="C50" s="136">
        <f>IF(ISNUMBER('実質公債費比率（分子）の構造'!K$53),'実質公債費比率（分子）の構造'!K$53,NA())</f>
        <v>117</v>
      </c>
      <c r="D50" s="136" t="e">
        <f>NA()</f>
        <v>#N/A</v>
      </c>
      <c r="E50" s="136" t="e">
        <f>NA()</f>
        <v>#N/A</v>
      </c>
      <c r="F50" s="136">
        <f>IF(ISNUMBER('実質公債費比率（分子）の構造'!L$53),'実質公債費比率（分子）の構造'!L$53,NA())</f>
        <v>112</v>
      </c>
      <c r="G50" s="136" t="e">
        <f>NA()</f>
        <v>#N/A</v>
      </c>
      <c r="H50" s="136" t="e">
        <f>NA()</f>
        <v>#N/A</v>
      </c>
      <c r="I50" s="136">
        <f>IF(ISNUMBER('実質公債費比率（分子）の構造'!M$53),'実質公債費比率（分子）の構造'!M$53,NA())</f>
        <v>107</v>
      </c>
      <c r="J50" s="136" t="e">
        <f>NA()</f>
        <v>#N/A</v>
      </c>
      <c r="K50" s="136" t="e">
        <f>NA()</f>
        <v>#N/A</v>
      </c>
      <c r="L50" s="136">
        <f>IF(ISNUMBER('実質公債費比率（分子）の構造'!N$53),'実質公債費比率（分子）の構造'!N$53,NA())</f>
        <v>111</v>
      </c>
      <c r="M50" s="136" t="e">
        <f>NA()</f>
        <v>#N/A</v>
      </c>
      <c r="N50" s="136" t="e">
        <f>NA()</f>
        <v>#N/A</v>
      </c>
      <c r="O50" s="136">
        <f>IF(ISNUMBER('実質公債費比率（分子）の構造'!O$53),'実質公債費比率（分子）の構造'!O$53,NA())</f>
        <v>136</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2365</v>
      </c>
      <c r="E56" s="135"/>
      <c r="F56" s="135"/>
      <c r="G56" s="135">
        <f>'将来負担比率（分子）の構造'!J$51</f>
        <v>2441</v>
      </c>
      <c r="H56" s="135"/>
      <c r="I56" s="135"/>
      <c r="J56" s="135">
        <f>'将来負担比率（分子）の構造'!K$51</f>
        <v>2230</v>
      </c>
      <c r="K56" s="135"/>
      <c r="L56" s="135"/>
      <c r="M56" s="135">
        <f>'将来負担比率（分子）の構造'!L$51</f>
        <v>2353</v>
      </c>
      <c r="N56" s="135"/>
      <c r="O56" s="135"/>
      <c r="P56" s="135">
        <f>'将来負担比率（分子）の構造'!M$51</f>
        <v>2456</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f>'将来負担比率（分子）の構造'!L$50</f>
        <v>25</v>
      </c>
      <c r="N57" s="135"/>
      <c r="O57" s="135"/>
      <c r="P57" s="135" t="str">
        <f>'将来負担比率（分子）の構造'!M$50</f>
        <v>-</v>
      </c>
    </row>
    <row r="58" spans="1:16" x14ac:dyDescent="0.15">
      <c r="A58" s="135" t="s">
        <v>34</v>
      </c>
      <c r="B58" s="135"/>
      <c r="C58" s="135"/>
      <c r="D58" s="135">
        <f>'将来負担比率（分子）の構造'!I$49</f>
        <v>820</v>
      </c>
      <c r="E58" s="135"/>
      <c r="F58" s="135"/>
      <c r="G58" s="135">
        <f>'将来負担比率（分子）の構造'!J$49</f>
        <v>1150</v>
      </c>
      <c r="H58" s="135"/>
      <c r="I58" s="135"/>
      <c r="J58" s="135">
        <f>'将来負担比率（分子）の構造'!K$49</f>
        <v>1298</v>
      </c>
      <c r="K58" s="135"/>
      <c r="L58" s="135"/>
      <c r="M58" s="135">
        <f>'将来負担比率（分子）の構造'!L$49</f>
        <v>1326</v>
      </c>
      <c r="N58" s="135"/>
      <c r="O58" s="135"/>
      <c r="P58" s="135">
        <f>'将来負担比率（分子）の構造'!M$49</f>
        <v>1540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568</v>
      </c>
      <c r="C62" s="135"/>
      <c r="D62" s="135"/>
      <c r="E62" s="135">
        <f>'将来負担比率（分子）の構造'!J$45</f>
        <v>588</v>
      </c>
      <c r="F62" s="135"/>
      <c r="G62" s="135"/>
      <c r="H62" s="135">
        <f>'将来負担比率（分子）の構造'!K$45</f>
        <v>495</v>
      </c>
      <c r="I62" s="135"/>
      <c r="J62" s="135"/>
      <c r="K62" s="135">
        <f>'将来負担比率（分子）の構造'!L$45</f>
        <v>512</v>
      </c>
      <c r="L62" s="135"/>
      <c r="M62" s="135"/>
      <c r="N62" s="135">
        <f>'将来負担比率（分子）の構造'!M$45</f>
        <v>462</v>
      </c>
      <c r="O62" s="135"/>
      <c r="P62" s="135"/>
    </row>
    <row r="63" spans="1:16" x14ac:dyDescent="0.15">
      <c r="A63" s="135" t="s">
        <v>28</v>
      </c>
      <c r="B63" s="135">
        <f>'将来負担比率（分子）の構造'!I$44</f>
        <v>62</v>
      </c>
      <c r="C63" s="135"/>
      <c r="D63" s="135"/>
      <c r="E63" s="135">
        <f>'将来負担比率（分子）の構造'!J$44</f>
        <v>55</v>
      </c>
      <c r="F63" s="135"/>
      <c r="G63" s="135"/>
      <c r="H63" s="135">
        <f>'将来負担比率（分子）の構造'!K$44</f>
        <v>48</v>
      </c>
      <c r="I63" s="135"/>
      <c r="J63" s="135"/>
      <c r="K63" s="135">
        <f>'将来負担比率（分子）の構造'!L$44</f>
        <v>79</v>
      </c>
      <c r="L63" s="135"/>
      <c r="M63" s="135"/>
      <c r="N63" s="135">
        <f>'将来負担比率（分子）の構造'!M$44</f>
        <v>183</v>
      </c>
      <c r="O63" s="135"/>
      <c r="P63" s="135"/>
    </row>
    <row r="64" spans="1:16" x14ac:dyDescent="0.15">
      <c r="A64" s="135" t="s">
        <v>27</v>
      </c>
      <c r="B64" s="135">
        <f>'将来負担比率（分子）の構造'!I$43</f>
        <v>954</v>
      </c>
      <c r="C64" s="135"/>
      <c r="D64" s="135"/>
      <c r="E64" s="135">
        <f>'将来負担比率（分子）の構造'!J$43</f>
        <v>945</v>
      </c>
      <c r="F64" s="135"/>
      <c r="G64" s="135"/>
      <c r="H64" s="135">
        <f>'将来負担比率（分子）の構造'!K$43</f>
        <v>898</v>
      </c>
      <c r="I64" s="135"/>
      <c r="J64" s="135"/>
      <c r="K64" s="135">
        <f>'将来負担比率（分子）の構造'!L$43</f>
        <v>953</v>
      </c>
      <c r="L64" s="135"/>
      <c r="M64" s="135"/>
      <c r="N64" s="135">
        <f>'将来負担比率（分子）の構造'!M$43</f>
        <v>948</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2492</v>
      </c>
      <c r="C66" s="135"/>
      <c r="D66" s="135"/>
      <c r="E66" s="135">
        <f>'将来負担比率（分子）の構造'!J$41</f>
        <v>2447</v>
      </c>
      <c r="F66" s="135"/>
      <c r="G66" s="135"/>
      <c r="H66" s="135">
        <f>'将来負担比率（分子）の構造'!K$41</f>
        <v>2443</v>
      </c>
      <c r="I66" s="135"/>
      <c r="J66" s="135"/>
      <c r="K66" s="135">
        <f>'将来負担比率（分子）の構造'!L$41</f>
        <v>2556</v>
      </c>
      <c r="L66" s="135"/>
      <c r="M66" s="135"/>
      <c r="N66" s="135">
        <f>'将来負担比率（分子）の構造'!M$41</f>
        <v>2751</v>
      </c>
      <c r="O66" s="135"/>
      <c r="P66" s="135"/>
    </row>
    <row r="67" spans="1:16" x14ac:dyDescent="0.15">
      <c r="A67" s="135" t="s">
        <v>63</v>
      </c>
      <c r="B67" s="135" t="e">
        <f>NA()</f>
        <v>#N/A</v>
      </c>
      <c r="C67" s="135">
        <f>IF(ISNUMBER('将来負担比率（分子）の構造'!I$52), IF('将来負担比率（分子）の構造'!I$52 &lt; 0, 0, '将来負担比率（分子）の構造'!I$52), NA())</f>
        <v>890</v>
      </c>
      <c r="D67" s="135" t="e">
        <f>NA()</f>
        <v>#N/A</v>
      </c>
      <c r="E67" s="135" t="e">
        <f>NA()</f>
        <v>#N/A</v>
      </c>
      <c r="F67" s="135">
        <f>IF(ISNUMBER('将来負担比率（分子）の構造'!J$52), IF('将来負担比率（分子）の構造'!J$52 &lt; 0, 0, '将来負担比率（分子）の構造'!J$52), NA())</f>
        <v>445</v>
      </c>
      <c r="G67" s="135" t="e">
        <f>NA()</f>
        <v>#N/A</v>
      </c>
      <c r="H67" s="135" t="e">
        <f>NA()</f>
        <v>#N/A</v>
      </c>
      <c r="I67" s="135">
        <f>IF(ISNUMBER('将来負担比率（分子）の構造'!K$52), IF('将来負担比率（分子）の構造'!K$52 &lt; 0, 0, '将来負担比率（分子）の構造'!K$52), NA())</f>
        <v>356</v>
      </c>
      <c r="J67" s="135" t="e">
        <f>NA()</f>
        <v>#N/A</v>
      </c>
      <c r="K67" s="135" t="e">
        <f>NA()</f>
        <v>#N/A</v>
      </c>
      <c r="L67" s="135">
        <f>IF(ISNUMBER('将来負担比率（分子）の構造'!L$52), IF('将来負担比率（分子）の構造'!L$52 &lt; 0, 0, '将来負担比率（分子）の構造'!L$52), NA())</f>
        <v>394</v>
      </c>
      <c r="M67" s="135" t="e">
        <f>NA()</f>
        <v>#N/A</v>
      </c>
      <c r="N67" s="135" t="e">
        <f>NA()</f>
        <v>#N/A</v>
      </c>
      <c r="O67" s="135">
        <f>IF(ISNUMBER('将来負担比率（分子）の構造'!M$52), IF('将来負担比率（分子）の構造'!M$52 &lt; 0, 0, '将来負担比率（分子）の構造'!M$52), NA())</f>
        <v>347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206</v>
      </c>
      <c r="C5" s="610"/>
      <c r="D5" s="610"/>
      <c r="E5" s="610"/>
      <c r="F5" s="610"/>
      <c r="G5" s="610"/>
      <c r="H5" s="610"/>
      <c r="I5" s="610"/>
      <c r="J5" s="610"/>
      <c r="K5" s="610"/>
      <c r="L5" s="610"/>
      <c r="M5" s="610"/>
      <c r="N5" s="610"/>
      <c r="O5" s="610"/>
      <c r="P5" s="610"/>
      <c r="Q5" s="611"/>
      <c r="R5" s="612">
        <v>172483</v>
      </c>
      <c r="S5" s="613"/>
      <c r="T5" s="613"/>
      <c r="U5" s="613"/>
      <c r="V5" s="613"/>
      <c r="W5" s="613"/>
      <c r="X5" s="613"/>
      <c r="Y5" s="614"/>
      <c r="Z5" s="615">
        <v>5.9</v>
      </c>
      <c r="AA5" s="615"/>
      <c r="AB5" s="615"/>
      <c r="AC5" s="615"/>
      <c r="AD5" s="616">
        <v>172483</v>
      </c>
      <c r="AE5" s="616"/>
      <c r="AF5" s="616"/>
      <c r="AG5" s="616"/>
      <c r="AH5" s="616"/>
      <c r="AI5" s="616"/>
      <c r="AJ5" s="616"/>
      <c r="AK5" s="616"/>
      <c r="AL5" s="617">
        <v>11.7</v>
      </c>
      <c r="AM5" s="618"/>
      <c r="AN5" s="618"/>
      <c r="AO5" s="619"/>
      <c r="AP5" s="609" t="s">
        <v>207</v>
      </c>
      <c r="AQ5" s="610"/>
      <c r="AR5" s="610"/>
      <c r="AS5" s="610"/>
      <c r="AT5" s="610"/>
      <c r="AU5" s="610"/>
      <c r="AV5" s="610"/>
      <c r="AW5" s="610"/>
      <c r="AX5" s="610"/>
      <c r="AY5" s="610"/>
      <c r="AZ5" s="610"/>
      <c r="BA5" s="610"/>
      <c r="BB5" s="610"/>
      <c r="BC5" s="610"/>
      <c r="BD5" s="610"/>
      <c r="BE5" s="610"/>
      <c r="BF5" s="611"/>
      <c r="BG5" s="623">
        <v>162667</v>
      </c>
      <c r="BH5" s="624"/>
      <c r="BI5" s="624"/>
      <c r="BJ5" s="624"/>
      <c r="BK5" s="624"/>
      <c r="BL5" s="624"/>
      <c r="BM5" s="624"/>
      <c r="BN5" s="625"/>
      <c r="BO5" s="626">
        <v>94.3</v>
      </c>
      <c r="BP5" s="626"/>
      <c r="BQ5" s="626"/>
      <c r="BR5" s="626"/>
      <c r="BS5" s="627" t="s">
        <v>208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200</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x14ac:dyDescent="0.15">
      <c r="B6" s="620" t="s">
        <v>212</v>
      </c>
      <c r="C6" s="621"/>
      <c r="D6" s="621"/>
      <c r="E6" s="621"/>
      <c r="F6" s="621"/>
      <c r="G6" s="621"/>
      <c r="H6" s="621"/>
      <c r="I6" s="621"/>
      <c r="J6" s="621"/>
      <c r="K6" s="621"/>
      <c r="L6" s="621"/>
      <c r="M6" s="621"/>
      <c r="N6" s="621"/>
      <c r="O6" s="621"/>
      <c r="P6" s="621"/>
      <c r="Q6" s="622"/>
      <c r="R6" s="623">
        <v>12829</v>
      </c>
      <c r="S6" s="624"/>
      <c r="T6" s="624"/>
      <c r="U6" s="624"/>
      <c r="V6" s="624"/>
      <c r="W6" s="624"/>
      <c r="X6" s="624"/>
      <c r="Y6" s="625"/>
      <c r="Z6" s="626">
        <v>0.4</v>
      </c>
      <c r="AA6" s="626"/>
      <c r="AB6" s="626"/>
      <c r="AC6" s="626"/>
      <c r="AD6" s="627">
        <v>12829</v>
      </c>
      <c r="AE6" s="627"/>
      <c r="AF6" s="627"/>
      <c r="AG6" s="627"/>
      <c r="AH6" s="627"/>
      <c r="AI6" s="627"/>
      <c r="AJ6" s="627"/>
      <c r="AK6" s="627"/>
      <c r="AL6" s="628">
        <v>0.9</v>
      </c>
      <c r="AM6" s="629"/>
      <c r="AN6" s="629"/>
      <c r="AO6" s="630"/>
      <c r="AP6" s="620" t="s">
        <v>213</v>
      </c>
      <c r="AQ6" s="621"/>
      <c r="AR6" s="621"/>
      <c r="AS6" s="621"/>
      <c r="AT6" s="621"/>
      <c r="AU6" s="621"/>
      <c r="AV6" s="621"/>
      <c r="AW6" s="621"/>
      <c r="AX6" s="621"/>
      <c r="AY6" s="621"/>
      <c r="AZ6" s="621"/>
      <c r="BA6" s="621"/>
      <c r="BB6" s="621"/>
      <c r="BC6" s="621"/>
      <c r="BD6" s="621"/>
      <c r="BE6" s="621"/>
      <c r="BF6" s="622"/>
      <c r="BG6" s="623">
        <v>162667</v>
      </c>
      <c r="BH6" s="624"/>
      <c r="BI6" s="624"/>
      <c r="BJ6" s="624"/>
      <c r="BK6" s="624"/>
      <c r="BL6" s="624"/>
      <c r="BM6" s="624"/>
      <c r="BN6" s="625"/>
      <c r="BO6" s="626">
        <v>94.3</v>
      </c>
      <c r="BP6" s="626"/>
      <c r="BQ6" s="626"/>
      <c r="BR6" s="626"/>
      <c r="BS6" s="627" t="s">
        <v>208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46395</v>
      </c>
      <c r="CS6" s="624"/>
      <c r="CT6" s="624"/>
      <c r="CU6" s="624"/>
      <c r="CV6" s="624"/>
      <c r="CW6" s="624"/>
      <c r="CX6" s="624"/>
      <c r="CY6" s="625"/>
      <c r="CZ6" s="626">
        <v>1.8</v>
      </c>
      <c r="DA6" s="626"/>
      <c r="DB6" s="626"/>
      <c r="DC6" s="626"/>
      <c r="DD6" s="632" t="s">
        <v>208</v>
      </c>
      <c r="DE6" s="624"/>
      <c r="DF6" s="624"/>
      <c r="DG6" s="624"/>
      <c r="DH6" s="624"/>
      <c r="DI6" s="624"/>
      <c r="DJ6" s="624"/>
      <c r="DK6" s="624"/>
      <c r="DL6" s="624"/>
      <c r="DM6" s="624"/>
      <c r="DN6" s="624"/>
      <c r="DO6" s="624"/>
      <c r="DP6" s="625"/>
      <c r="DQ6" s="632">
        <v>46395</v>
      </c>
      <c r="DR6" s="624"/>
      <c r="DS6" s="624"/>
      <c r="DT6" s="624"/>
      <c r="DU6" s="624"/>
      <c r="DV6" s="624"/>
      <c r="DW6" s="624"/>
      <c r="DX6" s="624"/>
      <c r="DY6" s="624"/>
      <c r="DZ6" s="624"/>
      <c r="EA6" s="624"/>
      <c r="EB6" s="624"/>
      <c r="EC6" s="633"/>
    </row>
    <row r="7" spans="2:143" ht="11.25" customHeight="1" x14ac:dyDescent="0.15">
      <c r="B7" s="620" t="s">
        <v>215</v>
      </c>
      <c r="C7" s="621"/>
      <c r="D7" s="621"/>
      <c r="E7" s="621"/>
      <c r="F7" s="621"/>
      <c r="G7" s="621"/>
      <c r="H7" s="621"/>
      <c r="I7" s="621"/>
      <c r="J7" s="621"/>
      <c r="K7" s="621"/>
      <c r="L7" s="621"/>
      <c r="M7" s="621"/>
      <c r="N7" s="621"/>
      <c r="O7" s="621"/>
      <c r="P7" s="621"/>
      <c r="Q7" s="622"/>
      <c r="R7" s="623">
        <v>284</v>
      </c>
      <c r="S7" s="624"/>
      <c r="T7" s="624"/>
      <c r="U7" s="624"/>
      <c r="V7" s="624"/>
      <c r="W7" s="624"/>
      <c r="X7" s="624"/>
      <c r="Y7" s="625"/>
      <c r="Z7" s="626">
        <v>0</v>
      </c>
      <c r="AA7" s="626"/>
      <c r="AB7" s="626"/>
      <c r="AC7" s="626"/>
      <c r="AD7" s="627">
        <v>284</v>
      </c>
      <c r="AE7" s="627"/>
      <c r="AF7" s="627"/>
      <c r="AG7" s="627"/>
      <c r="AH7" s="627"/>
      <c r="AI7" s="627"/>
      <c r="AJ7" s="627"/>
      <c r="AK7" s="627"/>
      <c r="AL7" s="628">
        <v>0</v>
      </c>
      <c r="AM7" s="629"/>
      <c r="AN7" s="629"/>
      <c r="AO7" s="630"/>
      <c r="AP7" s="620" t="s">
        <v>216</v>
      </c>
      <c r="AQ7" s="621"/>
      <c r="AR7" s="621"/>
      <c r="AS7" s="621"/>
      <c r="AT7" s="621"/>
      <c r="AU7" s="621"/>
      <c r="AV7" s="621"/>
      <c r="AW7" s="621"/>
      <c r="AX7" s="621"/>
      <c r="AY7" s="621"/>
      <c r="AZ7" s="621"/>
      <c r="BA7" s="621"/>
      <c r="BB7" s="621"/>
      <c r="BC7" s="621"/>
      <c r="BD7" s="621"/>
      <c r="BE7" s="621"/>
      <c r="BF7" s="622"/>
      <c r="BG7" s="623">
        <v>48170</v>
      </c>
      <c r="BH7" s="624"/>
      <c r="BI7" s="624"/>
      <c r="BJ7" s="624"/>
      <c r="BK7" s="624"/>
      <c r="BL7" s="624"/>
      <c r="BM7" s="624"/>
      <c r="BN7" s="625"/>
      <c r="BO7" s="626">
        <v>27.9</v>
      </c>
      <c r="BP7" s="626"/>
      <c r="BQ7" s="626"/>
      <c r="BR7" s="626"/>
      <c r="BS7" s="627" t="s">
        <v>208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615565</v>
      </c>
      <c r="CS7" s="624"/>
      <c r="CT7" s="624"/>
      <c r="CU7" s="624"/>
      <c r="CV7" s="624"/>
      <c r="CW7" s="624"/>
      <c r="CX7" s="624"/>
      <c r="CY7" s="625"/>
      <c r="CZ7" s="626">
        <v>24.3</v>
      </c>
      <c r="DA7" s="626"/>
      <c r="DB7" s="626"/>
      <c r="DC7" s="626"/>
      <c r="DD7" s="632">
        <v>8748</v>
      </c>
      <c r="DE7" s="624"/>
      <c r="DF7" s="624"/>
      <c r="DG7" s="624"/>
      <c r="DH7" s="624"/>
      <c r="DI7" s="624"/>
      <c r="DJ7" s="624"/>
      <c r="DK7" s="624"/>
      <c r="DL7" s="624"/>
      <c r="DM7" s="624"/>
      <c r="DN7" s="624"/>
      <c r="DO7" s="624"/>
      <c r="DP7" s="625"/>
      <c r="DQ7" s="632">
        <v>544862</v>
      </c>
      <c r="DR7" s="624"/>
      <c r="DS7" s="624"/>
      <c r="DT7" s="624"/>
      <c r="DU7" s="624"/>
      <c r="DV7" s="624"/>
      <c r="DW7" s="624"/>
      <c r="DX7" s="624"/>
      <c r="DY7" s="624"/>
      <c r="DZ7" s="624"/>
      <c r="EA7" s="624"/>
      <c r="EB7" s="624"/>
      <c r="EC7" s="633"/>
    </row>
    <row r="8" spans="2:143" ht="11.25" customHeight="1" x14ac:dyDescent="0.15">
      <c r="B8" s="620" t="s">
        <v>218</v>
      </c>
      <c r="C8" s="621"/>
      <c r="D8" s="621"/>
      <c r="E8" s="621"/>
      <c r="F8" s="621"/>
      <c r="G8" s="621"/>
      <c r="H8" s="621"/>
      <c r="I8" s="621"/>
      <c r="J8" s="621"/>
      <c r="K8" s="621"/>
      <c r="L8" s="621"/>
      <c r="M8" s="621"/>
      <c r="N8" s="621"/>
      <c r="O8" s="621"/>
      <c r="P8" s="621"/>
      <c r="Q8" s="622"/>
      <c r="R8" s="623">
        <v>1195</v>
      </c>
      <c r="S8" s="624"/>
      <c r="T8" s="624"/>
      <c r="U8" s="624"/>
      <c r="V8" s="624"/>
      <c r="W8" s="624"/>
      <c r="X8" s="624"/>
      <c r="Y8" s="625"/>
      <c r="Z8" s="626">
        <v>0</v>
      </c>
      <c r="AA8" s="626"/>
      <c r="AB8" s="626"/>
      <c r="AC8" s="626"/>
      <c r="AD8" s="627">
        <v>1195</v>
      </c>
      <c r="AE8" s="627"/>
      <c r="AF8" s="627"/>
      <c r="AG8" s="627"/>
      <c r="AH8" s="627"/>
      <c r="AI8" s="627"/>
      <c r="AJ8" s="627"/>
      <c r="AK8" s="627"/>
      <c r="AL8" s="628">
        <v>0.1</v>
      </c>
      <c r="AM8" s="629"/>
      <c r="AN8" s="629"/>
      <c r="AO8" s="630"/>
      <c r="AP8" s="620" t="s">
        <v>219</v>
      </c>
      <c r="AQ8" s="621"/>
      <c r="AR8" s="621"/>
      <c r="AS8" s="621"/>
      <c r="AT8" s="621"/>
      <c r="AU8" s="621"/>
      <c r="AV8" s="621"/>
      <c r="AW8" s="621"/>
      <c r="AX8" s="621"/>
      <c r="AY8" s="621"/>
      <c r="AZ8" s="621"/>
      <c r="BA8" s="621"/>
      <c r="BB8" s="621"/>
      <c r="BC8" s="621"/>
      <c r="BD8" s="621"/>
      <c r="BE8" s="621"/>
      <c r="BF8" s="622"/>
      <c r="BG8" s="623">
        <v>1900</v>
      </c>
      <c r="BH8" s="624"/>
      <c r="BI8" s="624"/>
      <c r="BJ8" s="624"/>
      <c r="BK8" s="624"/>
      <c r="BL8" s="624"/>
      <c r="BM8" s="624"/>
      <c r="BN8" s="625"/>
      <c r="BO8" s="626">
        <v>1.1000000000000001</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319753</v>
      </c>
      <c r="CS8" s="624"/>
      <c r="CT8" s="624"/>
      <c r="CU8" s="624"/>
      <c r="CV8" s="624"/>
      <c r="CW8" s="624"/>
      <c r="CX8" s="624"/>
      <c r="CY8" s="625"/>
      <c r="CZ8" s="626">
        <v>12.6</v>
      </c>
      <c r="DA8" s="626"/>
      <c r="DB8" s="626"/>
      <c r="DC8" s="626"/>
      <c r="DD8" s="632">
        <v>7738</v>
      </c>
      <c r="DE8" s="624"/>
      <c r="DF8" s="624"/>
      <c r="DG8" s="624"/>
      <c r="DH8" s="624"/>
      <c r="DI8" s="624"/>
      <c r="DJ8" s="624"/>
      <c r="DK8" s="624"/>
      <c r="DL8" s="624"/>
      <c r="DM8" s="624"/>
      <c r="DN8" s="624"/>
      <c r="DO8" s="624"/>
      <c r="DP8" s="625"/>
      <c r="DQ8" s="632">
        <v>221859</v>
      </c>
      <c r="DR8" s="624"/>
      <c r="DS8" s="624"/>
      <c r="DT8" s="624"/>
      <c r="DU8" s="624"/>
      <c r="DV8" s="624"/>
      <c r="DW8" s="624"/>
      <c r="DX8" s="624"/>
      <c r="DY8" s="624"/>
      <c r="DZ8" s="624"/>
      <c r="EA8" s="624"/>
      <c r="EB8" s="624"/>
      <c r="EC8" s="633"/>
    </row>
    <row r="9" spans="2:143" ht="11.25" customHeight="1" x14ac:dyDescent="0.15">
      <c r="B9" s="620" t="s">
        <v>221</v>
      </c>
      <c r="C9" s="621"/>
      <c r="D9" s="621"/>
      <c r="E9" s="621"/>
      <c r="F9" s="621"/>
      <c r="G9" s="621"/>
      <c r="H9" s="621"/>
      <c r="I9" s="621"/>
      <c r="J9" s="621"/>
      <c r="K9" s="621"/>
      <c r="L9" s="621"/>
      <c r="M9" s="621"/>
      <c r="N9" s="621"/>
      <c r="O9" s="621"/>
      <c r="P9" s="621"/>
      <c r="Q9" s="622"/>
      <c r="R9" s="623">
        <v>1123</v>
      </c>
      <c r="S9" s="624"/>
      <c r="T9" s="624"/>
      <c r="U9" s="624"/>
      <c r="V9" s="624"/>
      <c r="W9" s="624"/>
      <c r="X9" s="624"/>
      <c r="Y9" s="625"/>
      <c r="Z9" s="626">
        <v>0</v>
      </c>
      <c r="AA9" s="626"/>
      <c r="AB9" s="626"/>
      <c r="AC9" s="626"/>
      <c r="AD9" s="627">
        <v>1123</v>
      </c>
      <c r="AE9" s="627"/>
      <c r="AF9" s="627"/>
      <c r="AG9" s="627"/>
      <c r="AH9" s="627"/>
      <c r="AI9" s="627"/>
      <c r="AJ9" s="627"/>
      <c r="AK9" s="627"/>
      <c r="AL9" s="628">
        <v>0.1</v>
      </c>
      <c r="AM9" s="629"/>
      <c r="AN9" s="629"/>
      <c r="AO9" s="630"/>
      <c r="AP9" s="620" t="s">
        <v>222</v>
      </c>
      <c r="AQ9" s="621"/>
      <c r="AR9" s="621"/>
      <c r="AS9" s="621"/>
      <c r="AT9" s="621"/>
      <c r="AU9" s="621"/>
      <c r="AV9" s="621"/>
      <c r="AW9" s="621"/>
      <c r="AX9" s="621"/>
      <c r="AY9" s="621"/>
      <c r="AZ9" s="621"/>
      <c r="BA9" s="621"/>
      <c r="BB9" s="621"/>
      <c r="BC9" s="621"/>
      <c r="BD9" s="621"/>
      <c r="BE9" s="621"/>
      <c r="BF9" s="622"/>
      <c r="BG9" s="623">
        <v>39750</v>
      </c>
      <c r="BH9" s="624"/>
      <c r="BI9" s="624"/>
      <c r="BJ9" s="624"/>
      <c r="BK9" s="624"/>
      <c r="BL9" s="624"/>
      <c r="BM9" s="624"/>
      <c r="BN9" s="625"/>
      <c r="BO9" s="626">
        <v>23</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417946</v>
      </c>
      <c r="CS9" s="624"/>
      <c r="CT9" s="624"/>
      <c r="CU9" s="624"/>
      <c r="CV9" s="624"/>
      <c r="CW9" s="624"/>
      <c r="CX9" s="624"/>
      <c r="CY9" s="625"/>
      <c r="CZ9" s="626">
        <v>16.5</v>
      </c>
      <c r="DA9" s="626"/>
      <c r="DB9" s="626"/>
      <c r="DC9" s="626"/>
      <c r="DD9" s="632">
        <v>68140</v>
      </c>
      <c r="DE9" s="624"/>
      <c r="DF9" s="624"/>
      <c r="DG9" s="624"/>
      <c r="DH9" s="624"/>
      <c r="DI9" s="624"/>
      <c r="DJ9" s="624"/>
      <c r="DK9" s="624"/>
      <c r="DL9" s="624"/>
      <c r="DM9" s="624"/>
      <c r="DN9" s="624"/>
      <c r="DO9" s="624"/>
      <c r="DP9" s="625"/>
      <c r="DQ9" s="632">
        <v>157998</v>
      </c>
      <c r="DR9" s="624"/>
      <c r="DS9" s="624"/>
      <c r="DT9" s="624"/>
      <c r="DU9" s="624"/>
      <c r="DV9" s="624"/>
      <c r="DW9" s="624"/>
      <c r="DX9" s="624"/>
      <c r="DY9" s="624"/>
      <c r="DZ9" s="624"/>
      <c r="EA9" s="624"/>
      <c r="EB9" s="624"/>
      <c r="EC9" s="633"/>
    </row>
    <row r="10" spans="2:143" ht="11.25" customHeight="1" x14ac:dyDescent="0.15">
      <c r="B10" s="620" t="s">
        <v>224</v>
      </c>
      <c r="C10" s="621"/>
      <c r="D10" s="621"/>
      <c r="E10" s="621"/>
      <c r="F10" s="621"/>
      <c r="G10" s="621"/>
      <c r="H10" s="621"/>
      <c r="I10" s="621"/>
      <c r="J10" s="621"/>
      <c r="K10" s="621"/>
      <c r="L10" s="621"/>
      <c r="M10" s="621"/>
      <c r="N10" s="621"/>
      <c r="O10" s="621"/>
      <c r="P10" s="621"/>
      <c r="Q10" s="622"/>
      <c r="R10" s="623">
        <v>32105</v>
      </c>
      <c r="S10" s="624"/>
      <c r="T10" s="624"/>
      <c r="U10" s="624"/>
      <c r="V10" s="624"/>
      <c r="W10" s="624"/>
      <c r="X10" s="624"/>
      <c r="Y10" s="625"/>
      <c r="Z10" s="626">
        <v>1.1000000000000001</v>
      </c>
      <c r="AA10" s="626"/>
      <c r="AB10" s="626"/>
      <c r="AC10" s="626"/>
      <c r="AD10" s="627">
        <v>32105</v>
      </c>
      <c r="AE10" s="627"/>
      <c r="AF10" s="627"/>
      <c r="AG10" s="627"/>
      <c r="AH10" s="627"/>
      <c r="AI10" s="627"/>
      <c r="AJ10" s="627"/>
      <c r="AK10" s="627"/>
      <c r="AL10" s="628">
        <v>2.2000000000000002</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5150</v>
      </c>
      <c r="BH10" s="624"/>
      <c r="BI10" s="624"/>
      <c r="BJ10" s="624"/>
      <c r="BK10" s="624"/>
      <c r="BL10" s="624"/>
      <c r="BM10" s="624"/>
      <c r="BN10" s="625"/>
      <c r="BO10" s="626">
        <v>3</v>
      </c>
      <c r="BP10" s="626"/>
      <c r="BQ10" s="626"/>
      <c r="BR10" s="626"/>
      <c r="BS10" s="632" t="s">
        <v>109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7036</v>
      </c>
      <c r="CS10" s="624"/>
      <c r="CT10" s="624"/>
      <c r="CU10" s="624"/>
      <c r="CV10" s="624"/>
      <c r="CW10" s="624"/>
      <c r="CX10" s="624"/>
      <c r="CY10" s="625"/>
      <c r="CZ10" s="626">
        <v>0.3</v>
      </c>
      <c r="DA10" s="626"/>
      <c r="DB10" s="626"/>
      <c r="DC10" s="626"/>
      <c r="DD10" s="632" t="s">
        <v>109</v>
      </c>
      <c r="DE10" s="624"/>
      <c r="DF10" s="624"/>
      <c r="DG10" s="624"/>
      <c r="DH10" s="624"/>
      <c r="DI10" s="624"/>
      <c r="DJ10" s="624"/>
      <c r="DK10" s="624"/>
      <c r="DL10" s="624"/>
      <c r="DM10" s="624"/>
      <c r="DN10" s="624"/>
      <c r="DO10" s="624"/>
      <c r="DP10" s="625"/>
      <c r="DQ10" s="632">
        <v>34</v>
      </c>
      <c r="DR10" s="624"/>
      <c r="DS10" s="624"/>
      <c r="DT10" s="624"/>
      <c r="DU10" s="624"/>
      <c r="DV10" s="624"/>
      <c r="DW10" s="624"/>
      <c r="DX10" s="624"/>
      <c r="DY10" s="624"/>
      <c r="DZ10" s="624"/>
      <c r="EA10" s="624"/>
      <c r="EB10" s="624"/>
      <c r="EC10" s="633"/>
    </row>
    <row r="11" spans="2:143" ht="11.25" customHeight="1" x14ac:dyDescent="0.15">
      <c r="B11" s="620" t="s">
        <v>227</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1370</v>
      </c>
      <c r="BH11" s="624"/>
      <c r="BI11" s="624"/>
      <c r="BJ11" s="624"/>
      <c r="BK11" s="624"/>
      <c r="BL11" s="624"/>
      <c r="BM11" s="624"/>
      <c r="BN11" s="625"/>
      <c r="BO11" s="626">
        <v>0.8</v>
      </c>
      <c r="BP11" s="626"/>
      <c r="BQ11" s="626"/>
      <c r="BR11" s="626"/>
      <c r="BS11" s="632" t="s">
        <v>109</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159934</v>
      </c>
      <c r="CS11" s="624"/>
      <c r="CT11" s="624"/>
      <c r="CU11" s="624"/>
      <c r="CV11" s="624"/>
      <c r="CW11" s="624"/>
      <c r="CX11" s="624"/>
      <c r="CY11" s="625"/>
      <c r="CZ11" s="626">
        <v>6.3</v>
      </c>
      <c r="DA11" s="626"/>
      <c r="DB11" s="626"/>
      <c r="DC11" s="626"/>
      <c r="DD11" s="632">
        <v>54335</v>
      </c>
      <c r="DE11" s="624"/>
      <c r="DF11" s="624"/>
      <c r="DG11" s="624"/>
      <c r="DH11" s="624"/>
      <c r="DI11" s="624"/>
      <c r="DJ11" s="624"/>
      <c r="DK11" s="624"/>
      <c r="DL11" s="624"/>
      <c r="DM11" s="624"/>
      <c r="DN11" s="624"/>
      <c r="DO11" s="624"/>
      <c r="DP11" s="625"/>
      <c r="DQ11" s="632">
        <v>81699</v>
      </c>
      <c r="DR11" s="624"/>
      <c r="DS11" s="624"/>
      <c r="DT11" s="624"/>
      <c r="DU11" s="624"/>
      <c r="DV11" s="624"/>
      <c r="DW11" s="624"/>
      <c r="DX11" s="624"/>
      <c r="DY11" s="624"/>
      <c r="DZ11" s="624"/>
      <c r="EA11" s="624"/>
      <c r="EB11" s="624"/>
      <c r="EC11" s="633"/>
    </row>
    <row r="12" spans="2:143" ht="11.25" customHeight="1" x14ac:dyDescent="0.15">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103610</v>
      </c>
      <c r="BH12" s="624"/>
      <c r="BI12" s="624"/>
      <c r="BJ12" s="624"/>
      <c r="BK12" s="624"/>
      <c r="BL12" s="624"/>
      <c r="BM12" s="624"/>
      <c r="BN12" s="625"/>
      <c r="BO12" s="626">
        <v>60.1</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145092</v>
      </c>
      <c r="CS12" s="624"/>
      <c r="CT12" s="624"/>
      <c r="CU12" s="624"/>
      <c r="CV12" s="624"/>
      <c r="CW12" s="624"/>
      <c r="CX12" s="624"/>
      <c r="CY12" s="625"/>
      <c r="CZ12" s="626">
        <v>5.7</v>
      </c>
      <c r="DA12" s="626"/>
      <c r="DB12" s="626"/>
      <c r="DC12" s="626"/>
      <c r="DD12" s="632">
        <v>13350</v>
      </c>
      <c r="DE12" s="624"/>
      <c r="DF12" s="624"/>
      <c r="DG12" s="624"/>
      <c r="DH12" s="624"/>
      <c r="DI12" s="624"/>
      <c r="DJ12" s="624"/>
      <c r="DK12" s="624"/>
      <c r="DL12" s="624"/>
      <c r="DM12" s="624"/>
      <c r="DN12" s="624"/>
      <c r="DO12" s="624"/>
      <c r="DP12" s="625"/>
      <c r="DQ12" s="632">
        <v>55664</v>
      </c>
      <c r="DR12" s="624"/>
      <c r="DS12" s="624"/>
      <c r="DT12" s="624"/>
      <c r="DU12" s="624"/>
      <c r="DV12" s="624"/>
      <c r="DW12" s="624"/>
      <c r="DX12" s="624"/>
      <c r="DY12" s="624"/>
      <c r="DZ12" s="624"/>
      <c r="EA12" s="624"/>
      <c r="EB12" s="624"/>
      <c r="EC12" s="633"/>
    </row>
    <row r="13" spans="2:143" ht="11.25" customHeight="1" x14ac:dyDescent="0.15">
      <c r="B13" s="620" t="s">
        <v>233</v>
      </c>
      <c r="C13" s="621"/>
      <c r="D13" s="621"/>
      <c r="E13" s="621"/>
      <c r="F13" s="621"/>
      <c r="G13" s="621"/>
      <c r="H13" s="621"/>
      <c r="I13" s="621"/>
      <c r="J13" s="621"/>
      <c r="K13" s="621"/>
      <c r="L13" s="621"/>
      <c r="M13" s="621"/>
      <c r="N13" s="621"/>
      <c r="O13" s="621"/>
      <c r="P13" s="621"/>
      <c r="Q13" s="622"/>
      <c r="R13" s="623">
        <v>2932</v>
      </c>
      <c r="S13" s="624"/>
      <c r="T13" s="624"/>
      <c r="U13" s="624"/>
      <c r="V13" s="624"/>
      <c r="W13" s="624"/>
      <c r="X13" s="624"/>
      <c r="Y13" s="625"/>
      <c r="Z13" s="626">
        <v>0.1</v>
      </c>
      <c r="AA13" s="626"/>
      <c r="AB13" s="626"/>
      <c r="AC13" s="626"/>
      <c r="AD13" s="627">
        <v>2932</v>
      </c>
      <c r="AE13" s="627"/>
      <c r="AF13" s="627"/>
      <c r="AG13" s="627"/>
      <c r="AH13" s="627"/>
      <c r="AI13" s="627"/>
      <c r="AJ13" s="627"/>
      <c r="AK13" s="627"/>
      <c r="AL13" s="628">
        <v>0.2</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101446</v>
      </c>
      <c r="BH13" s="624"/>
      <c r="BI13" s="624"/>
      <c r="BJ13" s="624"/>
      <c r="BK13" s="624"/>
      <c r="BL13" s="624"/>
      <c r="BM13" s="624"/>
      <c r="BN13" s="625"/>
      <c r="BO13" s="626">
        <v>58.8</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263123</v>
      </c>
      <c r="CS13" s="624"/>
      <c r="CT13" s="624"/>
      <c r="CU13" s="624"/>
      <c r="CV13" s="624"/>
      <c r="CW13" s="624"/>
      <c r="CX13" s="624"/>
      <c r="CY13" s="625"/>
      <c r="CZ13" s="626">
        <v>10.4</v>
      </c>
      <c r="DA13" s="626"/>
      <c r="DB13" s="626"/>
      <c r="DC13" s="626"/>
      <c r="DD13" s="632">
        <v>162578</v>
      </c>
      <c r="DE13" s="624"/>
      <c r="DF13" s="624"/>
      <c r="DG13" s="624"/>
      <c r="DH13" s="624"/>
      <c r="DI13" s="624"/>
      <c r="DJ13" s="624"/>
      <c r="DK13" s="624"/>
      <c r="DL13" s="624"/>
      <c r="DM13" s="624"/>
      <c r="DN13" s="624"/>
      <c r="DO13" s="624"/>
      <c r="DP13" s="625"/>
      <c r="DQ13" s="632">
        <v>128079</v>
      </c>
      <c r="DR13" s="624"/>
      <c r="DS13" s="624"/>
      <c r="DT13" s="624"/>
      <c r="DU13" s="624"/>
      <c r="DV13" s="624"/>
      <c r="DW13" s="624"/>
      <c r="DX13" s="624"/>
      <c r="DY13" s="624"/>
      <c r="DZ13" s="624"/>
      <c r="EA13" s="624"/>
      <c r="EB13" s="624"/>
      <c r="EC13" s="633"/>
    </row>
    <row r="14" spans="2:143" ht="11.25" customHeight="1" x14ac:dyDescent="0.15">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4149</v>
      </c>
      <c r="BH14" s="624"/>
      <c r="BI14" s="624"/>
      <c r="BJ14" s="624"/>
      <c r="BK14" s="624"/>
      <c r="BL14" s="624"/>
      <c r="BM14" s="624"/>
      <c r="BN14" s="625"/>
      <c r="BO14" s="626">
        <v>2.4</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101582</v>
      </c>
      <c r="CS14" s="624"/>
      <c r="CT14" s="624"/>
      <c r="CU14" s="624"/>
      <c r="CV14" s="624"/>
      <c r="CW14" s="624"/>
      <c r="CX14" s="624"/>
      <c r="CY14" s="625"/>
      <c r="CZ14" s="626">
        <v>4</v>
      </c>
      <c r="DA14" s="626"/>
      <c r="DB14" s="626"/>
      <c r="DC14" s="626"/>
      <c r="DD14" s="632" t="s">
        <v>109</v>
      </c>
      <c r="DE14" s="624"/>
      <c r="DF14" s="624"/>
      <c r="DG14" s="624"/>
      <c r="DH14" s="624"/>
      <c r="DI14" s="624"/>
      <c r="DJ14" s="624"/>
      <c r="DK14" s="624"/>
      <c r="DL14" s="624"/>
      <c r="DM14" s="624"/>
      <c r="DN14" s="624"/>
      <c r="DO14" s="624"/>
      <c r="DP14" s="625"/>
      <c r="DQ14" s="632">
        <v>90751</v>
      </c>
      <c r="DR14" s="624"/>
      <c r="DS14" s="624"/>
      <c r="DT14" s="624"/>
      <c r="DU14" s="624"/>
      <c r="DV14" s="624"/>
      <c r="DW14" s="624"/>
      <c r="DX14" s="624"/>
      <c r="DY14" s="624"/>
      <c r="DZ14" s="624"/>
      <c r="EA14" s="624"/>
      <c r="EB14" s="624"/>
      <c r="EC14" s="633"/>
    </row>
    <row r="15" spans="2:143" ht="11.25" customHeight="1" x14ac:dyDescent="0.15">
      <c r="B15" s="620" t="s">
        <v>239</v>
      </c>
      <c r="C15" s="621"/>
      <c r="D15" s="621"/>
      <c r="E15" s="621"/>
      <c r="F15" s="621"/>
      <c r="G15" s="621"/>
      <c r="H15" s="621"/>
      <c r="I15" s="621"/>
      <c r="J15" s="621"/>
      <c r="K15" s="621"/>
      <c r="L15" s="621"/>
      <c r="M15" s="621"/>
      <c r="N15" s="621"/>
      <c r="O15" s="621"/>
      <c r="P15" s="621"/>
      <c r="Q15" s="622"/>
      <c r="R15" s="623">
        <v>47</v>
      </c>
      <c r="S15" s="624"/>
      <c r="T15" s="624"/>
      <c r="U15" s="624"/>
      <c r="V15" s="624"/>
      <c r="W15" s="624"/>
      <c r="X15" s="624"/>
      <c r="Y15" s="625"/>
      <c r="Z15" s="626">
        <v>0</v>
      </c>
      <c r="AA15" s="626"/>
      <c r="AB15" s="626"/>
      <c r="AC15" s="626"/>
      <c r="AD15" s="627">
        <v>47</v>
      </c>
      <c r="AE15" s="627"/>
      <c r="AF15" s="627"/>
      <c r="AG15" s="627"/>
      <c r="AH15" s="627"/>
      <c r="AI15" s="627"/>
      <c r="AJ15" s="627"/>
      <c r="AK15" s="627"/>
      <c r="AL15" s="628">
        <v>0</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6738</v>
      </c>
      <c r="BH15" s="624"/>
      <c r="BI15" s="624"/>
      <c r="BJ15" s="624"/>
      <c r="BK15" s="624"/>
      <c r="BL15" s="624"/>
      <c r="BM15" s="624"/>
      <c r="BN15" s="625"/>
      <c r="BO15" s="626">
        <v>3.9</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187331</v>
      </c>
      <c r="CS15" s="624"/>
      <c r="CT15" s="624"/>
      <c r="CU15" s="624"/>
      <c r="CV15" s="624"/>
      <c r="CW15" s="624"/>
      <c r="CX15" s="624"/>
      <c r="CY15" s="625"/>
      <c r="CZ15" s="626">
        <v>7.4</v>
      </c>
      <c r="DA15" s="626"/>
      <c r="DB15" s="626"/>
      <c r="DC15" s="626"/>
      <c r="DD15" s="632">
        <v>31734</v>
      </c>
      <c r="DE15" s="624"/>
      <c r="DF15" s="624"/>
      <c r="DG15" s="624"/>
      <c r="DH15" s="624"/>
      <c r="DI15" s="624"/>
      <c r="DJ15" s="624"/>
      <c r="DK15" s="624"/>
      <c r="DL15" s="624"/>
      <c r="DM15" s="624"/>
      <c r="DN15" s="624"/>
      <c r="DO15" s="624"/>
      <c r="DP15" s="625"/>
      <c r="DQ15" s="632">
        <v>171204</v>
      </c>
      <c r="DR15" s="624"/>
      <c r="DS15" s="624"/>
      <c r="DT15" s="624"/>
      <c r="DU15" s="624"/>
      <c r="DV15" s="624"/>
      <c r="DW15" s="624"/>
      <c r="DX15" s="624"/>
      <c r="DY15" s="624"/>
      <c r="DZ15" s="624"/>
      <c r="EA15" s="624"/>
      <c r="EB15" s="624"/>
      <c r="EC15" s="633"/>
    </row>
    <row r="16" spans="2:143" ht="11.25" customHeight="1" x14ac:dyDescent="0.15">
      <c r="B16" s="620" t="s">
        <v>242</v>
      </c>
      <c r="C16" s="621"/>
      <c r="D16" s="621"/>
      <c r="E16" s="621"/>
      <c r="F16" s="621"/>
      <c r="G16" s="621"/>
      <c r="H16" s="621"/>
      <c r="I16" s="621"/>
      <c r="J16" s="621"/>
      <c r="K16" s="621"/>
      <c r="L16" s="621"/>
      <c r="M16" s="621"/>
      <c r="N16" s="621"/>
      <c r="O16" s="621"/>
      <c r="P16" s="621"/>
      <c r="Q16" s="622"/>
      <c r="R16" s="623">
        <v>1410650</v>
      </c>
      <c r="S16" s="624"/>
      <c r="T16" s="624"/>
      <c r="U16" s="624"/>
      <c r="V16" s="624"/>
      <c r="W16" s="624"/>
      <c r="X16" s="624"/>
      <c r="Y16" s="625"/>
      <c r="Z16" s="626">
        <v>48.4</v>
      </c>
      <c r="AA16" s="626"/>
      <c r="AB16" s="626"/>
      <c r="AC16" s="626"/>
      <c r="AD16" s="627">
        <v>1245407</v>
      </c>
      <c r="AE16" s="627"/>
      <c r="AF16" s="627"/>
      <c r="AG16" s="627"/>
      <c r="AH16" s="627"/>
      <c r="AI16" s="627"/>
      <c r="AJ16" s="627"/>
      <c r="AK16" s="627"/>
      <c r="AL16" s="628">
        <v>84.8</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17608</v>
      </c>
      <c r="CS16" s="624"/>
      <c r="CT16" s="624"/>
      <c r="CU16" s="624"/>
      <c r="CV16" s="624"/>
      <c r="CW16" s="624"/>
      <c r="CX16" s="624"/>
      <c r="CY16" s="625"/>
      <c r="CZ16" s="626">
        <v>0.7</v>
      </c>
      <c r="DA16" s="626"/>
      <c r="DB16" s="626"/>
      <c r="DC16" s="626"/>
      <c r="DD16" s="632" t="s">
        <v>109</v>
      </c>
      <c r="DE16" s="624"/>
      <c r="DF16" s="624"/>
      <c r="DG16" s="624"/>
      <c r="DH16" s="624"/>
      <c r="DI16" s="624"/>
      <c r="DJ16" s="624"/>
      <c r="DK16" s="624"/>
      <c r="DL16" s="624"/>
      <c r="DM16" s="624"/>
      <c r="DN16" s="624"/>
      <c r="DO16" s="624"/>
      <c r="DP16" s="625"/>
      <c r="DQ16" s="632">
        <v>3701</v>
      </c>
      <c r="DR16" s="624"/>
      <c r="DS16" s="624"/>
      <c r="DT16" s="624"/>
      <c r="DU16" s="624"/>
      <c r="DV16" s="624"/>
      <c r="DW16" s="624"/>
      <c r="DX16" s="624"/>
      <c r="DY16" s="624"/>
      <c r="DZ16" s="624"/>
      <c r="EA16" s="624"/>
      <c r="EB16" s="624"/>
      <c r="EC16" s="633"/>
    </row>
    <row r="17" spans="2:133" ht="11.25" customHeight="1" x14ac:dyDescent="0.15">
      <c r="B17" s="620" t="s">
        <v>245</v>
      </c>
      <c r="C17" s="621"/>
      <c r="D17" s="621"/>
      <c r="E17" s="621"/>
      <c r="F17" s="621"/>
      <c r="G17" s="621"/>
      <c r="H17" s="621"/>
      <c r="I17" s="621"/>
      <c r="J17" s="621"/>
      <c r="K17" s="621"/>
      <c r="L17" s="621"/>
      <c r="M17" s="621"/>
      <c r="N17" s="621"/>
      <c r="O17" s="621"/>
      <c r="P17" s="621"/>
      <c r="Q17" s="622"/>
      <c r="R17" s="623">
        <v>1245407</v>
      </c>
      <c r="S17" s="624"/>
      <c r="T17" s="624"/>
      <c r="U17" s="624"/>
      <c r="V17" s="624"/>
      <c r="W17" s="624"/>
      <c r="X17" s="624"/>
      <c r="Y17" s="625"/>
      <c r="Z17" s="626">
        <v>42.8</v>
      </c>
      <c r="AA17" s="626"/>
      <c r="AB17" s="626"/>
      <c r="AC17" s="626"/>
      <c r="AD17" s="627">
        <v>1245407</v>
      </c>
      <c r="AE17" s="627"/>
      <c r="AF17" s="627"/>
      <c r="AG17" s="627"/>
      <c r="AH17" s="627"/>
      <c r="AI17" s="627"/>
      <c r="AJ17" s="627"/>
      <c r="AK17" s="627"/>
      <c r="AL17" s="628">
        <v>84.8</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256899</v>
      </c>
      <c r="CS17" s="624"/>
      <c r="CT17" s="624"/>
      <c r="CU17" s="624"/>
      <c r="CV17" s="624"/>
      <c r="CW17" s="624"/>
      <c r="CX17" s="624"/>
      <c r="CY17" s="625"/>
      <c r="CZ17" s="626">
        <v>10.1</v>
      </c>
      <c r="DA17" s="626"/>
      <c r="DB17" s="626"/>
      <c r="DC17" s="626"/>
      <c r="DD17" s="632" t="s">
        <v>109</v>
      </c>
      <c r="DE17" s="624"/>
      <c r="DF17" s="624"/>
      <c r="DG17" s="624"/>
      <c r="DH17" s="624"/>
      <c r="DI17" s="624"/>
      <c r="DJ17" s="624"/>
      <c r="DK17" s="624"/>
      <c r="DL17" s="624"/>
      <c r="DM17" s="624"/>
      <c r="DN17" s="624"/>
      <c r="DO17" s="624"/>
      <c r="DP17" s="625"/>
      <c r="DQ17" s="632">
        <v>256899</v>
      </c>
      <c r="DR17" s="624"/>
      <c r="DS17" s="624"/>
      <c r="DT17" s="624"/>
      <c r="DU17" s="624"/>
      <c r="DV17" s="624"/>
      <c r="DW17" s="624"/>
      <c r="DX17" s="624"/>
      <c r="DY17" s="624"/>
      <c r="DZ17" s="624"/>
      <c r="EA17" s="624"/>
      <c r="EB17" s="624"/>
      <c r="EC17" s="633"/>
    </row>
    <row r="18" spans="2:133" ht="11.25" customHeight="1" x14ac:dyDescent="0.15">
      <c r="B18" s="620" t="s">
        <v>248</v>
      </c>
      <c r="C18" s="621"/>
      <c r="D18" s="621"/>
      <c r="E18" s="621"/>
      <c r="F18" s="621"/>
      <c r="G18" s="621"/>
      <c r="H18" s="621"/>
      <c r="I18" s="621"/>
      <c r="J18" s="621"/>
      <c r="K18" s="621"/>
      <c r="L18" s="621"/>
      <c r="M18" s="621"/>
      <c r="N18" s="621"/>
      <c r="O18" s="621"/>
      <c r="P18" s="621"/>
      <c r="Q18" s="622"/>
      <c r="R18" s="623">
        <v>165243</v>
      </c>
      <c r="S18" s="624"/>
      <c r="T18" s="624"/>
      <c r="U18" s="624"/>
      <c r="V18" s="624"/>
      <c r="W18" s="624"/>
      <c r="X18" s="624"/>
      <c r="Y18" s="625"/>
      <c r="Z18" s="626">
        <v>5.7</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251</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9816</v>
      </c>
      <c r="BH19" s="624"/>
      <c r="BI19" s="624"/>
      <c r="BJ19" s="624"/>
      <c r="BK19" s="624"/>
      <c r="BL19" s="624"/>
      <c r="BM19" s="624"/>
      <c r="BN19" s="625"/>
      <c r="BO19" s="626">
        <v>5.7</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254</v>
      </c>
      <c r="C20" s="621"/>
      <c r="D20" s="621"/>
      <c r="E20" s="621"/>
      <c r="F20" s="621"/>
      <c r="G20" s="621"/>
      <c r="H20" s="621"/>
      <c r="I20" s="621"/>
      <c r="J20" s="621"/>
      <c r="K20" s="621"/>
      <c r="L20" s="621"/>
      <c r="M20" s="621"/>
      <c r="N20" s="621"/>
      <c r="O20" s="621"/>
      <c r="P20" s="621"/>
      <c r="Q20" s="622"/>
      <c r="R20" s="623">
        <v>1633648</v>
      </c>
      <c r="S20" s="624"/>
      <c r="T20" s="624"/>
      <c r="U20" s="624"/>
      <c r="V20" s="624"/>
      <c r="W20" s="624"/>
      <c r="X20" s="624"/>
      <c r="Y20" s="625"/>
      <c r="Z20" s="626">
        <v>56.1</v>
      </c>
      <c r="AA20" s="626"/>
      <c r="AB20" s="626"/>
      <c r="AC20" s="626"/>
      <c r="AD20" s="627">
        <v>1468405</v>
      </c>
      <c r="AE20" s="627"/>
      <c r="AF20" s="627"/>
      <c r="AG20" s="627"/>
      <c r="AH20" s="627"/>
      <c r="AI20" s="627"/>
      <c r="AJ20" s="627"/>
      <c r="AK20" s="627"/>
      <c r="AL20" s="628">
        <v>100</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9816</v>
      </c>
      <c r="BH20" s="624"/>
      <c r="BI20" s="624"/>
      <c r="BJ20" s="624"/>
      <c r="BK20" s="624"/>
      <c r="BL20" s="624"/>
      <c r="BM20" s="624"/>
      <c r="BN20" s="625"/>
      <c r="BO20" s="626">
        <v>5.7</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2538264</v>
      </c>
      <c r="CS20" s="624"/>
      <c r="CT20" s="624"/>
      <c r="CU20" s="624"/>
      <c r="CV20" s="624"/>
      <c r="CW20" s="624"/>
      <c r="CX20" s="624"/>
      <c r="CY20" s="625"/>
      <c r="CZ20" s="626">
        <v>100</v>
      </c>
      <c r="DA20" s="626"/>
      <c r="DB20" s="626"/>
      <c r="DC20" s="626"/>
      <c r="DD20" s="632">
        <v>346623</v>
      </c>
      <c r="DE20" s="624"/>
      <c r="DF20" s="624"/>
      <c r="DG20" s="624"/>
      <c r="DH20" s="624"/>
      <c r="DI20" s="624"/>
      <c r="DJ20" s="624"/>
      <c r="DK20" s="624"/>
      <c r="DL20" s="624"/>
      <c r="DM20" s="624"/>
      <c r="DN20" s="624"/>
      <c r="DO20" s="624"/>
      <c r="DP20" s="625"/>
      <c r="DQ20" s="632">
        <v>1759145</v>
      </c>
      <c r="DR20" s="624"/>
      <c r="DS20" s="624"/>
      <c r="DT20" s="624"/>
      <c r="DU20" s="624"/>
      <c r="DV20" s="624"/>
      <c r="DW20" s="624"/>
      <c r="DX20" s="624"/>
      <c r="DY20" s="624"/>
      <c r="DZ20" s="624"/>
      <c r="EA20" s="624"/>
      <c r="EB20" s="624"/>
      <c r="EC20" s="633"/>
    </row>
    <row r="21" spans="2:133" ht="11.25" customHeight="1" x14ac:dyDescent="0.15">
      <c r="B21" s="620" t="s">
        <v>257</v>
      </c>
      <c r="C21" s="621"/>
      <c r="D21" s="621"/>
      <c r="E21" s="621"/>
      <c r="F21" s="621"/>
      <c r="G21" s="621"/>
      <c r="H21" s="621"/>
      <c r="I21" s="621"/>
      <c r="J21" s="621"/>
      <c r="K21" s="621"/>
      <c r="L21" s="621"/>
      <c r="M21" s="621"/>
      <c r="N21" s="621"/>
      <c r="O21" s="621"/>
      <c r="P21" s="621"/>
      <c r="Q21" s="622"/>
      <c r="R21" s="623" t="s">
        <v>109</v>
      </c>
      <c r="S21" s="624"/>
      <c r="T21" s="624"/>
      <c r="U21" s="624"/>
      <c r="V21" s="624"/>
      <c r="W21" s="624"/>
      <c r="X21" s="624"/>
      <c r="Y21" s="625"/>
      <c r="Z21" s="626" t="s">
        <v>109</v>
      </c>
      <c r="AA21" s="626"/>
      <c r="AB21" s="626"/>
      <c r="AC21" s="626"/>
      <c r="AD21" s="627" t="s">
        <v>109</v>
      </c>
      <c r="AE21" s="627"/>
      <c r="AF21" s="627"/>
      <c r="AG21" s="627"/>
      <c r="AH21" s="627"/>
      <c r="AI21" s="627"/>
      <c r="AJ21" s="627"/>
      <c r="AK21" s="627"/>
      <c r="AL21" s="628" t="s">
        <v>109</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9816</v>
      </c>
      <c r="BH21" s="624"/>
      <c r="BI21" s="624"/>
      <c r="BJ21" s="624"/>
      <c r="BK21" s="624"/>
      <c r="BL21" s="624"/>
      <c r="BM21" s="624"/>
      <c r="BN21" s="625"/>
      <c r="BO21" s="626">
        <v>5.7</v>
      </c>
      <c r="BP21" s="626"/>
      <c r="BQ21" s="626"/>
      <c r="BR21" s="626"/>
      <c r="BS21" s="632" t="s">
        <v>109</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259</v>
      </c>
      <c r="C22" s="621"/>
      <c r="D22" s="621"/>
      <c r="E22" s="621"/>
      <c r="F22" s="621"/>
      <c r="G22" s="621"/>
      <c r="H22" s="621"/>
      <c r="I22" s="621"/>
      <c r="J22" s="621"/>
      <c r="K22" s="621"/>
      <c r="L22" s="621"/>
      <c r="M22" s="621"/>
      <c r="N22" s="621"/>
      <c r="O22" s="621"/>
      <c r="P22" s="621"/>
      <c r="Q22" s="622"/>
      <c r="R22" s="623">
        <v>2070</v>
      </c>
      <c r="S22" s="624"/>
      <c r="T22" s="624"/>
      <c r="U22" s="624"/>
      <c r="V22" s="624"/>
      <c r="W22" s="624"/>
      <c r="X22" s="624"/>
      <c r="Y22" s="625"/>
      <c r="Z22" s="626">
        <v>0.1</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262</v>
      </c>
      <c r="C23" s="621"/>
      <c r="D23" s="621"/>
      <c r="E23" s="621"/>
      <c r="F23" s="621"/>
      <c r="G23" s="621"/>
      <c r="H23" s="621"/>
      <c r="I23" s="621"/>
      <c r="J23" s="621"/>
      <c r="K23" s="621"/>
      <c r="L23" s="621"/>
      <c r="M23" s="621"/>
      <c r="N23" s="621"/>
      <c r="O23" s="621"/>
      <c r="P23" s="621"/>
      <c r="Q23" s="622"/>
      <c r="R23" s="623">
        <v>82894</v>
      </c>
      <c r="S23" s="624"/>
      <c r="T23" s="624"/>
      <c r="U23" s="624"/>
      <c r="V23" s="624"/>
      <c r="W23" s="624"/>
      <c r="X23" s="624"/>
      <c r="Y23" s="625"/>
      <c r="Z23" s="626">
        <v>2.8</v>
      </c>
      <c r="AA23" s="626"/>
      <c r="AB23" s="626"/>
      <c r="AC23" s="626"/>
      <c r="AD23" s="627" t="s">
        <v>109</v>
      </c>
      <c r="AE23" s="627"/>
      <c r="AF23" s="627"/>
      <c r="AG23" s="627"/>
      <c r="AH23" s="627"/>
      <c r="AI23" s="627"/>
      <c r="AJ23" s="627"/>
      <c r="AK23" s="627"/>
      <c r="AL23" s="628" t="s">
        <v>109</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8" t="s">
        <v>267</v>
      </c>
      <c r="DM23" s="649"/>
      <c r="DN23" s="649"/>
      <c r="DO23" s="649"/>
      <c r="DP23" s="649"/>
      <c r="DQ23" s="649"/>
      <c r="DR23" s="649"/>
      <c r="DS23" s="649"/>
      <c r="DT23" s="649"/>
      <c r="DU23" s="649"/>
      <c r="DV23" s="650"/>
      <c r="DW23" s="605" t="s">
        <v>268</v>
      </c>
      <c r="DX23" s="606"/>
      <c r="DY23" s="606"/>
      <c r="DZ23" s="606"/>
      <c r="EA23" s="606"/>
      <c r="EB23" s="606"/>
      <c r="EC23" s="607"/>
    </row>
    <row r="24" spans="2:133" ht="11.25" customHeight="1" x14ac:dyDescent="0.15">
      <c r="B24" s="620" t="s">
        <v>269</v>
      </c>
      <c r="C24" s="621"/>
      <c r="D24" s="621"/>
      <c r="E24" s="621"/>
      <c r="F24" s="621"/>
      <c r="G24" s="621"/>
      <c r="H24" s="621"/>
      <c r="I24" s="621"/>
      <c r="J24" s="621"/>
      <c r="K24" s="621"/>
      <c r="L24" s="621"/>
      <c r="M24" s="621"/>
      <c r="N24" s="621"/>
      <c r="O24" s="621"/>
      <c r="P24" s="621"/>
      <c r="Q24" s="622"/>
      <c r="R24" s="623">
        <v>11440</v>
      </c>
      <c r="S24" s="624"/>
      <c r="T24" s="624"/>
      <c r="U24" s="624"/>
      <c r="V24" s="624"/>
      <c r="W24" s="624"/>
      <c r="X24" s="624"/>
      <c r="Y24" s="625"/>
      <c r="Z24" s="626">
        <v>0.4</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821026</v>
      </c>
      <c r="CS24" s="613"/>
      <c r="CT24" s="613"/>
      <c r="CU24" s="613"/>
      <c r="CV24" s="613"/>
      <c r="CW24" s="613"/>
      <c r="CX24" s="613"/>
      <c r="CY24" s="614"/>
      <c r="CZ24" s="652">
        <v>32.299999999999997</v>
      </c>
      <c r="DA24" s="653"/>
      <c r="DB24" s="653"/>
      <c r="DC24" s="654"/>
      <c r="DD24" s="651">
        <v>748702</v>
      </c>
      <c r="DE24" s="613"/>
      <c r="DF24" s="613"/>
      <c r="DG24" s="613"/>
      <c r="DH24" s="613"/>
      <c r="DI24" s="613"/>
      <c r="DJ24" s="613"/>
      <c r="DK24" s="614"/>
      <c r="DL24" s="651">
        <v>743292</v>
      </c>
      <c r="DM24" s="613"/>
      <c r="DN24" s="613"/>
      <c r="DO24" s="613"/>
      <c r="DP24" s="613"/>
      <c r="DQ24" s="613"/>
      <c r="DR24" s="613"/>
      <c r="DS24" s="613"/>
      <c r="DT24" s="613"/>
      <c r="DU24" s="613"/>
      <c r="DV24" s="614"/>
      <c r="DW24" s="617">
        <v>48.2</v>
      </c>
      <c r="DX24" s="618"/>
      <c r="DY24" s="618"/>
      <c r="DZ24" s="618"/>
      <c r="EA24" s="618"/>
      <c r="EB24" s="618"/>
      <c r="EC24" s="619"/>
    </row>
    <row r="25" spans="2:133" ht="11.25" customHeight="1" x14ac:dyDescent="0.15">
      <c r="B25" s="620" t="s">
        <v>272</v>
      </c>
      <c r="C25" s="621"/>
      <c r="D25" s="621"/>
      <c r="E25" s="621"/>
      <c r="F25" s="621"/>
      <c r="G25" s="621"/>
      <c r="H25" s="621"/>
      <c r="I25" s="621"/>
      <c r="J25" s="621"/>
      <c r="K25" s="621"/>
      <c r="L25" s="621"/>
      <c r="M25" s="621"/>
      <c r="N25" s="621"/>
      <c r="O25" s="621"/>
      <c r="P25" s="621"/>
      <c r="Q25" s="622"/>
      <c r="R25" s="623">
        <v>199502</v>
      </c>
      <c r="S25" s="624"/>
      <c r="T25" s="624"/>
      <c r="U25" s="624"/>
      <c r="V25" s="624"/>
      <c r="W25" s="624"/>
      <c r="X25" s="624"/>
      <c r="Y25" s="625"/>
      <c r="Z25" s="626">
        <v>6.9</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457782</v>
      </c>
      <c r="CS25" s="643"/>
      <c r="CT25" s="643"/>
      <c r="CU25" s="643"/>
      <c r="CV25" s="643"/>
      <c r="CW25" s="643"/>
      <c r="CX25" s="643"/>
      <c r="CY25" s="644"/>
      <c r="CZ25" s="657">
        <v>18</v>
      </c>
      <c r="DA25" s="658"/>
      <c r="DB25" s="658"/>
      <c r="DC25" s="659"/>
      <c r="DD25" s="632">
        <v>449222</v>
      </c>
      <c r="DE25" s="643"/>
      <c r="DF25" s="643"/>
      <c r="DG25" s="643"/>
      <c r="DH25" s="643"/>
      <c r="DI25" s="643"/>
      <c r="DJ25" s="643"/>
      <c r="DK25" s="644"/>
      <c r="DL25" s="632">
        <v>446689</v>
      </c>
      <c r="DM25" s="643"/>
      <c r="DN25" s="643"/>
      <c r="DO25" s="643"/>
      <c r="DP25" s="643"/>
      <c r="DQ25" s="643"/>
      <c r="DR25" s="643"/>
      <c r="DS25" s="643"/>
      <c r="DT25" s="643"/>
      <c r="DU25" s="643"/>
      <c r="DV25" s="644"/>
      <c r="DW25" s="628">
        <v>29</v>
      </c>
      <c r="DX25" s="655"/>
      <c r="DY25" s="655"/>
      <c r="DZ25" s="655"/>
      <c r="EA25" s="655"/>
      <c r="EB25" s="655"/>
      <c r="EC25" s="656"/>
    </row>
    <row r="26" spans="2:133" ht="11.25" customHeight="1" x14ac:dyDescent="0.15">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275198</v>
      </c>
      <c r="CS26" s="624"/>
      <c r="CT26" s="624"/>
      <c r="CU26" s="624"/>
      <c r="CV26" s="624"/>
      <c r="CW26" s="624"/>
      <c r="CX26" s="624"/>
      <c r="CY26" s="625"/>
      <c r="CZ26" s="657">
        <v>10.8</v>
      </c>
      <c r="DA26" s="658"/>
      <c r="DB26" s="658"/>
      <c r="DC26" s="659"/>
      <c r="DD26" s="632">
        <v>268380</v>
      </c>
      <c r="DE26" s="624"/>
      <c r="DF26" s="624"/>
      <c r="DG26" s="624"/>
      <c r="DH26" s="624"/>
      <c r="DI26" s="624"/>
      <c r="DJ26" s="624"/>
      <c r="DK26" s="625"/>
      <c r="DL26" s="632" t="s">
        <v>208</v>
      </c>
      <c r="DM26" s="624"/>
      <c r="DN26" s="624"/>
      <c r="DO26" s="624"/>
      <c r="DP26" s="624"/>
      <c r="DQ26" s="624"/>
      <c r="DR26" s="624"/>
      <c r="DS26" s="624"/>
      <c r="DT26" s="624"/>
      <c r="DU26" s="624"/>
      <c r="DV26" s="625"/>
      <c r="DW26" s="628" t="s">
        <v>208</v>
      </c>
      <c r="DX26" s="655"/>
      <c r="DY26" s="655"/>
      <c r="DZ26" s="655"/>
      <c r="EA26" s="655"/>
      <c r="EB26" s="655"/>
      <c r="EC26" s="656"/>
    </row>
    <row r="27" spans="2:133" ht="11.25" customHeight="1" x14ac:dyDescent="0.15">
      <c r="B27" s="620" t="s">
        <v>278</v>
      </c>
      <c r="C27" s="621"/>
      <c r="D27" s="621"/>
      <c r="E27" s="621"/>
      <c r="F27" s="621"/>
      <c r="G27" s="621"/>
      <c r="H27" s="621"/>
      <c r="I27" s="621"/>
      <c r="J27" s="621"/>
      <c r="K27" s="621"/>
      <c r="L27" s="621"/>
      <c r="M27" s="621"/>
      <c r="N27" s="621"/>
      <c r="O27" s="621"/>
      <c r="P27" s="621"/>
      <c r="Q27" s="622"/>
      <c r="R27" s="623">
        <v>110971</v>
      </c>
      <c r="S27" s="624"/>
      <c r="T27" s="624"/>
      <c r="U27" s="624"/>
      <c r="V27" s="624"/>
      <c r="W27" s="624"/>
      <c r="X27" s="624"/>
      <c r="Y27" s="625"/>
      <c r="Z27" s="626">
        <v>3.8</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172483</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106345</v>
      </c>
      <c r="CS27" s="643"/>
      <c r="CT27" s="643"/>
      <c r="CU27" s="643"/>
      <c r="CV27" s="643"/>
      <c r="CW27" s="643"/>
      <c r="CX27" s="643"/>
      <c r="CY27" s="644"/>
      <c r="CZ27" s="657">
        <v>4.2</v>
      </c>
      <c r="DA27" s="658"/>
      <c r="DB27" s="658"/>
      <c r="DC27" s="659"/>
      <c r="DD27" s="632">
        <v>42581</v>
      </c>
      <c r="DE27" s="643"/>
      <c r="DF27" s="643"/>
      <c r="DG27" s="643"/>
      <c r="DH27" s="643"/>
      <c r="DI27" s="643"/>
      <c r="DJ27" s="643"/>
      <c r="DK27" s="644"/>
      <c r="DL27" s="632">
        <v>39704</v>
      </c>
      <c r="DM27" s="643"/>
      <c r="DN27" s="643"/>
      <c r="DO27" s="643"/>
      <c r="DP27" s="643"/>
      <c r="DQ27" s="643"/>
      <c r="DR27" s="643"/>
      <c r="DS27" s="643"/>
      <c r="DT27" s="643"/>
      <c r="DU27" s="643"/>
      <c r="DV27" s="644"/>
      <c r="DW27" s="628">
        <v>2.6</v>
      </c>
      <c r="DX27" s="655"/>
      <c r="DY27" s="655"/>
      <c r="DZ27" s="655"/>
      <c r="EA27" s="655"/>
      <c r="EB27" s="655"/>
      <c r="EC27" s="656"/>
    </row>
    <row r="28" spans="2:133" ht="11.25" customHeight="1" x14ac:dyDescent="0.15">
      <c r="B28" s="620" t="s">
        <v>281</v>
      </c>
      <c r="C28" s="621"/>
      <c r="D28" s="621"/>
      <c r="E28" s="621"/>
      <c r="F28" s="621"/>
      <c r="G28" s="621"/>
      <c r="H28" s="621"/>
      <c r="I28" s="621"/>
      <c r="J28" s="621"/>
      <c r="K28" s="621"/>
      <c r="L28" s="621"/>
      <c r="M28" s="621"/>
      <c r="N28" s="621"/>
      <c r="O28" s="621"/>
      <c r="P28" s="621"/>
      <c r="Q28" s="622"/>
      <c r="R28" s="623">
        <v>6250</v>
      </c>
      <c r="S28" s="624"/>
      <c r="T28" s="624"/>
      <c r="U28" s="624"/>
      <c r="V28" s="624"/>
      <c r="W28" s="624"/>
      <c r="X28" s="624"/>
      <c r="Y28" s="625"/>
      <c r="Z28" s="626">
        <v>0.2</v>
      </c>
      <c r="AA28" s="626"/>
      <c r="AB28" s="626"/>
      <c r="AC28" s="626"/>
      <c r="AD28" s="627">
        <v>75</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256899</v>
      </c>
      <c r="CS28" s="624"/>
      <c r="CT28" s="624"/>
      <c r="CU28" s="624"/>
      <c r="CV28" s="624"/>
      <c r="CW28" s="624"/>
      <c r="CX28" s="624"/>
      <c r="CY28" s="625"/>
      <c r="CZ28" s="657">
        <v>10.1</v>
      </c>
      <c r="DA28" s="658"/>
      <c r="DB28" s="658"/>
      <c r="DC28" s="659"/>
      <c r="DD28" s="632">
        <v>256899</v>
      </c>
      <c r="DE28" s="624"/>
      <c r="DF28" s="624"/>
      <c r="DG28" s="624"/>
      <c r="DH28" s="624"/>
      <c r="DI28" s="624"/>
      <c r="DJ28" s="624"/>
      <c r="DK28" s="625"/>
      <c r="DL28" s="632">
        <v>256899</v>
      </c>
      <c r="DM28" s="624"/>
      <c r="DN28" s="624"/>
      <c r="DO28" s="624"/>
      <c r="DP28" s="624"/>
      <c r="DQ28" s="624"/>
      <c r="DR28" s="624"/>
      <c r="DS28" s="624"/>
      <c r="DT28" s="624"/>
      <c r="DU28" s="624"/>
      <c r="DV28" s="625"/>
      <c r="DW28" s="628">
        <v>16.7</v>
      </c>
      <c r="DX28" s="655"/>
      <c r="DY28" s="655"/>
      <c r="DZ28" s="655"/>
      <c r="EA28" s="655"/>
      <c r="EB28" s="655"/>
      <c r="EC28" s="656"/>
    </row>
    <row r="29" spans="2:133" ht="11.25" customHeight="1" x14ac:dyDescent="0.15">
      <c r="B29" s="620" t="s">
        <v>283</v>
      </c>
      <c r="C29" s="621"/>
      <c r="D29" s="621"/>
      <c r="E29" s="621"/>
      <c r="F29" s="621"/>
      <c r="G29" s="621"/>
      <c r="H29" s="621"/>
      <c r="I29" s="621"/>
      <c r="J29" s="621"/>
      <c r="K29" s="621"/>
      <c r="L29" s="621"/>
      <c r="M29" s="621"/>
      <c r="N29" s="621"/>
      <c r="O29" s="621"/>
      <c r="P29" s="621"/>
      <c r="Q29" s="622"/>
      <c r="R29" s="623">
        <v>4641</v>
      </c>
      <c r="S29" s="624"/>
      <c r="T29" s="624"/>
      <c r="U29" s="624"/>
      <c r="V29" s="624"/>
      <c r="W29" s="624"/>
      <c r="X29" s="624"/>
      <c r="Y29" s="625"/>
      <c r="Z29" s="626">
        <v>0.2</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256740</v>
      </c>
      <c r="CS29" s="643"/>
      <c r="CT29" s="643"/>
      <c r="CU29" s="643"/>
      <c r="CV29" s="643"/>
      <c r="CW29" s="643"/>
      <c r="CX29" s="643"/>
      <c r="CY29" s="644"/>
      <c r="CZ29" s="657">
        <v>10.1</v>
      </c>
      <c r="DA29" s="658"/>
      <c r="DB29" s="658"/>
      <c r="DC29" s="659"/>
      <c r="DD29" s="632">
        <v>256740</v>
      </c>
      <c r="DE29" s="643"/>
      <c r="DF29" s="643"/>
      <c r="DG29" s="643"/>
      <c r="DH29" s="643"/>
      <c r="DI29" s="643"/>
      <c r="DJ29" s="643"/>
      <c r="DK29" s="644"/>
      <c r="DL29" s="632">
        <v>256740</v>
      </c>
      <c r="DM29" s="643"/>
      <c r="DN29" s="643"/>
      <c r="DO29" s="643"/>
      <c r="DP29" s="643"/>
      <c r="DQ29" s="643"/>
      <c r="DR29" s="643"/>
      <c r="DS29" s="643"/>
      <c r="DT29" s="643"/>
      <c r="DU29" s="643"/>
      <c r="DV29" s="644"/>
      <c r="DW29" s="628">
        <v>16.7</v>
      </c>
      <c r="DX29" s="655"/>
      <c r="DY29" s="655"/>
      <c r="DZ29" s="655"/>
      <c r="EA29" s="655"/>
      <c r="EB29" s="655"/>
      <c r="EC29" s="656"/>
    </row>
    <row r="30" spans="2:133" ht="11.25" customHeight="1" x14ac:dyDescent="0.15">
      <c r="B30" s="620" t="s">
        <v>288</v>
      </c>
      <c r="C30" s="621"/>
      <c r="D30" s="621"/>
      <c r="E30" s="621"/>
      <c r="F30" s="621"/>
      <c r="G30" s="621"/>
      <c r="H30" s="621"/>
      <c r="I30" s="621"/>
      <c r="J30" s="621"/>
      <c r="K30" s="621"/>
      <c r="L30" s="621"/>
      <c r="M30" s="621"/>
      <c r="N30" s="621"/>
      <c r="O30" s="621"/>
      <c r="P30" s="621"/>
      <c r="Q30" s="622"/>
      <c r="R30" s="623">
        <v>9674</v>
      </c>
      <c r="S30" s="624"/>
      <c r="T30" s="624"/>
      <c r="U30" s="624"/>
      <c r="V30" s="624"/>
      <c r="W30" s="624"/>
      <c r="X30" s="624"/>
      <c r="Y30" s="625"/>
      <c r="Z30" s="626">
        <v>0.3</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95.1</v>
      </c>
      <c r="BH30" s="682"/>
      <c r="BI30" s="682"/>
      <c r="BJ30" s="682"/>
      <c r="BK30" s="682"/>
      <c r="BL30" s="682"/>
      <c r="BM30" s="618">
        <v>90.6</v>
      </c>
      <c r="BN30" s="682"/>
      <c r="BO30" s="682"/>
      <c r="BP30" s="682"/>
      <c r="BQ30" s="683"/>
      <c r="BR30" s="681">
        <v>98.9</v>
      </c>
      <c r="BS30" s="682"/>
      <c r="BT30" s="682"/>
      <c r="BU30" s="682"/>
      <c r="BV30" s="682"/>
      <c r="BW30" s="682"/>
      <c r="BX30" s="618">
        <v>94.2</v>
      </c>
      <c r="BY30" s="682"/>
      <c r="BZ30" s="682"/>
      <c r="CA30" s="682"/>
      <c r="CB30" s="683"/>
      <c r="CD30" s="686"/>
      <c r="CE30" s="687"/>
      <c r="CF30" s="637" t="s">
        <v>291</v>
      </c>
      <c r="CG30" s="638"/>
      <c r="CH30" s="638"/>
      <c r="CI30" s="638"/>
      <c r="CJ30" s="638"/>
      <c r="CK30" s="638"/>
      <c r="CL30" s="638"/>
      <c r="CM30" s="638"/>
      <c r="CN30" s="638"/>
      <c r="CO30" s="638"/>
      <c r="CP30" s="638"/>
      <c r="CQ30" s="639"/>
      <c r="CR30" s="623">
        <v>230834</v>
      </c>
      <c r="CS30" s="624"/>
      <c r="CT30" s="624"/>
      <c r="CU30" s="624"/>
      <c r="CV30" s="624"/>
      <c r="CW30" s="624"/>
      <c r="CX30" s="624"/>
      <c r="CY30" s="625"/>
      <c r="CZ30" s="657">
        <v>9.1</v>
      </c>
      <c r="DA30" s="658"/>
      <c r="DB30" s="658"/>
      <c r="DC30" s="659"/>
      <c r="DD30" s="632">
        <v>230834</v>
      </c>
      <c r="DE30" s="624"/>
      <c r="DF30" s="624"/>
      <c r="DG30" s="624"/>
      <c r="DH30" s="624"/>
      <c r="DI30" s="624"/>
      <c r="DJ30" s="624"/>
      <c r="DK30" s="625"/>
      <c r="DL30" s="632">
        <v>230834</v>
      </c>
      <c r="DM30" s="624"/>
      <c r="DN30" s="624"/>
      <c r="DO30" s="624"/>
      <c r="DP30" s="624"/>
      <c r="DQ30" s="624"/>
      <c r="DR30" s="624"/>
      <c r="DS30" s="624"/>
      <c r="DT30" s="624"/>
      <c r="DU30" s="624"/>
      <c r="DV30" s="625"/>
      <c r="DW30" s="628">
        <v>15</v>
      </c>
      <c r="DX30" s="655"/>
      <c r="DY30" s="655"/>
      <c r="DZ30" s="655"/>
      <c r="EA30" s="655"/>
      <c r="EB30" s="655"/>
      <c r="EC30" s="656"/>
    </row>
    <row r="31" spans="2:133" ht="11.25" customHeight="1" x14ac:dyDescent="0.15">
      <c r="B31" s="620" t="s">
        <v>292</v>
      </c>
      <c r="C31" s="621"/>
      <c r="D31" s="621"/>
      <c r="E31" s="621"/>
      <c r="F31" s="621"/>
      <c r="G31" s="621"/>
      <c r="H31" s="621"/>
      <c r="I31" s="621"/>
      <c r="J31" s="621"/>
      <c r="K31" s="621"/>
      <c r="L31" s="621"/>
      <c r="M31" s="621"/>
      <c r="N31" s="621"/>
      <c r="O31" s="621"/>
      <c r="P31" s="621"/>
      <c r="Q31" s="622"/>
      <c r="R31" s="623">
        <v>356931</v>
      </c>
      <c r="S31" s="624"/>
      <c r="T31" s="624"/>
      <c r="U31" s="624"/>
      <c r="V31" s="624"/>
      <c r="W31" s="624"/>
      <c r="X31" s="624"/>
      <c r="Y31" s="625"/>
      <c r="Z31" s="626">
        <v>12.3</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87.2</v>
      </c>
      <c r="BH31" s="643"/>
      <c r="BI31" s="643"/>
      <c r="BJ31" s="643"/>
      <c r="BK31" s="643"/>
      <c r="BL31" s="643"/>
      <c r="BM31" s="629">
        <v>83.9</v>
      </c>
      <c r="BN31" s="679"/>
      <c r="BO31" s="679"/>
      <c r="BP31" s="679"/>
      <c r="BQ31" s="680"/>
      <c r="BR31" s="678">
        <v>99.3</v>
      </c>
      <c r="BS31" s="643"/>
      <c r="BT31" s="643"/>
      <c r="BU31" s="643"/>
      <c r="BV31" s="643"/>
      <c r="BW31" s="643"/>
      <c r="BX31" s="629">
        <v>94.7</v>
      </c>
      <c r="BY31" s="679"/>
      <c r="BZ31" s="679"/>
      <c r="CA31" s="679"/>
      <c r="CB31" s="680"/>
      <c r="CD31" s="686"/>
      <c r="CE31" s="687"/>
      <c r="CF31" s="637" t="s">
        <v>295</v>
      </c>
      <c r="CG31" s="638"/>
      <c r="CH31" s="638"/>
      <c r="CI31" s="638"/>
      <c r="CJ31" s="638"/>
      <c r="CK31" s="638"/>
      <c r="CL31" s="638"/>
      <c r="CM31" s="638"/>
      <c r="CN31" s="638"/>
      <c r="CO31" s="638"/>
      <c r="CP31" s="638"/>
      <c r="CQ31" s="639"/>
      <c r="CR31" s="623">
        <v>25906</v>
      </c>
      <c r="CS31" s="643"/>
      <c r="CT31" s="643"/>
      <c r="CU31" s="643"/>
      <c r="CV31" s="643"/>
      <c r="CW31" s="643"/>
      <c r="CX31" s="643"/>
      <c r="CY31" s="644"/>
      <c r="CZ31" s="657">
        <v>1</v>
      </c>
      <c r="DA31" s="658"/>
      <c r="DB31" s="658"/>
      <c r="DC31" s="659"/>
      <c r="DD31" s="632">
        <v>25906</v>
      </c>
      <c r="DE31" s="643"/>
      <c r="DF31" s="643"/>
      <c r="DG31" s="643"/>
      <c r="DH31" s="643"/>
      <c r="DI31" s="643"/>
      <c r="DJ31" s="643"/>
      <c r="DK31" s="644"/>
      <c r="DL31" s="632">
        <v>25906</v>
      </c>
      <c r="DM31" s="643"/>
      <c r="DN31" s="643"/>
      <c r="DO31" s="643"/>
      <c r="DP31" s="643"/>
      <c r="DQ31" s="643"/>
      <c r="DR31" s="643"/>
      <c r="DS31" s="643"/>
      <c r="DT31" s="643"/>
      <c r="DU31" s="643"/>
      <c r="DV31" s="644"/>
      <c r="DW31" s="628">
        <v>1.7</v>
      </c>
      <c r="DX31" s="655"/>
      <c r="DY31" s="655"/>
      <c r="DZ31" s="655"/>
      <c r="EA31" s="655"/>
      <c r="EB31" s="655"/>
      <c r="EC31" s="656"/>
    </row>
    <row r="32" spans="2:133" ht="11.25" customHeight="1" x14ac:dyDescent="0.15">
      <c r="B32" s="620" t="s">
        <v>296</v>
      </c>
      <c r="C32" s="621"/>
      <c r="D32" s="621"/>
      <c r="E32" s="621"/>
      <c r="F32" s="621"/>
      <c r="G32" s="621"/>
      <c r="H32" s="621"/>
      <c r="I32" s="621"/>
      <c r="J32" s="621"/>
      <c r="K32" s="621"/>
      <c r="L32" s="621"/>
      <c r="M32" s="621"/>
      <c r="N32" s="621"/>
      <c r="O32" s="621"/>
      <c r="P32" s="621"/>
      <c r="Q32" s="622"/>
      <c r="R32" s="623">
        <v>67359</v>
      </c>
      <c r="S32" s="624"/>
      <c r="T32" s="624"/>
      <c r="U32" s="624"/>
      <c r="V32" s="624"/>
      <c r="W32" s="624"/>
      <c r="X32" s="624"/>
      <c r="Y32" s="625"/>
      <c r="Z32" s="626">
        <v>2.2999999999999998</v>
      </c>
      <c r="AA32" s="626"/>
      <c r="AB32" s="626"/>
      <c r="AC32" s="626"/>
      <c r="AD32" s="627">
        <v>555</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98.3</v>
      </c>
      <c r="BH32" s="691"/>
      <c r="BI32" s="691"/>
      <c r="BJ32" s="691"/>
      <c r="BK32" s="691"/>
      <c r="BL32" s="691"/>
      <c r="BM32" s="692">
        <v>92.8</v>
      </c>
      <c r="BN32" s="691"/>
      <c r="BO32" s="691"/>
      <c r="BP32" s="691"/>
      <c r="BQ32" s="693"/>
      <c r="BR32" s="690">
        <v>98.6</v>
      </c>
      <c r="BS32" s="691"/>
      <c r="BT32" s="691"/>
      <c r="BU32" s="691"/>
      <c r="BV32" s="691"/>
      <c r="BW32" s="691"/>
      <c r="BX32" s="692">
        <v>93.3</v>
      </c>
      <c r="BY32" s="691"/>
      <c r="BZ32" s="691"/>
      <c r="CA32" s="691"/>
      <c r="CB32" s="693"/>
      <c r="CD32" s="688"/>
      <c r="CE32" s="689"/>
      <c r="CF32" s="637" t="s">
        <v>298</v>
      </c>
      <c r="CG32" s="638"/>
      <c r="CH32" s="638"/>
      <c r="CI32" s="638"/>
      <c r="CJ32" s="638"/>
      <c r="CK32" s="638"/>
      <c r="CL32" s="638"/>
      <c r="CM32" s="638"/>
      <c r="CN32" s="638"/>
      <c r="CO32" s="638"/>
      <c r="CP32" s="638"/>
      <c r="CQ32" s="639"/>
      <c r="CR32" s="623">
        <v>159</v>
      </c>
      <c r="CS32" s="624"/>
      <c r="CT32" s="624"/>
      <c r="CU32" s="624"/>
      <c r="CV32" s="624"/>
      <c r="CW32" s="624"/>
      <c r="CX32" s="624"/>
      <c r="CY32" s="625"/>
      <c r="CZ32" s="657">
        <v>0</v>
      </c>
      <c r="DA32" s="658"/>
      <c r="DB32" s="658"/>
      <c r="DC32" s="659"/>
      <c r="DD32" s="632">
        <v>159</v>
      </c>
      <c r="DE32" s="624"/>
      <c r="DF32" s="624"/>
      <c r="DG32" s="624"/>
      <c r="DH32" s="624"/>
      <c r="DI32" s="624"/>
      <c r="DJ32" s="624"/>
      <c r="DK32" s="625"/>
      <c r="DL32" s="632">
        <v>159</v>
      </c>
      <c r="DM32" s="624"/>
      <c r="DN32" s="624"/>
      <c r="DO32" s="624"/>
      <c r="DP32" s="624"/>
      <c r="DQ32" s="624"/>
      <c r="DR32" s="624"/>
      <c r="DS32" s="624"/>
      <c r="DT32" s="624"/>
      <c r="DU32" s="624"/>
      <c r="DV32" s="625"/>
      <c r="DW32" s="628">
        <v>0</v>
      </c>
      <c r="DX32" s="655"/>
      <c r="DY32" s="655"/>
      <c r="DZ32" s="655"/>
      <c r="EA32" s="655"/>
      <c r="EB32" s="655"/>
      <c r="EC32" s="656"/>
    </row>
    <row r="33" spans="2:133" ht="11.25" customHeight="1" x14ac:dyDescent="0.15">
      <c r="B33" s="620" t="s">
        <v>299</v>
      </c>
      <c r="C33" s="621"/>
      <c r="D33" s="621"/>
      <c r="E33" s="621"/>
      <c r="F33" s="621"/>
      <c r="G33" s="621"/>
      <c r="H33" s="621"/>
      <c r="I33" s="621"/>
      <c r="J33" s="621"/>
      <c r="K33" s="621"/>
      <c r="L33" s="621"/>
      <c r="M33" s="621"/>
      <c r="N33" s="621"/>
      <c r="O33" s="621"/>
      <c r="P33" s="621"/>
      <c r="Q33" s="622"/>
      <c r="R33" s="623">
        <v>426300</v>
      </c>
      <c r="S33" s="624"/>
      <c r="T33" s="624"/>
      <c r="U33" s="624"/>
      <c r="V33" s="624"/>
      <c r="W33" s="624"/>
      <c r="X33" s="624"/>
      <c r="Y33" s="625"/>
      <c r="Z33" s="626">
        <v>14.6</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1353007</v>
      </c>
      <c r="CS33" s="643"/>
      <c r="CT33" s="643"/>
      <c r="CU33" s="643"/>
      <c r="CV33" s="643"/>
      <c r="CW33" s="643"/>
      <c r="CX33" s="643"/>
      <c r="CY33" s="644"/>
      <c r="CZ33" s="657">
        <v>53.3</v>
      </c>
      <c r="DA33" s="658"/>
      <c r="DB33" s="658"/>
      <c r="DC33" s="659"/>
      <c r="DD33" s="632">
        <v>940721</v>
      </c>
      <c r="DE33" s="643"/>
      <c r="DF33" s="643"/>
      <c r="DG33" s="643"/>
      <c r="DH33" s="643"/>
      <c r="DI33" s="643"/>
      <c r="DJ33" s="643"/>
      <c r="DK33" s="644"/>
      <c r="DL33" s="632">
        <v>539326</v>
      </c>
      <c r="DM33" s="643"/>
      <c r="DN33" s="643"/>
      <c r="DO33" s="643"/>
      <c r="DP33" s="643"/>
      <c r="DQ33" s="643"/>
      <c r="DR33" s="643"/>
      <c r="DS33" s="643"/>
      <c r="DT33" s="643"/>
      <c r="DU33" s="643"/>
      <c r="DV33" s="644"/>
      <c r="DW33" s="628">
        <v>35</v>
      </c>
      <c r="DX33" s="655"/>
      <c r="DY33" s="655"/>
      <c r="DZ33" s="655"/>
      <c r="EA33" s="655"/>
      <c r="EB33" s="655"/>
      <c r="EC33" s="656"/>
    </row>
    <row r="34" spans="2:133" ht="11.25" customHeight="1" x14ac:dyDescent="0.15">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393112</v>
      </c>
      <c r="CS34" s="624"/>
      <c r="CT34" s="624"/>
      <c r="CU34" s="624"/>
      <c r="CV34" s="624"/>
      <c r="CW34" s="624"/>
      <c r="CX34" s="624"/>
      <c r="CY34" s="625"/>
      <c r="CZ34" s="657">
        <v>15.5</v>
      </c>
      <c r="DA34" s="658"/>
      <c r="DB34" s="658"/>
      <c r="DC34" s="659"/>
      <c r="DD34" s="632">
        <v>267656</v>
      </c>
      <c r="DE34" s="624"/>
      <c r="DF34" s="624"/>
      <c r="DG34" s="624"/>
      <c r="DH34" s="624"/>
      <c r="DI34" s="624"/>
      <c r="DJ34" s="624"/>
      <c r="DK34" s="625"/>
      <c r="DL34" s="632">
        <v>198545</v>
      </c>
      <c r="DM34" s="624"/>
      <c r="DN34" s="624"/>
      <c r="DO34" s="624"/>
      <c r="DP34" s="624"/>
      <c r="DQ34" s="624"/>
      <c r="DR34" s="624"/>
      <c r="DS34" s="624"/>
      <c r="DT34" s="624"/>
      <c r="DU34" s="624"/>
      <c r="DV34" s="625"/>
      <c r="DW34" s="628">
        <v>12.9</v>
      </c>
      <c r="DX34" s="655"/>
      <c r="DY34" s="655"/>
      <c r="DZ34" s="655"/>
      <c r="EA34" s="655"/>
      <c r="EB34" s="655"/>
      <c r="EC34" s="656"/>
    </row>
    <row r="35" spans="2:133" ht="11.25" customHeight="1" x14ac:dyDescent="0.15">
      <c r="B35" s="620" t="s">
        <v>305</v>
      </c>
      <c r="C35" s="621"/>
      <c r="D35" s="621"/>
      <c r="E35" s="621"/>
      <c r="F35" s="621"/>
      <c r="G35" s="621"/>
      <c r="H35" s="621"/>
      <c r="I35" s="621"/>
      <c r="J35" s="621"/>
      <c r="K35" s="621"/>
      <c r="L35" s="621"/>
      <c r="M35" s="621"/>
      <c r="N35" s="621"/>
      <c r="O35" s="621"/>
      <c r="P35" s="621"/>
      <c r="Q35" s="622"/>
      <c r="R35" s="623">
        <v>71800</v>
      </c>
      <c r="S35" s="624"/>
      <c r="T35" s="624"/>
      <c r="U35" s="624"/>
      <c r="V35" s="624"/>
      <c r="W35" s="624"/>
      <c r="X35" s="624"/>
      <c r="Y35" s="625"/>
      <c r="Z35" s="626">
        <v>2.5</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445280</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30103</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13937</v>
      </c>
      <c r="CS35" s="643"/>
      <c r="CT35" s="643"/>
      <c r="CU35" s="643"/>
      <c r="CV35" s="643"/>
      <c r="CW35" s="643"/>
      <c r="CX35" s="643"/>
      <c r="CY35" s="644"/>
      <c r="CZ35" s="657">
        <v>0.5</v>
      </c>
      <c r="DA35" s="658"/>
      <c r="DB35" s="658"/>
      <c r="DC35" s="659"/>
      <c r="DD35" s="632">
        <v>10687</v>
      </c>
      <c r="DE35" s="643"/>
      <c r="DF35" s="643"/>
      <c r="DG35" s="643"/>
      <c r="DH35" s="643"/>
      <c r="DI35" s="643"/>
      <c r="DJ35" s="643"/>
      <c r="DK35" s="644"/>
      <c r="DL35" s="632">
        <v>10687</v>
      </c>
      <c r="DM35" s="643"/>
      <c r="DN35" s="643"/>
      <c r="DO35" s="643"/>
      <c r="DP35" s="643"/>
      <c r="DQ35" s="643"/>
      <c r="DR35" s="643"/>
      <c r="DS35" s="643"/>
      <c r="DT35" s="643"/>
      <c r="DU35" s="643"/>
      <c r="DV35" s="644"/>
      <c r="DW35" s="628">
        <v>0.7</v>
      </c>
      <c r="DX35" s="655"/>
      <c r="DY35" s="655"/>
      <c r="DZ35" s="655"/>
      <c r="EA35" s="655"/>
      <c r="EB35" s="655"/>
      <c r="EC35" s="656"/>
    </row>
    <row r="36" spans="2:133" ht="11.25" customHeight="1" x14ac:dyDescent="0.15">
      <c r="B36" s="666" t="s">
        <v>309</v>
      </c>
      <c r="C36" s="667"/>
      <c r="D36" s="667"/>
      <c r="E36" s="667"/>
      <c r="F36" s="667"/>
      <c r="G36" s="667"/>
      <c r="H36" s="667"/>
      <c r="I36" s="667"/>
      <c r="J36" s="667"/>
      <c r="K36" s="667"/>
      <c r="L36" s="667"/>
      <c r="M36" s="667"/>
      <c r="N36" s="667"/>
      <c r="O36" s="667"/>
      <c r="P36" s="667"/>
      <c r="Q36" s="668"/>
      <c r="R36" s="695">
        <v>2911680</v>
      </c>
      <c r="S36" s="696"/>
      <c r="T36" s="696"/>
      <c r="U36" s="696"/>
      <c r="V36" s="696"/>
      <c r="W36" s="696"/>
      <c r="X36" s="696"/>
      <c r="Y36" s="697"/>
      <c r="Z36" s="698">
        <v>100</v>
      </c>
      <c r="AA36" s="698"/>
      <c r="AB36" s="698"/>
      <c r="AC36" s="698"/>
      <c r="AD36" s="699">
        <v>1469035</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160596</v>
      </c>
      <c r="BA36" s="624"/>
      <c r="BB36" s="624"/>
      <c r="BC36" s="624"/>
      <c r="BD36" s="643"/>
      <c r="BE36" s="643"/>
      <c r="BF36" s="680"/>
      <c r="BG36" s="637" t="s">
        <v>311</v>
      </c>
      <c r="BH36" s="638"/>
      <c r="BI36" s="638"/>
      <c r="BJ36" s="638"/>
      <c r="BK36" s="638"/>
      <c r="BL36" s="638"/>
      <c r="BM36" s="638"/>
      <c r="BN36" s="638"/>
      <c r="BO36" s="638"/>
      <c r="BP36" s="638"/>
      <c r="BQ36" s="638"/>
      <c r="BR36" s="638"/>
      <c r="BS36" s="638"/>
      <c r="BT36" s="638"/>
      <c r="BU36" s="639"/>
      <c r="BV36" s="623">
        <v>25096</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440217</v>
      </c>
      <c r="CS36" s="624"/>
      <c r="CT36" s="624"/>
      <c r="CU36" s="624"/>
      <c r="CV36" s="624"/>
      <c r="CW36" s="624"/>
      <c r="CX36" s="624"/>
      <c r="CY36" s="625"/>
      <c r="CZ36" s="657">
        <v>17.3</v>
      </c>
      <c r="DA36" s="658"/>
      <c r="DB36" s="658"/>
      <c r="DC36" s="659"/>
      <c r="DD36" s="632">
        <v>204259</v>
      </c>
      <c r="DE36" s="624"/>
      <c r="DF36" s="624"/>
      <c r="DG36" s="624"/>
      <c r="DH36" s="624"/>
      <c r="DI36" s="624"/>
      <c r="DJ36" s="624"/>
      <c r="DK36" s="625"/>
      <c r="DL36" s="632">
        <v>161700</v>
      </c>
      <c r="DM36" s="624"/>
      <c r="DN36" s="624"/>
      <c r="DO36" s="624"/>
      <c r="DP36" s="624"/>
      <c r="DQ36" s="624"/>
      <c r="DR36" s="624"/>
      <c r="DS36" s="624"/>
      <c r="DT36" s="624"/>
      <c r="DU36" s="624"/>
      <c r="DV36" s="625"/>
      <c r="DW36" s="628">
        <v>10.5</v>
      </c>
      <c r="DX36" s="655"/>
      <c r="DY36" s="655"/>
      <c r="DZ36" s="655"/>
      <c r="EA36" s="655"/>
      <c r="EB36" s="655"/>
      <c r="EC36" s="656"/>
    </row>
    <row r="37" spans="2:133" ht="11.25" customHeight="1" x14ac:dyDescent="0.15">
      <c r="AQ37" s="702" t="s">
        <v>313</v>
      </c>
      <c r="AR37" s="703"/>
      <c r="AS37" s="703"/>
      <c r="AT37" s="703"/>
      <c r="AU37" s="703"/>
      <c r="AV37" s="703"/>
      <c r="AW37" s="703"/>
      <c r="AX37" s="703"/>
      <c r="AY37" s="704"/>
      <c r="AZ37" s="623">
        <v>84307</v>
      </c>
      <c r="BA37" s="624"/>
      <c r="BB37" s="624"/>
      <c r="BC37" s="624"/>
      <c r="BD37" s="643"/>
      <c r="BE37" s="643"/>
      <c r="BF37" s="680"/>
      <c r="BG37" s="637" t="s">
        <v>314</v>
      </c>
      <c r="BH37" s="638"/>
      <c r="BI37" s="638"/>
      <c r="BJ37" s="638"/>
      <c r="BK37" s="638"/>
      <c r="BL37" s="638"/>
      <c r="BM37" s="638"/>
      <c r="BN37" s="638"/>
      <c r="BO37" s="638"/>
      <c r="BP37" s="638"/>
      <c r="BQ37" s="638"/>
      <c r="BR37" s="638"/>
      <c r="BS37" s="638"/>
      <c r="BT37" s="638"/>
      <c r="BU37" s="639"/>
      <c r="BV37" s="623">
        <v>299</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109619</v>
      </c>
      <c r="CS37" s="643"/>
      <c r="CT37" s="643"/>
      <c r="CU37" s="643"/>
      <c r="CV37" s="643"/>
      <c r="CW37" s="643"/>
      <c r="CX37" s="643"/>
      <c r="CY37" s="644"/>
      <c r="CZ37" s="657">
        <v>4.3</v>
      </c>
      <c r="DA37" s="658"/>
      <c r="DB37" s="658"/>
      <c r="DC37" s="659"/>
      <c r="DD37" s="632">
        <v>96926</v>
      </c>
      <c r="DE37" s="643"/>
      <c r="DF37" s="643"/>
      <c r="DG37" s="643"/>
      <c r="DH37" s="643"/>
      <c r="DI37" s="643"/>
      <c r="DJ37" s="643"/>
      <c r="DK37" s="644"/>
      <c r="DL37" s="632">
        <v>92170</v>
      </c>
      <c r="DM37" s="643"/>
      <c r="DN37" s="643"/>
      <c r="DO37" s="643"/>
      <c r="DP37" s="643"/>
      <c r="DQ37" s="643"/>
      <c r="DR37" s="643"/>
      <c r="DS37" s="643"/>
      <c r="DT37" s="643"/>
      <c r="DU37" s="643"/>
      <c r="DV37" s="644"/>
      <c r="DW37" s="628">
        <v>6</v>
      </c>
      <c r="DX37" s="655"/>
      <c r="DY37" s="655"/>
      <c r="DZ37" s="655"/>
      <c r="EA37" s="655"/>
      <c r="EB37" s="655"/>
      <c r="EC37" s="656"/>
    </row>
    <row r="38" spans="2:133" ht="11.25" customHeight="1" x14ac:dyDescent="0.15">
      <c r="AQ38" s="702" t="s">
        <v>316</v>
      </c>
      <c r="AR38" s="703"/>
      <c r="AS38" s="703"/>
      <c r="AT38" s="703"/>
      <c r="AU38" s="703"/>
      <c r="AV38" s="703"/>
      <c r="AW38" s="703"/>
      <c r="AX38" s="703"/>
      <c r="AY38" s="704"/>
      <c r="AZ38" s="623">
        <v>73030</v>
      </c>
      <c r="BA38" s="624"/>
      <c r="BB38" s="624"/>
      <c r="BC38" s="624"/>
      <c r="BD38" s="643"/>
      <c r="BE38" s="643"/>
      <c r="BF38" s="680"/>
      <c r="BG38" s="637" t="s">
        <v>317</v>
      </c>
      <c r="BH38" s="638"/>
      <c r="BI38" s="638"/>
      <c r="BJ38" s="638"/>
      <c r="BK38" s="638"/>
      <c r="BL38" s="638"/>
      <c r="BM38" s="638"/>
      <c r="BN38" s="638"/>
      <c r="BO38" s="638"/>
      <c r="BP38" s="638"/>
      <c r="BQ38" s="638"/>
      <c r="BR38" s="638"/>
      <c r="BS38" s="638"/>
      <c r="BT38" s="638"/>
      <c r="BU38" s="639"/>
      <c r="BV38" s="623">
        <v>562</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284684</v>
      </c>
      <c r="CS38" s="624"/>
      <c r="CT38" s="624"/>
      <c r="CU38" s="624"/>
      <c r="CV38" s="624"/>
      <c r="CW38" s="624"/>
      <c r="CX38" s="624"/>
      <c r="CY38" s="625"/>
      <c r="CZ38" s="657">
        <v>11.2</v>
      </c>
      <c r="DA38" s="658"/>
      <c r="DB38" s="658"/>
      <c r="DC38" s="659"/>
      <c r="DD38" s="632">
        <v>244107</v>
      </c>
      <c r="DE38" s="624"/>
      <c r="DF38" s="624"/>
      <c r="DG38" s="624"/>
      <c r="DH38" s="624"/>
      <c r="DI38" s="624"/>
      <c r="DJ38" s="624"/>
      <c r="DK38" s="625"/>
      <c r="DL38" s="632">
        <v>168394</v>
      </c>
      <c r="DM38" s="624"/>
      <c r="DN38" s="624"/>
      <c r="DO38" s="624"/>
      <c r="DP38" s="624"/>
      <c r="DQ38" s="624"/>
      <c r="DR38" s="624"/>
      <c r="DS38" s="624"/>
      <c r="DT38" s="624"/>
      <c r="DU38" s="624"/>
      <c r="DV38" s="625"/>
      <c r="DW38" s="628">
        <v>10.9</v>
      </c>
      <c r="DX38" s="655"/>
      <c r="DY38" s="655"/>
      <c r="DZ38" s="655"/>
      <c r="EA38" s="655"/>
      <c r="EB38" s="655"/>
      <c r="EC38" s="656"/>
    </row>
    <row r="39" spans="2:133" ht="11.25" customHeight="1" x14ac:dyDescent="0.15">
      <c r="AQ39" s="702" t="s">
        <v>319</v>
      </c>
      <c r="AR39" s="703"/>
      <c r="AS39" s="703"/>
      <c r="AT39" s="703"/>
      <c r="AU39" s="703"/>
      <c r="AV39" s="703"/>
      <c r="AW39" s="703"/>
      <c r="AX39" s="703"/>
      <c r="AY39" s="704"/>
      <c r="AZ39" s="623" t="s">
        <v>109</v>
      </c>
      <c r="BA39" s="624"/>
      <c r="BB39" s="624"/>
      <c r="BC39" s="624"/>
      <c r="BD39" s="643"/>
      <c r="BE39" s="643"/>
      <c r="BF39" s="680"/>
      <c r="BG39" s="708" t="s">
        <v>320</v>
      </c>
      <c r="BH39" s="709"/>
      <c r="BI39" s="709"/>
      <c r="BJ39" s="709"/>
      <c r="BK39" s="709"/>
      <c r="BL39" s="187"/>
      <c r="BM39" s="638" t="s">
        <v>321</v>
      </c>
      <c r="BN39" s="638"/>
      <c r="BO39" s="638"/>
      <c r="BP39" s="638"/>
      <c r="BQ39" s="638"/>
      <c r="BR39" s="638"/>
      <c r="BS39" s="638"/>
      <c r="BT39" s="638"/>
      <c r="BU39" s="639"/>
      <c r="BV39" s="623">
        <v>113</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221057</v>
      </c>
      <c r="CS39" s="643"/>
      <c r="CT39" s="643"/>
      <c r="CU39" s="643"/>
      <c r="CV39" s="643"/>
      <c r="CW39" s="643"/>
      <c r="CX39" s="643"/>
      <c r="CY39" s="644"/>
      <c r="CZ39" s="657">
        <v>8.6999999999999993</v>
      </c>
      <c r="DA39" s="658"/>
      <c r="DB39" s="658"/>
      <c r="DC39" s="659"/>
      <c r="DD39" s="632">
        <v>214012</v>
      </c>
      <c r="DE39" s="643"/>
      <c r="DF39" s="643"/>
      <c r="DG39" s="643"/>
      <c r="DH39" s="643"/>
      <c r="DI39" s="643"/>
      <c r="DJ39" s="643"/>
      <c r="DK39" s="644"/>
      <c r="DL39" s="632" t="s">
        <v>109</v>
      </c>
      <c r="DM39" s="643"/>
      <c r="DN39" s="643"/>
      <c r="DO39" s="643"/>
      <c r="DP39" s="643"/>
      <c r="DQ39" s="643"/>
      <c r="DR39" s="643"/>
      <c r="DS39" s="643"/>
      <c r="DT39" s="643"/>
      <c r="DU39" s="643"/>
      <c r="DV39" s="644"/>
      <c r="DW39" s="628" t="s">
        <v>109</v>
      </c>
      <c r="DX39" s="655"/>
      <c r="DY39" s="655"/>
      <c r="DZ39" s="655"/>
      <c r="EA39" s="655"/>
      <c r="EB39" s="655"/>
      <c r="EC39" s="65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28767</v>
      </c>
      <c r="BA40" s="624"/>
      <c r="BB40" s="624"/>
      <c r="BC40" s="624"/>
      <c r="BD40" s="643"/>
      <c r="BE40" s="643"/>
      <c r="BF40" s="680"/>
      <c r="BG40" s="708"/>
      <c r="BH40" s="709"/>
      <c r="BI40" s="709"/>
      <c r="BJ40" s="709"/>
      <c r="BK40" s="709"/>
      <c r="BL40" s="187"/>
      <c r="BM40" s="638" t="s">
        <v>324</v>
      </c>
      <c r="BN40" s="638"/>
      <c r="BO40" s="638"/>
      <c r="BP40" s="638"/>
      <c r="BQ40" s="638"/>
      <c r="BR40" s="638"/>
      <c r="BS40" s="638"/>
      <c r="BT40" s="638"/>
      <c r="BU40" s="639"/>
      <c r="BV40" s="623">
        <v>101</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t="s">
        <v>109</v>
      </c>
      <c r="CS40" s="624"/>
      <c r="CT40" s="624"/>
      <c r="CU40" s="624"/>
      <c r="CV40" s="624"/>
      <c r="CW40" s="624"/>
      <c r="CX40" s="624"/>
      <c r="CY40" s="625"/>
      <c r="CZ40" s="657" t="s">
        <v>109</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5"/>
      <c r="DY40" s="655"/>
      <c r="DZ40" s="655"/>
      <c r="EA40" s="655"/>
      <c r="EB40" s="655"/>
      <c r="EC40" s="65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326</v>
      </c>
      <c r="AR41" s="646"/>
      <c r="AS41" s="646"/>
      <c r="AT41" s="646"/>
      <c r="AU41" s="646"/>
      <c r="AV41" s="646"/>
      <c r="AW41" s="646"/>
      <c r="AX41" s="646"/>
      <c r="AY41" s="647"/>
      <c r="AZ41" s="695">
        <v>98580</v>
      </c>
      <c r="BA41" s="696"/>
      <c r="BB41" s="696"/>
      <c r="BC41" s="696"/>
      <c r="BD41" s="691"/>
      <c r="BE41" s="691"/>
      <c r="BF41" s="693"/>
      <c r="BG41" s="710"/>
      <c r="BH41" s="711"/>
      <c r="BI41" s="711"/>
      <c r="BJ41" s="711"/>
      <c r="BK41" s="711"/>
      <c r="BL41" s="189"/>
      <c r="BM41" s="646" t="s">
        <v>327</v>
      </c>
      <c r="BN41" s="646"/>
      <c r="BO41" s="646"/>
      <c r="BP41" s="646"/>
      <c r="BQ41" s="646"/>
      <c r="BR41" s="646"/>
      <c r="BS41" s="646"/>
      <c r="BT41" s="646"/>
      <c r="BU41" s="647"/>
      <c r="BV41" s="695">
        <v>247</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208</v>
      </c>
      <c r="CS41" s="643"/>
      <c r="CT41" s="643"/>
      <c r="CU41" s="643"/>
      <c r="CV41" s="643"/>
      <c r="CW41" s="643"/>
      <c r="CX41" s="643"/>
      <c r="CY41" s="644"/>
      <c r="CZ41" s="657" t="s">
        <v>208</v>
      </c>
      <c r="DA41" s="658"/>
      <c r="DB41" s="658"/>
      <c r="DC41" s="659"/>
      <c r="DD41" s="632" t="s">
        <v>208</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364231</v>
      </c>
      <c r="CS42" s="624"/>
      <c r="CT42" s="624"/>
      <c r="CU42" s="624"/>
      <c r="CV42" s="624"/>
      <c r="CW42" s="624"/>
      <c r="CX42" s="624"/>
      <c r="CY42" s="625"/>
      <c r="CZ42" s="657">
        <v>14.3</v>
      </c>
      <c r="DA42" s="706"/>
      <c r="DB42" s="706"/>
      <c r="DC42" s="707"/>
      <c r="DD42" s="632">
        <v>69722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t="s">
        <v>118</v>
      </c>
      <c r="CS43" s="643"/>
      <c r="CT43" s="643"/>
      <c r="CU43" s="643"/>
      <c r="CV43" s="643"/>
      <c r="CW43" s="643"/>
      <c r="CX43" s="643"/>
      <c r="CY43" s="644"/>
      <c r="CZ43" s="657" t="s">
        <v>118</v>
      </c>
      <c r="DA43" s="658"/>
      <c r="DB43" s="658"/>
      <c r="DC43" s="659"/>
      <c r="DD43" s="632" t="s">
        <v>118</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333</v>
      </c>
      <c r="CD44" s="729" t="s">
        <v>286</v>
      </c>
      <c r="CE44" s="730"/>
      <c r="CF44" s="620" t="s">
        <v>334</v>
      </c>
      <c r="CG44" s="621"/>
      <c r="CH44" s="621"/>
      <c r="CI44" s="621"/>
      <c r="CJ44" s="621"/>
      <c r="CK44" s="621"/>
      <c r="CL44" s="621"/>
      <c r="CM44" s="621"/>
      <c r="CN44" s="621"/>
      <c r="CO44" s="621"/>
      <c r="CP44" s="621"/>
      <c r="CQ44" s="622"/>
      <c r="CR44" s="623">
        <v>346623</v>
      </c>
      <c r="CS44" s="624"/>
      <c r="CT44" s="624"/>
      <c r="CU44" s="624"/>
      <c r="CV44" s="624"/>
      <c r="CW44" s="624"/>
      <c r="CX44" s="624"/>
      <c r="CY44" s="625"/>
      <c r="CZ44" s="657">
        <v>13.7</v>
      </c>
      <c r="DA44" s="706"/>
      <c r="DB44" s="706"/>
      <c r="DC44" s="707"/>
      <c r="DD44" s="632">
        <v>66021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335</v>
      </c>
      <c r="CG45" s="621"/>
      <c r="CH45" s="621"/>
      <c r="CI45" s="621"/>
      <c r="CJ45" s="621"/>
      <c r="CK45" s="621"/>
      <c r="CL45" s="621"/>
      <c r="CM45" s="621"/>
      <c r="CN45" s="621"/>
      <c r="CO45" s="621"/>
      <c r="CP45" s="621"/>
      <c r="CQ45" s="622"/>
      <c r="CR45" s="623">
        <v>99841</v>
      </c>
      <c r="CS45" s="643"/>
      <c r="CT45" s="643"/>
      <c r="CU45" s="643"/>
      <c r="CV45" s="643"/>
      <c r="CW45" s="643"/>
      <c r="CX45" s="643"/>
      <c r="CY45" s="644"/>
      <c r="CZ45" s="657">
        <v>3.9</v>
      </c>
      <c r="DA45" s="658"/>
      <c r="DB45" s="658"/>
      <c r="DC45" s="659"/>
      <c r="DD45" s="632">
        <v>523</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336</v>
      </c>
      <c r="CG46" s="621"/>
      <c r="CH46" s="621"/>
      <c r="CI46" s="621"/>
      <c r="CJ46" s="621"/>
      <c r="CK46" s="621"/>
      <c r="CL46" s="621"/>
      <c r="CM46" s="621"/>
      <c r="CN46" s="621"/>
      <c r="CO46" s="621"/>
      <c r="CP46" s="621"/>
      <c r="CQ46" s="622"/>
      <c r="CR46" s="623">
        <v>246782</v>
      </c>
      <c r="CS46" s="624"/>
      <c r="CT46" s="624"/>
      <c r="CU46" s="624"/>
      <c r="CV46" s="624"/>
      <c r="CW46" s="624"/>
      <c r="CX46" s="624"/>
      <c r="CY46" s="625"/>
      <c r="CZ46" s="657">
        <v>9.6999999999999993</v>
      </c>
      <c r="DA46" s="706"/>
      <c r="DB46" s="706"/>
      <c r="DC46" s="707"/>
      <c r="DD46" s="632">
        <v>65498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337</v>
      </c>
      <c r="CG47" s="621"/>
      <c r="CH47" s="621"/>
      <c r="CI47" s="621"/>
      <c r="CJ47" s="621"/>
      <c r="CK47" s="621"/>
      <c r="CL47" s="621"/>
      <c r="CM47" s="621"/>
      <c r="CN47" s="621"/>
      <c r="CO47" s="621"/>
      <c r="CP47" s="621"/>
      <c r="CQ47" s="622"/>
      <c r="CR47" s="623">
        <v>17608</v>
      </c>
      <c r="CS47" s="643"/>
      <c r="CT47" s="643"/>
      <c r="CU47" s="643"/>
      <c r="CV47" s="643"/>
      <c r="CW47" s="643"/>
      <c r="CX47" s="643"/>
      <c r="CY47" s="644"/>
      <c r="CZ47" s="657">
        <v>0.7</v>
      </c>
      <c r="DA47" s="658"/>
      <c r="DB47" s="658"/>
      <c r="DC47" s="659"/>
      <c r="DD47" s="632">
        <v>3701</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338</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339</v>
      </c>
      <c r="CE49" s="667"/>
      <c r="CF49" s="667"/>
      <c r="CG49" s="667"/>
      <c r="CH49" s="667"/>
      <c r="CI49" s="667"/>
      <c r="CJ49" s="667"/>
      <c r="CK49" s="667"/>
      <c r="CL49" s="667"/>
      <c r="CM49" s="667"/>
      <c r="CN49" s="667"/>
      <c r="CO49" s="667"/>
      <c r="CP49" s="667"/>
      <c r="CQ49" s="668"/>
      <c r="CR49" s="695">
        <v>2538264</v>
      </c>
      <c r="CS49" s="691"/>
      <c r="CT49" s="691"/>
      <c r="CU49" s="691"/>
      <c r="CV49" s="691"/>
      <c r="CW49" s="691"/>
      <c r="CX49" s="691"/>
      <c r="CY49" s="718"/>
      <c r="CZ49" s="719">
        <v>100</v>
      </c>
      <c r="DA49" s="720"/>
      <c r="DB49" s="720"/>
      <c r="DC49" s="721"/>
      <c r="DD49" s="722">
        <v>1759145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362</v>
      </c>
      <c r="C7" s="750"/>
      <c r="D7" s="750"/>
      <c r="E7" s="750"/>
      <c r="F7" s="750"/>
      <c r="G7" s="750"/>
      <c r="H7" s="750"/>
      <c r="I7" s="750"/>
      <c r="J7" s="750"/>
      <c r="K7" s="750"/>
      <c r="L7" s="750"/>
      <c r="M7" s="750"/>
      <c r="N7" s="750"/>
      <c r="O7" s="750"/>
      <c r="P7" s="751"/>
      <c r="Q7" s="752">
        <v>2911</v>
      </c>
      <c r="R7" s="753"/>
      <c r="S7" s="753"/>
      <c r="T7" s="753"/>
      <c r="U7" s="753"/>
      <c r="V7" s="753">
        <v>2538</v>
      </c>
      <c r="W7" s="753"/>
      <c r="X7" s="753"/>
      <c r="Y7" s="753"/>
      <c r="Z7" s="753"/>
      <c r="AA7" s="753">
        <v>373</v>
      </c>
      <c r="AB7" s="753"/>
      <c r="AC7" s="753"/>
      <c r="AD7" s="753"/>
      <c r="AE7" s="754"/>
      <c r="AF7" s="755">
        <v>340</v>
      </c>
      <c r="AG7" s="756"/>
      <c r="AH7" s="756"/>
      <c r="AI7" s="756"/>
      <c r="AJ7" s="757"/>
      <c r="AK7" s="792">
        <v>10</v>
      </c>
      <c r="AL7" s="793"/>
      <c r="AM7" s="793"/>
      <c r="AN7" s="793"/>
      <c r="AO7" s="793"/>
      <c r="AP7" s="793">
        <v>2751</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364</v>
      </c>
      <c r="B23" s="808" t="s">
        <v>365</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340</v>
      </c>
      <c r="AG23" s="812"/>
      <c r="AH23" s="812"/>
      <c r="AI23" s="812"/>
      <c r="AJ23" s="815"/>
      <c r="AK23" s="816"/>
      <c r="AL23" s="817"/>
      <c r="AM23" s="817"/>
      <c r="AN23" s="817"/>
      <c r="AO23" s="817"/>
      <c r="AP23" s="812"/>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345</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376</v>
      </c>
      <c r="C28" s="750"/>
      <c r="D28" s="750"/>
      <c r="E28" s="750"/>
      <c r="F28" s="750"/>
      <c r="G28" s="750"/>
      <c r="H28" s="750"/>
      <c r="I28" s="750"/>
      <c r="J28" s="750"/>
      <c r="K28" s="750"/>
      <c r="L28" s="750"/>
      <c r="M28" s="750"/>
      <c r="N28" s="750"/>
      <c r="O28" s="750"/>
      <c r="P28" s="751"/>
      <c r="Q28" s="840">
        <v>328</v>
      </c>
      <c r="R28" s="841"/>
      <c r="S28" s="841"/>
      <c r="T28" s="841"/>
      <c r="U28" s="841"/>
      <c r="V28" s="841">
        <v>298</v>
      </c>
      <c r="W28" s="841"/>
      <c r="X28" s="841"/>
      <c r="Y28" s="841"/>
      <c r="Z28" s="841"/>
      <c r="AA28" s="841">
        <v>30</v>
      </c>
      <c r="AB28" s="841"/>
      <c r="AC28" s="841"/>
      <c r="AD28" s="841"/>
      <c r="AE28" s="842"/>
      <c r="AF28" s="843">
        <v>30</v>
      </c>
      <c r="AG28" s="841"/>
      <c r="AH28" s="841"/>
      <c r="AI28" s="841"/>
      <c r="AJ28" s="844"/>
      <c r="AK28" s="845">
        <v>19</v>
      </c>
      <c r="AL28" s="836"/>
      <c r="AM28" s="836"/>
      <c r="AN28" s="836"/>
      <c r="AO28" s="836"/>
      <c r="AP28" s="836">
        <v>0</v>
      </c>
      <c r="AQ28" s="836"/>
      <c r="AR28" s="836"/>
      <c r="AS28" s="836"/>
      <c r="AT28" s="836"/>
      <c r="AU28" s="836">
        <v>0</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377</v>
      </c>
      <c r="C29" s="774"/>
      <c r="D29" s="774"/>
      <c r="E29" s="774"/>
      <c r="F29" s="774"/>
      <c r="G29" s="774"/>
      <c r="H29" s="774"/>
      <c r="I29" s="774"/>
      <c r="J29" s="774"/>
      <c r="K29" s="774"/>
      <c r="L29" s="774"/>
      <c r="M29" s="774"/>
      <c r="N29" s="774"/>
      <c r="O29" s="774"/>
      <c r="P29" s="775"/>
      <c r="Q29" s="776">
        <v>124</v>
      </c>
      <c r="R29" s="777"/>
      <c r="S29" s="777"/>
      <c r="T29" s="777"/>
      <c r="U29" s="777"/>
      <c r="V29" s="777">
        <v>122</v>
      </c>
      <c r="W29" s="777"/>
      <c r="X29" s="777"/>
      <c r="Y29" s="777"/>
      <c r="Z29" s="777"/>
      <c r="AA29" s="777">
        <v>2</v>
      </c>
      <c r="AB29" s="777"/>
      <c r="AC29" s="777"/>
      <c r="AD29" s="777"/>
      <c r="AE29" s="778"/>
      <c r="AF29" s="779">
        <v>2</v>
      </c>
      <c r="AG29" s="780"/>
      <c r="AH29" s="780"/>
      <c r="AI29" s="780"/>
      <c r="AJ29" s="781"/>
      <c r="AK29" s="848">
        <v>25</v>
      </c>
      <c r="AL29" s="849"/>
      <c r="AM29" s="849"/>
      <c r="AN29" s="849"/>
      <c r="AO29" s="849"/>
      <c r="AP29" s="849">
        <v>7</v>
      </c>
      <c r="AQ29" s="849"/>
      <c r="AR29" s="849"/>
      <c r="AS29" s="849"/>
      <c r="AT29" s="849"/>
      <c r="AU29" s="849">
        <v>5</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378</v>
      </c>
      <c r="C30" s="774"/>
      <c r="D30" s="774"/>
      <c r="E30" s="774"/>
      <c r="F30" s="774"/>
      <c r="G30" s="774"/>
      <c r="H30" s="774"/>
      <c r="I30" s="774"/>
      <c r="J30" s="774"/>
      <c r="K30" s="774"/>
      <c r="L30" s="774"/>
      <c r="M30" s="774"/>
      <c r="N30" s="774"/>
      <c r="O30" s="774"/>
      <c r="P30" s="775"/>
      <c r="Q30" s="776">
        <v>354</v>
      </c>
      <c r="R30" s="777"/>
      <c r="S30" s="777"/>
      <c r="T30" s="777"/>
      <c r="U30" s="777"/>
      <c r="V30" s="777">
        <v>342</v>
      </c>
      <c r="W30" s="777"/>
      <c r="X30" s="777"/>
      <c r="Y30" s="777"/>
      <c r="Z30" s="777"/>
      <c r="AA30" s="777">
        <v>12</v>
      </c>
      <c r="AB30" s="777"/>
      <c r="AC30" s="777"/>
      <c r="AD30" s="777"/>
      <c r="AE30" s="778"/>
      <c r="AF30" s="779">
        <v>12</v>
      </c>
      <c r="AG30" s="780"/>
      <c r="AH30" s="780"/>
      <c r="AI30" s="780"/>
      <c r="AJ30" s="781"/>
      <c r="AK30" s="848">
        <v>50</v>
      </c>
      <c r="AL30" s="849"/>
      <c r="AM30" s="849"/>
      <c r="AN30" s="849"/>
      <c r="AO30" s="849"/>
      <c r="AP30" s="849">
        <v>0</v>
      </c>
      <c r="AQ30" s="849"/>
      <c r="AR30" s="849"/>
      <c r="AS30" s="849"/>
      <c r="AT30" s="849"/>
      <c r="AU30" s="849">
        <v>0</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379</v>
      </c>
      <c r="C31" s="774"/>
      <c r="D31" s="774"/>
      <c r="E31" s="774"/>
      <c r="F31" s="774"/>
      <c r="G31" s="774"/>
      <c r="H31" s="774"/>
      <c r="I31" s="774"/>
      <c r="J31" s="774"/>
      <c r="K31" s="774"/>
      <c r="L31" s="774"/>
      <c r="M31" s="774"/>
      <c r="N31" s="774"/>
      <c r="O31" s="774"/>
      <c r="P31" s="775"/>
      <c r="Q31" s="776">
        <v>31</v>
      </c>
      <c r="R31" s="777"/>
      <c r="S31" s="777"/>
      <c r="T31" s="777"/>
      <c r="U31" s="777"/>
      <c r="V31" s="777">
        <v>31</v>
      </c>
      <c r="W31" s="777"/>
      <c r="X31" s="777"/>
      <c r="Y31" s="777"/>
      <c r="Z31" s="777"/>
      <c r="AA31" s="777">
        <v>0</v>
      </c>
      <c r="AB31" s="777"/>
      <c r="AC31" s="777"/>
      <c r="AD31" s="777"/>
      <c r="AE31" s="778"/>
      <c r="AF31" s="779">
        <v>0</v>
      </c>
      <c r="AG31" s="780"/>
      <c r="AH31" s="780"/>
      <c r="AI31" s="780"/>
      <c r="AJ31" s="781"/>
      <c r="AK31" s="848">
        <v>16</v>
      </c>
      <c r="AL31" s="849"/>
      <c r="AM31" s="849"/>
      <c r="AN31" s="849"/>
      <c r="AO31" s="849"/>
      <c r="AP31" s="849">
        <v>0</v>
      </c>
      <c r="AQ31" s="849"/>
      <c r="AR31" s="849"/>
      <c r="AS31" s="849"/>
      <c r="AT31" s="849"/>
      <c r="AU31" s="849">
        <v>0</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380</v>
      </c>
      <c r="C32" s="774"/>
      <c r="D32" s="774"/>
      <c r="E32" s="774"/>
      <c r="F32" s="774"/>
      <c r="G32" s="774"/>
      <c r="H32" s="774"/>
      <c r="I32" s="774"/>
      <c r="J32" s="774"/>
      <c r="K32" s="774"/>
      <c r="L32" s="774"/>
      <c r="M32" s="774"/>
      <c r="N32" s="774"/>
      <c r="O32" s="774"/>
      <c r="P32" s="775"/>
      <c r="Q32" s="776">
        <v>31</v>
      </c>
      <c r="R32" s="777"/>
      <c r="S32" s="777"/>
      <c r="T32" s="777"/>
      <c r="U32" s="777"/>
      <c r="V32" s="777">
        <v>28</v>
      </c>
      <c r="W32" s="777"/>
      <c r="X32" s="777"/>
      <c r="Y32" s="777"/>
      <c r="Z32" s="777"/>
      <c r="AA32" s="777">
        <v>3</v>
      </c>
      <c r="AB32" s="777"/>
      <c r="AC32" s="777"/>
      <c r="AD32" s="777"/>
      <c r="AE32" s="778"/>
      <c r="AF32" s="779">
        <v>3</v>
      </c>
      <c r="AG32" s="780"/>
      <c r="AH32" s="780"/>
      <c r="AI32" s="780"/>
      <c r="AJ32" s="781"/>
      <c r="AK32" s="848">
        <v>7</v>
      </c>
      <c r="AL32" s="849"/>
      <c r="AM32" s="849"/>
      <c r="AN32" s="849"/>
      <c r="AO32" s="849"/>
      <c r="AP32" s="849">
        <v>50</v>
      </c>
      <c r="AQ32" s="849"/>
      <c r="AR32" s="849"/>
      <c r="AS32" s="849"/>
      <c r="AT32" s="849"/>
      <c r="AU32" s="849">
        <v>28</v>
      </c>
      <c r="AV32" s="849"/>
      <c r="AW32" s="849"/>
      <c r="AX32" s="849"/>
      <c r="AY32" s="849"/>
      <c r="AZ32" s="850"/>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382</v>
      </c>
      <c r="C33" s="774"/>
      <c r="D33" s="774"/>
      <c r="E33" s="774"/>
      <c r="F33" s="774"/>
      <c r="G33" s="774"/>
      <c r="H33" s="774"/>
      <c r="I33" s="774"/>
      <c r="J33" s="774"/>
      <c r="K33" s="774"/>
      <c r="L33" s="774"/>
      <c r="M33" s="774"/>
      <c r="N33" s="774"/>
      <c r="O33" s="774"/>
      <c r="P33" s="775"/>
      <c r="Q33" s="776">
        <v>11</v>
      </c>
      <c r="R33" s="777"/>
      <c r="S33" s="777"/>
      <c r="T33" s="777"/>
      <c r="U33" s="777"/>
      <c r="V33" s="777">
        <v>10</v>
      </c>
      <c r="W33" s="777"/>
      <c r="X33" s="777"/>
      <c r="Y33" s="777"/>
      <c r="Z33" s="777"/>
      <c r="AA33" s="777">
        <v>1</v>
      </c>
      <c r="AB33" s="777"/>
      <c r="AC33" s="777"/>
      <c r="AD33" s="777"/>
      <c r="AE33" s="778"/>
      <c r="AF33" s="779">
        <v>1</v>
      </c>
      <c r="AG33" s="780"/>
      <c r="AH33" s="780"/>
      <c r="AI33" s="780"/>
      <c r="AJ33" s="781"/>
      <c r="AK33" s="848">
        <v>8</v>
      </c>
      <c r="AL33" s="849"/>
      <c r="AM33" s="849"/>
      <c r="AN33" s="849"/>
      <c r="AO33" s="849"/>
      <c r="AP33" s="849">
        <v>0</v>
      </c>
      <c r="AQ33" s="849"/>
      <c r="AR33" s="849"/>
      <c r="AS33" s="849"/>
      <c r="AT33" s="849"/>
      <c r="AU33" s="849">
        <v>0</v>
      </c>
      <c r="AV33" s="849"/>
      <c r="AW33" s="849"/>
      <c r="AX33" s="849"/>
      <c r="AY33" s="849"/>
      <c r="AZ33" s="850"/>
      <c r="BA33" s="850"/>
      <c r="BB33" s="850"/>
      <c r="BC33" s="850"/>
      <c r="BD33" s="850"/>
      <c r="BE33" s="846" t="s">
        <v>381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383</v>
      </c>
      <c r="C34" s="774"/>
      <c r="D34" s="774"/>
      <c r="E34" s="774"/>
      <c r="F34" s="774"/>
      <c r="G34" s="774"/>
      <c r="H34" s="774"/>
      <c r="I34" s="774"/>
      <c r="J34" s="774"/>
      <c r="K34" s="774"/>
      <c r="L34" s="774"/>
      <c r="M34" s="774"/>
      <c r="N34" s="774"/>
      <c r="O34" s="774"/>
      <c r="P34" s="775"/>
      <c r="Q34" s="776">
        <v>149</v>
      </c>
      <c r="R34" s="777"/>
      <c r="S34" s="777"/>
      <c r="T34" s="777"/>
      <c r="U34" s="777"/>
      <c r="V34" s="777">
        <v>147</v>
      </c>
      <c r="W34" s="777"/>
      <c r="X34" s="777"/>
      <c r="Y34" s="777"/>
      <c r="Z34" s="777"/>
      <c r="AA34" s="777">
        <v>2</v>
      </c>
      <c r="AB34" s="777"/>
      <c r="AC34" s="777"/>
      <c r="AD34" s="777"/>
      <c r="AE34" s="778"/>
      <c r="AF34" s="779">
        <v>2</v>
      </c>
      <c r="AG34" s="780"/>
      <c r="AH34" s="780"/>
      <c r="AI34" s="780"/>
      <c r="AJ34" s="781"/>
      <c r="AK34" s="848">
        <v>73</v>
      </c>
      <c r="AL34" s="849"/>
      <c r="AM34" s="849"/>
      <c r="AN34" s="849"/>
      <c r="AO34" s="849"/>
      <c r="AP34" s="849">
        <v>491</v>
      </c>
      <c r="AQ34" s="849"/>
      <c r="AR34" s="849"/>
      <c r="AS34" s="849"/>
      <c r="AT34" s="849"/>
      <c r="AU34" s="849">
        <v>258</v>
      </c>
      <c r="AV34" s="849"/>
      <c r="AW34" s="849"/>
      <c r="AX34" s="849"/>
      <c r="AY34" s="849"/>
      <c r="AZ34" s="850"/>
      <c r="BA34" s="850"/>
      <c r="BB34" s="850"/>
      <c r="BC34" s="850"/>
      <c r="BD34" s="850"/>
      <c r="BE34" s="846" t="s">
        <v>381</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384</v>
      </c>
      <c r="C35" s="774"/>
      <c r="D35" s="774"/>
      <c r="E35" s="774"/>
      <c r="F35" s="774"/>
      <c r="G35" s="774"/>
      <c r="H35" s="774"/>
      <c r="I35" s="774"/>
      <c r="J35" s="774"/>
      <c r="K35" s="774"/>
      <c r="L35" s="774"/>
      <c r="M35" s="774"/>
      <c r="N35" s="774"/>
      <c r="O35" s="774"/>
      <c r="P35" s="775"/>
      <c r="Q35" s="776">
        <v>83</v>
      </c>
      <c r="R35" s="777"/>
      <c r="S35" s="777"/>
      <c r="T35" s="777"/>
      <c r="U35" s="777"/>
      <c r="V35" s="777">
        <v>79</v>
      </c>
      <c r="W35" s="777"/>
      <c r="X35" s="777"/>
      <c r="Y35" s="777"/>
      <c r="Z35" s="777"/>
      <c r="AA35" s="777">
        <v>4</v>
      </c>
      <c r="AB35" s="777"/>
      <c r="AC35" s="777"/>
      <c r="AD35" s="777"/>
      <c r="AE35" s="778"/>
      <c r="AF35" s="779">
        <v>4</v>
      </c>
      <c r="AG35" s="780"/>
      <c r="AH35" s="780"/>
      <c r="AI35" s="780"/>
      <c r="AJ35" s="781"/>
      <c r="AK35" s="848">
        <v>69</v>
      </c>
      <c r="AL35" s="849"/>
      <c r="AM35" s="849"/>
      <c r="AN35" s="849"/>
      <c r="AO35" s="849"/>
      <c r="AP35" s="849">
        <v>534</v>
      </c>
      <c r="AQ35" s="849"/>
      <c r="AR35" s="849"/>
      <c r="AS35" s="849"/>
      <c r="AT35" s="849"/>
      <c r="AU35" s="849">
        <v>302</v>
      </c>
      <c r="AV35" s="849"/>
      <c r="AW35" s="849"/>
      <c r="AX35" s="849"/>
      <c r="AY35" s="849"/>
      <c r="AZ35" s="850"/>
      <c r="BA35" s="850"/>
      <c r="BB35" s="850"/>
      <c r="BC35" s="850"/>
      <c r="BD35" s="850"/>
      <c r="BE35" s="846" t="s">
        <v>381</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364</v>
      </c>
      <c r="B63" s="808" t="s">
        <v>386</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54</v>
      </c>
      <c r="AG63" s="860"/>
      <c r="AH63" s="860"/>
      <c r="AI63" s="860"/>
      <c r="AJ63" s="861"/>
      <c r="AK63" s="862"/>
      <c r="AL63" s="857"/>
      <c r="AM63" s="857"/>
      <c r="AN63" s="857"/>
      <c r="AO63" s="857"/>
      <c r="AP63" s="860">
        <f>SUM(AP32:AT35)</f>
        <v>1075</v>
      </c>
      <c r="AQ63" s="860"/>
      <c r="AR63" s="860"/>
      <c r="AS63" s="860"/>
      <c r="AT63" s="860"/>
      <c r="AU63" s="860">
        <f>SUM(AU32:AY35)</f>
        <v>588</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388</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389</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538</v>
      </c>
      <c r="C68" s="888"/>
      <c r="D68" s="888"/>
      <c r="E68" s="888"/>
      <c r="F68" s="888"/>
      <c r="G68" s="888"/>
      <c r="H68" s="888"/>
      <c r="I68" s="888"/>
      <c r="J68" s="888"/>
      <c r="K68" s="888"/>
      <c r="L68" s="888"/>
      <c r="M68" s="888"/>
      <c r="N68" s="888"/>
      <c r="O68" s="888"/>
      <c r="P68" s="889"/>
      <c r="Q68" s="890">
        <v>5641</v>
      </c>
      <c r="R68" s="884"/>
      <c r="S68" s="884"/>
      <c r="T68" s="884"/>
      <c r="U68" s="884"/>
      <c r="V68" s="884">
        <v>5625</v>
      </c>
      <c r="W68" s="884"/>
      <c r="X68" s="884"/>
      <c r="Y68" s="884"/>
      <c r="Z68" s="884"/>
      <c r="AA68" s="884">
        <v>16</v>
      </c>
      <c r="AB68" s="884"/>
      <c r="AC68" s="884"/>
      <c r="AD68" s="884"/>
      <c r="AE68" s="884"/>
      <c r="AF68" s="884"/>
      <c r="AG68" s="884"/>
      <c r="AH68" s="884"/>
      <c r="AI68" s="884"/>
      <c r="AJ68" s="884"/>
      <c r="AK68" s="884">
        <v>24</v>
      </c>
      <c r="AL68" s="884"/>
      <c r="AM68" s="884"/>
      <c r="AN68" s="884"/>
      <c r="AO68" s="884"/>
      <c r="AP68" s="884"/>
      <c r="AQ68" s="884"/>
      <c r="AR68" s="884"/>
      <c r="AS68" s="884"/>
      <c r="AT68" s="884"/>
      <c r="AU68" s="884"/>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539</v>
      </c>
      <c r="C69" s="892"/>
      <c r="D69" s="892"/>
      <c r="E69" s="892"/>
      <c r="F69" s="892"/>
      <c r="G69" s="892"/>
      <c r="H69" s="892"/>
      <c r="I69" s="892"/>
      <c r="J69" s="892"/>
      <c r="K69" s="892"/>
      <c r="L69" s="892"/>
      <c r="M69" s="892"/>
      <c r="N69" s="892"/>
      <c r="O69" s="892"/>
      <c r="P69" s="893"/>
      <c r="Q69" s="894">
        <v>677</v>
      </c>
      <c r="R69" s="849"/>
      <c r="S69" s="849"/>
      <c r="T69" s="849"/>
      <c r="U69" s="849"/>
      <c r="V69" s="849">
        <v>633</v>
      </c>
      <c r="W69" s="849"/>
      <c r="X69" s="849"/>
      <c r="Y69" s="849"/>
      <c r="Z69" s="849"/>
      <c r="AA69" s="849">
        <v>44</v>
      </c>
      <c r="AB69" s="849"/>
      <c r="AC69" s="849"/>
      <c r="AD69" s="849"/>
      <c r="AE69" s="849"/>
      <c r="AF69" s="849"/>
      <c r="AG69" s="849"/>
      <c r="AH69" s="849"/>
      <c r="AI69" s="849"/>
      <c r="AJ69" s="849"/>
      <c r="AK69" s="849">
        <v>11</v>
      </c>
      <c r="AL69" s="849"/>
      <c r="AM69" s="849"/>
      <c r="AN69" s="849"/>
      <c r="AO69" s="849"/>
      <c r="AP69" s="849"/>
      <c r="AQ69" s="849"/>
      <c r="AR69" s="849"/>
      <c r="AS69" s="849"/>
      <c r="AT69" s="849"/>
      <c r="AU69" s="849"/>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540</v>
      </c>
      <c r="C70" s="892"/>
      <c r="D70" s="892"/>
      <c r="E70" s="892"/>
      <c r="F70" s="892"/>
      <c r="G70" s="892"/>
      <c r="H70" s="892"/>
      <c r="I70" s="892"/>
      <c r="J70" s="892"/>
      <c r="K70" s="892"/>
      <c r="L70" s="892"/>
      <c r="M70" s="892"/>
      <c r="N70" s="892"/>
      <c r="O70" s="892"/>
      <c r="P70" s="893"/>
      <c r="Q70" s="894">
        <v>103</v>
      </c>
      <c r="R70" s="849"/>
      <c r="S70" s="849"/>
      <c r="T70" s="849"/>
      <c r="U70" s="849"/>
      <c r="V70" s="849">
        <v>101</v>
      </c>
      <c r="W70" s="849"/>
      <c r="X70" s="849"/>
      <c r="Y70" s="849"/>
      <c r="Z70" s="849"/>
      <c r="AA70" s="849">
        <v>2</v>
      </c>
      <c r="AB70" s="849"/>
      <c r="AC70" s="849"/>
      <c r="AD70" s="849"/>
      <c r="AE70" s="849"/>
      <c r="AF70" s="849"/>
      <c r="AG70" s="849"/>
      <c r="AH70" s="849"/>
      <c r="AI70" s="849"/>
      <c r="AJ70" s="849"/>
      <c r="AK70" s="849">
        <v>7</v>
      </c>
      <c r="AL70" s="849"/>
      <c r="AM70" s="849"/>
      <c r="AN70" s="849"/>
      <c r="AO70" s="849"/>
      <c r="AP70" s="849"/>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541</v>
      </c>
      <c r="C71" s="892"/>
      <c r="D71" s="892"/>
      <c r="E71" s="892"/>
      <c r="F71" s="892"/>
      <c r="G71" s="892"/>
      <c r="H71" s="892"/>
      <c r="I71" s="892"/>
      <c r="J71" s="892"/>
      <c r="K71" s="892"/>
      <c r="L71" s="892"/>
      <c r="M71" s="892"/>
      <c r="N71" s="892"/>
      <c r="O71" s="892"/>
      <c r="P71" s="893"/>
      <c r="Q71" s="894">
        <v>919</v>
      </c>
      <c r="R71" s="849"/>
      <c r="S71" s="849"/>
      <c r="T71" s="849"/>
      <c r="U71" s="849"/>
      <c r="V71" s="849">
        <v>818</v>
      </c>
      <c r="W71" s="849"/>
      <c r="X71" s="849"/>
      <c r="Y71" s="849"/>
      <c r="Z71" s="849"/>
      <c r="AA71" s="849">
        <v>101</v>
      </c>
      <c r="AB71" s="849"/>
      <c r="AC71" s="849"/>
      <c r="AD71" s="849"/>
      <c r="AE71" s="849"/>
      <c r="AF71" s="849"/>
      <c r="AG71" s="849"/>
      <c r="AH71" s="849"/>
      <c r="AI71" s="849"/>
      <c r="AJ71" s="849"/>
      <c r="AK71" s="849">
        <v>0</v>
      </c>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542</v>
      </c>
      <c r="C72" s="892"/>
      <c r="D72" s="892"/>
      <c r="E72" s="892"/>
      <c r="F72" s="892"/>
      <c r="G72" s="892"/>
      <c r="H72" s="892"/>
      <c r="I72" s="892"/>
      <c r="J72" s="892"/>
      <c r="K72" s="892"/>
      <c r="L72" s="892"/>
      <c r="M72" s="892"/>
      <c r="N72" s="892"/>
      <c r="O72" s="892"/>
      <c r="P72" s="893"/>
      <c r="Q72" s="894">
        <v>2886</v>
      </c>
      <c r="R72" s="849"/>
      <c r="S72" s="849"/>
      <c r="T72" s="849"/>
      <c r="U72" s="849"/>
      <c r="V72" s="849">
        <v>12</v>
      </c>
      <c r="W72" s="849"/>
      <c r="X72" s="849"/>
      <c r="Y72" s="849"/>
      <c r="Z72" s="849"/>
      <c r="AA72" s="849">
        <v>2873</v>
      </c>
      <c r="AB72" s="849"/>
      <c r="AC72" s="849"/>
      <c r="AD72" s="849"/>
      <c r="AE72" s="849"/>
      <c r="AF72" s="849"/>
      <c r="AG72" s="849"/>
      <c r="AH72" s="849"/>
      <c r="AI72" s="849"/>
      <c r="AJ72" s="849"/>
      <c r="AK72" s="849">
        <v>0</v>
      </c>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543</v>
      </c>
      <c r="C73" s="892"/>
      <c r="D73" s="892"/>
      <c r="E73" s="892"/>
      <c r="F73" s="892"/>
      <c r="G73" s="892"/>
      <c r="H73" s="892"/>
      <c r="I73" s="892"/>
      <c r="J73" s="892"/>
      <c r="K73" s="892"/>
      <c r="L73" s="892"/>
      <c r="M73" s="892"/>
      <c r="N73" s="892"/>
      <c r="O73" s="892"/>
      <c r="P73" s="893"/>
      <c r="Q73" s="894">
        <v>15434</v>
      </c>
      <c r="R73" s="849"/>
      <c r="S73" s="849"/>
      <c r="T73" s="849"/>
      <c r="U73" s="849"/>
      <c r="V73" s="849">
        <v>15147</v>
      </c>
      <c r="W73" s="849"/>
      <c r="X73" s="849"/>
      <c r="Y73" s="849"/>
      <c r="Z73" s="849"/>
      <c r="AA73" s="849">
        <v>287</v>
      </c>
      <c r="AB73" s="849"/>
      <c r="AC73" s="849"/>
      <c r="AD73" s="849"/>
      <c r="AE73" s="849"/>
      <c r="AF73" s="849"/>
      <c r="AG73" s="849"/>
      <c r="AH73" s="849"/>
      <c r="AI73" s="849"/>
      <c r="AJ73" s="849"/>
      <c r="AK73" s="849">
        <v>8</v>
      </c>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364</v>
      </c>
      <c r="B88" s="808" t="s">
        <v>390</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391</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398</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399</v>
      </c>
      <c r="AB109" s="913"/>
      <c r="AC109" s="913"/>
      <c r="AD109" s="913"/>
      <c r="AE109" s="914"/>
      <c r="AF109" s="912" t="s">
        <v>285</v>
      </c>
      <c r="AG109" s="913"/>
      <c r="AH109" s="913"/>
      <c r="AI109" s="913"/>
      <c r="AJ109" s="914"/>
      <c r="AK109" s="912" t="s">
        <v>284</v>
      </c>
      <c r="AL109" s="913"/>
      <c r="AM109" s="913"/>
      <c r="AN109" s="913"/>
      <c r="AO109" s="914"/>
      <c r="AP109" s="912" t="s">
        <v>400</v>
      </c>
      <c r="AQ109" s="913"/>
      <c r="AR109" s="913"/>
      <c r="AS109" s="913"/>
      <c r="AT109" s="915"/>
      <c r="AU109" s="934" t="s">
        <v>398</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399</v>
      </c>
      <c r="BR109" s="913"/>
      <c r="BS109" s="913"/>
      <c r="BT109" s="913"/>
      <c r="BU109" s="914"/>
      <c r="BV109" s="912" t="s">
        <v>285</v>
      </c>
      <c r="BW109" s="913"/>
      <c r="BX109" s="913"/>
      <c r="BY109" s="913"/>
      <c r="BZ109" s="914"/>
      <c r="CA109" s="912" t="s">
        <v>284</v>
      </c>
      <c r="CB109" s="913"/>
      <c r="CC109" s="913"/>
      <c r="CD109" s="913"/>
      <c r="CE109" s="914"/>
      <c r="CF109" s="935" t="s">
        <v>400</v>
      </c>
      <c r="CG109" s="935"/>
      <c r="CH109" s="935"/>
      <c r="CI109" s="935"/>
      <c r="CJ109" s="935"/>
      <c r="CK109" s="912" t="s">
        <v>401</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399</v>
      </c>
      <c r="DH109" s="913"/>
      <c r="DI109" s="913"/>
      <c r="DJ109" s="913"/>
      <c r="DK109" s="914"/>
      <c r="DL109" s="912" t="s">
        <v>285</v>
      </c>
      <c r="DM109" s="913"/>
      <c r="DN109" s="913"/>
      <c r="DO109" s="913"/>
      <c r="DP109" s="914"/>
      <c r="DQ109" s="912" t="s">
        <v>284</v>
      </c>
      <c r="DR109" s="913"/>
      <c r="DS109" s="913"/>
      <c r="DT109" s="913"/>
      <c r="DU109" s="914"/>
      <c r="DV109" s="912" t="s">
        <v>400</v>
      </c>
      <c r="DW109" s="913"/>
      <c r="DX109" s="913"/>
      <c r="DY109" s="913"/>
      <c r="DZ109" s="915"/>
    </row>
    <row r="110" spans="1:131" s="197" customFormat="1" ht="26.25" customHeight="1" x14ac:dyDescent="0.15">
      <c r="A110" s="916" t="s">
        <v>402</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273285</v>
      </c>
      <c r="AB110" s="920"/>
      <c r="AC110" s="920"/>
      <c r="AD110" s="920"/>
      <c r="AE110" s="921"/>
      <c r="AF110" s="922">
        <v>264948</v>
      </c>
      <c r="AG110" s="920"/>
      <c r="AH110" s="920"/>
      <c r="AI110" s="920"/>
      <c r="AJ110" s="921"/>
      <c r="AK110" s="922">
        <v>275940</v>
      </c>
      <c r="AL110" s="920"/>
      <c r="AM110" s="920"/>
      <c r="AN110" s="920"/>
      <c r="AO110" s="921"/>
      <c r="AP110" s="923">
        <v>21.7</v>
      </c>
      <c r="AQ110" s="924"/>
      <c r="AR110" s="924"/>
      <c r="AS110" s="924"/>
      <c r="AT110" s="925"/>
      <c r="AU110" s="926" t="s">
        <v>61</v>
      </c>
      <c r="AV110" s="927"/>
      <c r="AW110" s="927"/>
      <c r="AX110" s="927"/>
      <c r="AY110" s="928"/>
      <c r="AZ110" s="970" t="s">
        <v>403</v>
      </c>
      <c r="BA110" s="917"/>
      <c r="BB110" s="917"/>
      <c r="BC110" s="917"/>
      <c r="BD110" s="917"/>
      <c r="BE110" s="917"/>
      <c r="BF110" s="917"/>
      <c r="BG110" s="917"/>
      <c r="BH110" s="917"/>
      <c r="BI110" s="917"/>
      <c r="BJ110" s="917"/>
      <c r="BK110" s="917"/>
      <c r="BL110" s="917"/>
      <c r="BM110" s="917"/>
      <c r="BN110" s="917"/>
      <c r="BO110" s="917"/>
      <c r="BP110" s="918"/>
      <c r="BQ110" s="956">
        <v>2443457</v>
      </c>
      <c r="BR110" s="957"/>
      <c r="BS110" s="957"/>
      <c r="BT110" s="957"/>
      <c r="BU110" s="957"/>
      <c r="BV110" s="957">
        <v>2555707</v>
      </c>
      <c r="BW110" s="957"/>
      <c r="BX110" s="957"/>
      <c r="BY110" s="957"/>
      <c r="BZ110" s="957"/>
      <c r="CA110" s="957">
        <v>2751173</v>
      </c>
      <c r="CB110" s="957"/>
      <c r="CC110" s="957"/>
      <c r="CD110" s="957"/>
      <c r="CE110" s="957"/>
      <c r="CF110" s="971">
        <v>216.7</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x14ac:dyDescent="0.15">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407</v>
      </c>
      <c r="BA111" s="980"/>
      <c r="BB111" s="980"/>
      <c r="BC111" s="980"/>
      <c r="BD111" s="980"/>
      <c r="BE111" s="980"/>
      <c r="BF111" s="980"/>
      <c r="BG111" s="980"/>
      <c r="BH111" s="980"/>
      <c r="BI111" s="980"/>
      <c r="BJ111" s="980"/>
      <c r="BK111" s="980"/>
      <c r="BL111" s="980"/>
      <c r="BM111" s="980"/>
      <c r="BN111" s="980"/>
      <c r="BO111" s="980"/>
      <c r="BP111" s="981"/>
      <c r="BQ111" s="949" t="s">
        <v>408</v>
      </c>
      <c r="BR111" s="950"/>
      <c r="BS111" s="950"/>
      <c r="BT111" s="950"/>
      <c r="BU111" s="950"/>
      <c r="BV111" s="950" t="s">
        <v>408</v>
      </c>
      <c r="BW111" s="950"/>
      <c r="BX111" s="950"/>
      <c r="BY111" s="950"/>
      <c r="BZ111" s="950"/>
      <c r="CA111" s="950" t="s">
        <v>408</v>
      </c>
      <c r="CB111" s="950"/>
      <c r="CC111" s="950"/>
      <c r="CD111" s="950"/>
      <c r="CE111" s="950"/>
      <c r="CF111" s="944" t="s">
        <v>408</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408</v>
      </c>
      <c r="DH111" s="950"/>
      <c r="DI111" s="950"/>
      <c r="DJ111" s="950"/>
      <c r="DK111" s="950"/>
      <c r="DL111" s="950" t="s">
        <v>408</v>
      </c>
      <c r="DM111" s="950"/>
      <c r="DN111" s="950"/>
      <c r="DO111" s="950"/>
      <c r="DP111" s="950"/>
      <c r="DQ111" s="950" t="s">
        <v>408</v>
      </c>
      <c r="DR111" s="950"/>
      <c r="DS111" s="950"/>
      <c r="DT111" s="950"/>
      <c r="DU111" s="950"/>
      <c r="DV111" s="951" t="s">
        <v>408</v>
      </c>
      <c r="DW111" s="951"/>
      <c r="DX111" s="951"/>
      <c r="DY111" s="951"/>
      <c r="DZ111" s="952"/>
    </row>
    <row r="112" spans="1:131" s="197" customFormat="1" ht="26.25" customHeight="1" x14ac:dyDescent="0.15">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408</v>
      </c>
      <c r="AB112" s="989"/>
      <c r="AC112" s="989"/>
      <c r="AD112" s="989"/>
      <c r="AE112" s="990"/>
      <c r="AF112" s="991" t="s">
        <v>408</v>
      </c>
      <c r="AG112" s="989"/>
      <c r="AH112" s="989"/>
      <c r="AI112" s="989"/>
      <c r="AJ112" s="990"/>
      <c r="AK112" s="991" t="s">
        <v>408</v>
      </c>
      <c r="AL112" s="989"/>
      <c r="AM112" s="989"/>
      <c r="AN112" s="989"/>
      <c r="AO112" s="990"/>
      <c r="AP112" s="992" t="s">
        <v>408</v>
      </c>
      <c r="AQ112" s="993"/>
      <c r="AR112" s="993"/>
      <c r="AS112" s="993"/>
      <c r="AT112" s="994"/>
      <c r="AU112" s="929"/>
      <c r="AV112" s="930"/>
      <c r="AW112" s="930"/>
      <c r="AX112" s="930"/>
      <c r="AY112" s="931"/>
      <c r="AZ112" s="979" t="s">
        <v>412</v>
      </c>
      <c r="BA112" s="980"/>
      <c r="BB112" s="980"/>
      <c r="BC112" s="980"/>
      <c r="BD112" s="980"/>
      <c r="BE112" s="980"/>
      <c r="BF112" s="980"/>
      <c r="BG112" s="980"/>
      <c r="BH112" s="980"/>
      <c r="BI112" s="980"/>
      <c r="BJ112" s="980"/>
      <c r="BK112" s="980"/>
      <c r="BL112" s="980"/>
      <c r="BM112" s="980"/>
      <c r="BN112" s="980"/>
      <c r="BO112" s="980"/>
      <c r="BP112" s="981"/>
      <c r="BQ112" s="949">
        <v>898101</v>
      </c>
      <c r="BR112" s="950"/>
      <c r="BS112" s="950"/>
      <c r="BT112" s="950"/>
      <c r="BU112" s="950"/>
      <c r="BV112" s="950">
        <v>952722</v>
      </c>
      <c r="BW112" s="950"/>
      <c r="BX112" s="950"/>
      <c r="BY112" s="950"/>
      <c r="BZ112" s="950"/>
      <c r="CA112" s="950">
        <v>947860</v>
      </c>
      <c r="CB112" s="950"/>
      <c r="CC112" s="950"/>
      <c r="CD112" s="950"/>
      <c r="CE112" s="950"/>
      <c r="CF112" s="944">
        <v>74.7</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408</v>
      </c>
      <c r="DH112" s="950"/>
      <c r="DI112" s="950"/>
      <c r="DJ112" s="950"/>
      <c r="DK112" s="950"/>
      <c r="DL112" s="950" t="s">
        <v>408</v>
      </c>
      <c r="DM112" s="950"/>
      <c r="DN112" s="950"/>
      <c r="DO112" s="950"/>
      <c r="DP112" s="950"/>
      <c r="DQ112" s="950" t="s">
        <v>408</v>
      </c>
      <c r="DR112" s="950"/>
      <c r="DS112" s="950"/>
      <c r="DT112" s="950"/>
      <c r="DU112" s="950"/>
      <c r="DV112" s="951" t="s">
        <v>408</v>
      </c>
      <c r="DW112" s="951"/>
      <c r="DX112" s="951"/>
      <c r="DY112" s="951"/>
      <c r="DZ112" s="952"/>
    </row>
    <row r="113" spans="1:130" s="197" customFormat="1" ht="26.25" customHeight="1" x14ac:dyDescent="0.15">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88461</v>
      </c>
      <c r="AB113" s="964"/>
      <c r="AC113" s="964"/>
      <c r="AD113" s="964"/>
      <c r="AE113" s="965"/>
      <c r="AF113" s="966">
        <v>100240</v>
      </c>
      <c r="AG113" s="964"/>
      <c r="AH113" s="964"/>
      <c r="AI113" s="964"/>
      <c r="AJ113" s="965"/>
      <c r="AK113" s="966">
        <v>101993</v>
      </c>
      <c r="AL113" s="964"/>
      <c r="AM113" s="964"/>
      <c r="AN113" s="964"/>
      <c r="AO113" s="965"/>
      <c r="AP113" s="967">
        <v>8</v>
      </c>
      <c r="AQ113" s="968"/>
      <c r="AR113" s="968"/>
      <c r="AS113" s="968"/>
      <c r="AT113" s="969"/>
      <c r="AU113" s="929"/>
      <c r="AV113" s="930"/>
      <c r="AW113" s="930"/>
      <c r="AX113" s="930"/>
      <c r="AY113" s="931"/>
      <c r="AZ113" s="979" t="s">
        <v>415</v>
      </c>
      <c r="BA113" s="980"/>
      <c r="BB113" s="980"/>
      <c r="BC113" s="980"/>
      <c r="BD113" s="980"/>
      <c r="BE113" s="980"/>
      <c r="BF113" s="980"/>
      <c r="BG113" s="980"/>
      <c r="BH113" s="980"/>
      <c r="BI113" s="980"/>
      <c r="BJ113" s="980"/>
      <c r="BK113" s="980"/>
      <c r="BL113" s="980"/>
      <c r="BM113" s="980"/>
      <c r="BN113" s="980"/>
      <c r="BO113" s="980"/>
      <c r="BP113" s="981"/>
      <c r="BQ113" s="949">
        <v>47931</v>
      </c>
      <c r="BR113" s="950"/>
      <c r="BS113" s="950"/>
      <c r="BT113" s="950"/>
      <c r="BU113" s="950"/>
      <c r="BV113" s="950">
        <v>79299</v>
      </c>
      <c r="BW113" s="950"/>
      <c r="BX113" s="950"/>
      <c r="BY113" s="950"/>
      <c r="BZ113" s="950"/>
      <c r="CA113" s="950">
        <v>183095</v>
      </c>
      <c r="CB113" s="950"/>
      <c r="CC113" s="950"/>
      <c r="CD113" s="950"/>
      <c r="CE113" s="950"/>
      <c r="CF113" s="944">
        <v>14.4</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408</v>
      </c>
      <c r="DH113" s="989"/>
      <c r="DI113" s="989"/>
      <c r="DJ113" s="989"/>
      <c r="DK113" s="990"/>
      <c r="DL113" s="991" t="s">
        <v>408</v>
      </c>
      <c r="DM113" s="989"/>
      <c r="DN113" s="989"/>
      <c r="DO113" s="989"/>
      <c r="DP113" s="990"/>
      <c r="DQ113" s="991" t="s">
        <v>408</v>
      </c>
      <c r="DR113" s="989"/>
      <c r="DS113" s="989"/>
      <c r="DT113" s="989"/>
      <c r="DU113" s="990"/>
      <c r="DV113" s="992" t="s">
        <v>408</v>
      </c>
      <c r="DW113" s="993"/>
      <c r="DX113" s="993"/>
      <c r="DY113" s="993"/>
      <c r="DZ113" s="994"/>
    </row>
    <row r="114" spans="1:130" s="197" customFormat="1" ht="26.25" customHeight="1" x14ac:dyDescent="0.15">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9327</v>
      </c>
      <c r="AB114" s="989"/>
      <c r="AC114" s="989"/>
      <c r="AD114" s="989"/>
      <c r="AE114" s="990"/>
      <c r="AF114" s="991">
        <v>8562</v>
      </c>
      <c r="AG114" s="989"/>
      <c r="AH114" s="989"/>
      <c r="AI114" s="989"/>
      <c r="AJ114" s="990"/>
      <c r="AK114" s="991">
        <v>9357</v>
      </c>
      <c r="AL114" s="989"/>
      <c r="AM114" s="989"/>
      <c r="AN114" s="989"/>
      <c r="AO114" s="990"/>
      <c r="AP114" s="992">
        <v>0.7</v>
      </c>
      <c r="AQ114" s="993"/>
      <c r="AR114" s="993"/>
      <c r="AS114" s="993"/>
      <c r="AT114" s="994"/>
      <c r="AU114" s="929"/>
      <c r="AV114" s="930"/>
      <c r="AW114" s="930"/>
      <c r="AX114" s="930"/>
      <c r="AY114" s="931"/>
      <c r="AZ114" s="979" t="s">
        <v>418</v>
      </c>
      <c r="BA114" s="980"/>
      <c r="BB114" s="980"/>
      <c r="BC114" s="980"/>
      <c r="BD114" s="980"/>
      <c r="BE114" s="980"/>
      <c r="BF114" s="980"/>
      <c r="BG114" s="980"/>
      <c r="BH114" s="980"/>
      <c r="BI114" s="980"/>
      <c r="BJ114" s="980"/>
      <c r="BK114" s="980"/>
      <c r="BL114" s="980"/>
      <c r="BM114" s="980"/>
      <c r="BN114" s="980"/>
      <c r="BO114" s="980"/>
      <c r="BP114" s="981"/>
      <c r="BQ114" s="949">
        <v>494782</v>
      </c>
      <c r="BR114" s="950"/>
      <c r="BS114" s="950"/>
      <c r="BT114" s="950"/>
      <c r="BU114" s="950"/>
      <c r="BV114" s="950">
        <v>511550</v>
      </c>
      <c r="BW114" s="950"/>
      <c r="BX114" s="950"/>
      <c r="BY114" s="950"/>
      <c r="BZ114" s="950"/>
      <c r="CA114" s="950">
        <v>461534</v>
      </c>
      <c r="CB114" s="950"/>
      <c r="CC114" s="950"/>
      <c r="CD114" s="950"/>
      <c r="CE114" s="950"/>
      <c r="CF114" s="944">
        <v>36.4</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408</v>
      </c>
      <c r="DH114" s="989"/>
      <c r="DI114" s="989"/>
      <c r="DJ114" s="989"/>
      <c r="DK114" s="990"/>
      <c r="DL114" s="991" t="s">
        <v>408</v>
      </c>
      <c r="DM114" s="989"/>
      <c r="DN114" s="989"/>
      <c r="DO114" s="989"/>
      <c r="DP114" s="990"/>
      <c r="DQ114" s="991" t="s">
        <v>408</v>
      </c>
      <c r="DR114" s="989"/>
      <c r="DS114" s="989"/>
      <c r="DT114" s="989"/>
      <c r="DU114" s="990"/>
      <c r="DV114" s="992" t="s">
        <v>408</v>
      </c>
      <c r="DW114" s="993"/>
      <c r="DX114" s="993"/>
      <c r="DY114" s="993"/>
      <c r="DZ114" s="994"/>
    </row>
    <row r="115" spans="1:130" s="197" customFormat="1" ht="26.25" customHeight="1" x14ac:dyDescent="0.15">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408</v>
      </c>
      <c r="AB115" s="964"/>
      <c r="AC115" s="964"/>
      <c r="AD115" s="964"/>
      <c r="AE115" s="965"/>
      <c r="AF115" s="966" t="s">
        <v>408</v>
      </c>
      <c r="AG115" s="964"/>
      <c r="AH115" s="964"/>
      <c r="AI115" s="964"/>
      <c r="AJ115" s="965"/>
      <c r="AK115" s="966" t="s">
        <v>408</v>
      </c>
      <c r="AL115" s="964"/>
      <c r="AM115" s="964"/>
      <c r="AN115" s="964"/>
      <c r="AO115" s="965"/>
      <c r="AP115" s="967" t="s">
        <v>408</v>
      </c>
      <c r="AQ115" s="968"/>
      <c r="AR115" s="968"/>
      <c r="AS115" s="968"/>
      <c r="AT115" s="969"/>
      <c r="AU115" s="929"/>
      <c r="AV115" s="930"/>
      <c r="AW115" s="930"/>
      <c r="AX115" s="930"/>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408</v>
      </c>
      <c r="BR115" s="950"/>
      <c r="BS115" s="950"/>
      <c r="BT115" s="950"/>
      <c r="BU115" s="950"/>
      <c r="BV115" s="950" t="s">
        <v>408</v>
      </c>
      <c r="BW115" s="950"/>
      <c r="BX115" s="950"/>
      <c r="BY115" s="950"/>
      <c r="BZ115" s="950"/>
      <c r="CA115" s="950" t="s">
        <v>408</v>
      </c>
      <c r="CB115" s="950"/>
      <c r="CC115" s="950"/>
      <c r="CD115" s="950"/>
      <c r="CE115" s="950"/>
      <c r="CF115" s="944" t="s">
        <v>408</v>
      </c>
      <c r="CG115" s="945"/>
      <c r="CH115" s="945"/>
      <c r="CI115" s="945"/>
      <c r="CJ115" s="945"/>
      <c r="CK115" s="975"/>
      <c r="CL115" s="976"/>
      <c r="CM115" s="979" t="s">
        <v>422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408</v>
      </c>
      <c r="DH115" s="989"/>
      <c r="DI115" s="989"/>
      <c r="DJ115" s="989"/>
      <c r="DK115" s="990"/>
      <c r="DL115" s="991" t="s">
        <v>408</v>
      </c>
      <c r="DM115" s="989"/>
      <c r="DN115" s="989"/>
      <c r="DO115" s="989"/>
      <c r="DP115" s="990"/>
      <c r="DQ115" s="991" t="s">
        <v>408</v>
      </c>
      <c r="DR115" s="989"/>
      <c r="DS115" s="989"/>
      <c r="DT115" s="989"/>
      <c r="DU115" s="990"/>
      <c r="DV115" s="992" t="s">
        <v>408</v>
      </c>
      <c r="DW115" s="993"/>
      <c r="DX115" s="993"/>
      <c r="DY115" s="993"/>
      <c r="DZ115" s="994"/>
    </row>
    <row r="116" spans="1:130" s="197" customFormat="1" ht="26.25" customHeight="1" x14ac:dyDescent="0.15">
      <c r="A116" s="986"/>
      <c r="B116" s="987"/>
      <c r="C116" s="1001" t="s">
        <v>423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348</v>
      </c>
      <c r="AB116" s="989"/>
      <c r="AC116" s="989"/>
      <c r="AD116" s="989"/>
      <c r="AE116" s="990"/>
      <c r="AF116" s="991">
        <v>198</v>
      </c>
      <c r="AG116" s="989"/>
      <c r="AH116" s="989"/>
      <c r="AI116" s="989"/>
      <c r="AJ116" s="990"/>
      <c r="AK116" s="991">
        <v>159</v>
      </c>
      <c r="AL116" s="989"/>
      <c r="AM116" s="989"/>
      <c r="AN116" s="989"/>
      <c r="AO116" s="990"/>
      <c r="AP116" s="992">
        <v>0</v>
      </c>
      <c r="AQ116" s="993"/>
      <c r="AR116" s="993"/>
      <c r="AS116" s="993"/>
      <c r="AT116" s="994"/>
      <c r="AU116" s="929"/>
      <c r="AV116" s="930"/>
      <c r="AW116" s="930"/>
      <c r="AX116" s="930"/>
      <c r="AY116" s="931"/>
      <c r="AZ116" s="979" t="s">
        <v>424</v>
      </c>
      <c r="BA116" s="980"/>
      <c r="BB116" s="980"/>
      <c r="BC116" s="980"/>
      <c r="BD116" s="980"/>
      <c r="BE116" s="980"/>
      <c r="BF116" s="980"/>
      <c r="BG116" s="980"/>
      <c r="BH116" s="980"/>
      <c r="BI116" s="980"/>
      <c r="BJ116" s="980"/>
      <c r="BK116" s="980"/>
      <c r="BL116" s="980"/>
      <c r="BM116" s="980"/>
      <c r="BN116" s="980"/>
      <c r="BO116" s="980"/>
      <c r="BP116" s="981"/>
      <c r="BQ116" s="949" t="s">
        <v>408</v>
      </c>
      <c r="BR116" s="950"/>
      <c r="BS116" s="950"/>
      <c r="BT116" s="950"/>
      <c r="BU116" s="950"/>
      <c r="BV116" s="950" t="s">
        <v>408</v>
      </c>
      <c r="BW116" s="950"/>
      <c r="BX116" s="950"/>
      <c r="BY116" s="950"/>
      <c r="BZ116" s="950"/>
      <c r="CA116" s="950" t="s">
        <v>408</v>
      </c>
      <c r="CB116" s="950"/>
      <c r="CC116" s="950"/>
      <c r="CD116" s="950"/>
      <c r="CE116" s="950"/>
      <c r="CF116" s="944" t="s">
        <v>408</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408</v>
      </c>
      <c r="DH116" s="989"/>
      <c r="DI116" s="989"/>
      <c r="DJ116" s="989"/>
      <c r="DK116" s="990"/>
      <c r="DL116" s="991" t="s">
        <v>408</v>
      </c>
      <c r="DM116" s="989"/>
      <c r="DN116" s="989"/>
      <c r="DO116" s="989"/>
      <c r="DP116" s="990"/>
      <c r="DQ116" s="991" t="s">
        <v>408</v>
      </c>
      <c r="DR116" s="989"/>
      <c r="DS116" s="989"/>
      <c r="DT116" s="989"/>
      <c r="DU116" s="990"/>
      <c r="DV116" s="992" t="s">
        <v>408</v>
      </c>
      <c r="DW116" s="993"/>
      <c r="DX116" s="993"/>
      <c r="DY116" s="993"/>
      <c r="DZ116" s="994"/>
    </row>
    <row r="117" spans="1:130" s="197" customFormat="1" ht="26.25" customHeight="1" x14ac:dyDescent="0.15">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426</v>
      </c>
      <c r="Z117" s="914"/>
      <c r="AA117" s="1026">
        <v>371421</v>
      </c>
      <c r="AB117" s="996"/>
      <c r="AC117" s="996"/>
      <c r="AD117" s="996"/>
      <c r="AE117" s="997"/>
      <c r="AF117" s="995">
        <v>373948</v>
      </c>
      <c r="AG117" s="996"/>
      <c r="AH117" s="996"/>
      <c r="AI117" s="996"/>
      <c r="AJ117" s="997"/>
      <c r="AK117" s="995">
        <v>387449</v>
      </c>
      <c r="AL117" s="996"/>
      <c r="AM117" s="996"/>
      <c r="AN117" s="996"/>
      <c r="AO117" s="997"/>
      <c r="AP117" s="998"/>
      <c r="AQ117" s="999"/>
      <c r="AR117" s="999"/>
      <c r="AS117" s="999"/>
      <c r="AT117" s="1000"/>
      <c r="AU117" s="929"/>
      <c r="AV117" s="930"/>
      <c r="AW117" s="930"/>
      <c r="AX117" s="930"/>
      <c r="AY117" s="931"/>
      <c r="AZ117" s="1025" t="s">
        <v>427</v>
      </c>
      <c r="BA117" s="1001"/>
      <c r="BB117" s="1001"/>
      <c r="BC117" s="1001"/>
      <c r="BD117" s="1001"/>
      <c r="BE117" s="1001"/>
      <c r="BF117" s="1001"/>
      <c r="BG117" s="1001"/>
      <c r="BH117" s="1001"/>
      <c r="BI117" s="1001"/>
      <c r="BJ117" s="1001"/>
      <c r="BK117" s="1001"/>
      <c r="BL117" s="1001"/>
      <c r="BM117" s="1001"/>
      <c r="BN117" s="1001"/>
      <c r="BO117" s="1001"/>
      <c r="BP117" s="1002"/>
      <c r="BQ117" s="1015" t="s">
        <v>428</v>
      </c>
      <c r="BR117" s="1016"/>
      <c r="BS117" s="1016"/>
      <c r="BT117" s="1016"/>
      <c r="BU117" s="1016"/>
      <c r="BV117" s="1016" t="s">
        <v>428</v>
      </c>
      <c r="BW117" s="1016"/>
      <c r="BX117" s="1016"/>
      <c r="BY117" s="1016"/>
      <c r="BZ117" s="1016"/>
      <c r="CA117" s="1016" t="s">
        <v>428</v>
      </c>
      <c r="CB117" s="1016"/>
      <c r="CC117" s="1016"/>
      <c r="CD117" s="1016"/>
      <c r="CE117" s="1016"/>
      <c r="CF117" s="944" t="s">
        <v>428</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428</v>
      </c>
      <c r="DH117" s="989"/>
      <c r="DI117" s="989"/>
      <c r="DJ117" s="989"/>
      <c r="DK117" s="990"/>
      <c r="DL117" s="991" t="s">
        <v>428</v>
      </c>
      <c r="DM117" s="989"/>
      <c r="DN117" s="989"/>
      <c r="DO117" s="989"/>
      <c r="DP117" s="990"/>
      <c r="DQ117" s="991" t="s">
        <v>428</v>
      </c>
      <c r="DR117" s="989"/>
      <c r="DS117" s="989"/>
      <c r="DT117" s="989"/>
      <c r="DU117" s="990"/>
      <c r="DV117" s="992" t="s">
        <v>428</v>
      </c>
      <c r="DW117" s="993"/>
      <c r="DX117" s="993"/>
      <c r="DY117" s="993"/>
      <c r="DZ117" s="994"/>
    </row>
    <row r="118" spans="1:130" s="197" customFormat="1" ht="26.25" customHeight="1" x14ac:dyDescent="0.15">
      <c r="A118" s="934" t="s">
        <v>401</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399</v>
      </c>
      <c r="AB118" s="913"/>
      <c r="AC118" s="913"/>
      <c r="AD118" s="913"/>
      <c r="AE118" s="914"/>
      <c r="AF118" s="912" t="s">
        <v>285</v>
      </c>
      <c r="AG118" s="913"/>
      <c r="AH118" s="913"/>
      <c r="AI118" s="913"/>
      <c r="AJ118" s="914"/>
      <c r="AK118" s="912" t="s">
        <v>284</v>
      </c>
      <c r="AL118" s="913"/>
      <c r="AM118" s="913"/>
      <c r="AN118" s="913"/>
      <c r="AO118" s="914"/>
      <c r="AP118" s="1020" t="s">
        <v>400</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430</v>
      </c>
      <c r="BP118" s="1024"/>
      <c r="BQ118" s="1015">
        <v>3884271</v>
      </c>
      <c r="BR118" s="1016"/>
      <c r="BS118" s="1016"/>
      <c r="BT118" s="1016"/>
      <c r="BU118" s="1016"/>
      <c r="BV118" s="1016">
        <v>4099278</v>
      </c>
      <c r="BW118" s="1016"/>
      <c r="BX118" s="1016"/>
      <c r="BY118" s="1016"/>
      <c r="BZ118" s="1016"/>
      <c r="CA118" s="1016">
        <v>4343662</v>
      </c>
      <c r="CB118" s="1016"/>
      <c r="CC118" s="1016"/>
      <c r="CD118" s="1016"/>
      <c r="CE118" s="1016"/>
      <c r="CF118" s="1017"/>
      <c r="CG118" s="1018"/>
      <c r="CH118" s="1018"/>
      <c r="CI118" s="1018"/>
      <c r="CJ118" s="1019"/>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432</v>
      </c>
      <c r="DH118" s="989"/>
      <c r="DI118" s="989"/>
      <c r="DJ118" s="989"/>
      <c r="DK118" s="990"/>
      <c r="DL118" s="991" t="s">
        <v>432</v>
      </c>
      <c r="DM118" s="989"/>
      <c r="DN118" s="989"/>
      <c r="DO118" s="989"/>
      <c r="DP118" s="990"/>
      <c r="DQ118" s="991" t="s">
        <v>432</v>
      </c>
      <c r="DR118" s="989"/>
      <c r="DS118" s="989"/>
      <c r="DT118" s="989"/>
      <c r="DU118" s="990"/>
      <c r="DV118" s="992" t="s">
        <v>432</v>
      </c>
      <c r="DW118" s="993"/>
      <c r="DX118" s="993"/>
      <c r="DY118" s="993"/>
      <c r="DZ118" s="994"/>
    </row>
    <row r="119" spans="1:130" s="197" customFormat="1" ht="26.25" customHeight="1" x14ac:dyDescent="0.15">
      <c r="A119" s="1004"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432</v>
      </c>
      <c r="AB119" s="920"/>
      <c r="AC119" s="920"/>
      <c r="AD119" s="920"/>
      <c r="AE119" s="921"/>
      <c r="AF119" s="922" t="s">
        <v>432</v>
      </c>
      <c r="AG119" s="920"/>
      <c r="AH119" s="920"/>
      <c r="AI119" s="920"/>
      <c r="AJ119" s="921"/>
      <c r="AK119" s="922" t="s">
        <v>432</v>
      </c>
      <c r="AL119" s="920"/>
      <c r="AM119" s="920"/>
      <c r="AN119" s="920"/>
      <c r="AO119" s="921"/>
      <c r="AP119" s="923" t="s">
        <v>432</v>
      </c>
      <c r="AQ119" s="924"/>
      <c r="AR119" s="924"/>
      <c r="AS119" s="924"/>
      <c r="AT119" s="925"/>
      <c r="AU119" s="1007" t="s">
        <v>433</v>
      </c>
      <c r="AV119" s="1008"/>
      <c r="AW119" s="1008"/>
      <c r="AX119" s="1008"/>
      <c r="AY119" s="1009"/>
      <c r="AZ119" s="970" t="s">
        <v>434</v>
      </c>
      <c r="BA119" s="917"/>
      <c r="BB119" s="917"/>
      <c r="BC119" s="917"/>
      <c r="BD119" s="917"/>
      <c r="BE119" s="917"/>
      <c r="BF119" s="917"/>
      <c r="BG119" s="917"/>
      <c r="BH119" s="917"/>
      <c r="BI119" s="917"/>
      <c r="BJ119" s="917"/>
      <c r="BK119" s="917"/>
      <c r="BL119" s="917"/>
      <c r="BM119" s="917"/>
      <c r="BN119" s="917"/>
      <c r="BO119" s="917"/>
      <c r="BP119" s="918"/>
      <c r="BQ119" s="956">
        <v>1298451</v>
      </c>
      <c r="BR119" s="957"/>
      <c r="BS119" s="957"/>
      <c r="BT119" s="957"/>
      <c r="BU119" s="957"/>
      <c r="BV119" s="957">
        <v>1326274</v>
      </c>
      <c r="BW119" s="957"/>
      <c r="BX119" s="957"/>
      <c r="BY119" s="957"/>
      <c r="BZ119" s="957"/>
      <c r="CA119" s="957">
        <v>1540335</v>
      </c>
      <c r="CB119" s="957"/>
      <c r="CC119" s="957"/>
      <c r="CD119" s="957"/>
      <c r="CE119" s="957"/>
      <c r="CF119" s="971">
        <v>121.4</v>
      </c>
      <c r="CG119" s="972"/>
      <c r="CH119" s="972"/>
      <c r="CI119" s="972"/>
      <c r="CJ119" s="972"/>
      <c r="CK119" s="977"/>
      <c r="CL119" s="978"/>
      <c r="CM119" s="1034" t="s">
        <v>435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432</v>
      </c>
      <c r="DH119" s="1028"/>
      <c r="DI119" s="1028"/>
      <c r="DJ119" s="1028"/>
      <c r="DK119" s="1029"/>
      <c r="DL119" s="1030" t="s">
        <v>432</v>
      </c>
      <c r="DM119" s="1028"/>
      <c r="DN119" s="1028"/>
      <c r="DO119" s="1028"/>
      <c r="DP119" s="1029"/>
      <c r="DQ119" s="1030" t="s">
        <v>432</v>
      </c>
      <c r="DR119" s="1028"/>
      <c r="DS119" s="1028"/>
      <c r="DT119" s="1028"/>
      <c r="DU119" s="1029"/>
      <c r="DV119" s="1031" t="s">
        <v>432</v>
      </c>
      <c r="DW119" s="1032"/>
      <c r="DX119" s="1032"/>
      <c r="DY119" s="1032"/>
      <c r="DZ119" s="1033"/>
    </row>
    <row r="120" spans="1:130" s="197" customFormat="1" ht="26.25" customHeight="1" x14ac:dyDescent="0.15">
      <c r="A120" s="1005"/>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432</v>
      </c>
      <c r="AB120" s="989"/>
      <c r="AC120" s="989"/>
      <c r="AD120" s="989"/>
      <c r="AE120" s="990"/>
      <c r="AF120" s="991" t="s">
        <v>432</v>
      </c>
      <c r="AG120" s="989"/>
      <c r="AH120" s="989"/>
      <c r="AI120" s="989"/>
      <c r="AJ120" s="990"/>
      <c r="AK120" s="991" t="s">
        <v>432</v>
      </c>
      <c r="AL120" s="989"/>
      <c r="AM120" s="989"/>
      <c r="AN120" s="989"/>
      <c r="AO120" s="990"/>
      <c r="AP120" s="992" t="s">
        <v>432</v>
      </c>
      <c r="AQ120" s="993"/>
      <c r="AR120" s="993"/>
      <c r="AS120" s="993"/>
      <c r="AT120" s="994"/>
      <c r="AU120" s="1010"/>
      <c r="AV120" s="1011"/>
      <c r="AW120" s="1011"/>
      <c r="AX120" s="1011"/>
      <c r="AY120" s="1012"/>
      <c r="AZ120" s="979" t="s">
        <v>436</v>
      </c>
      <c r="BA120" s="980"/>
      <c r="BB120" s="980"/>
      <c r="BC120" s="980"/>
      <c r="BD120" s="980"/>
      <c r="BE120" s="980"/>
      <c r="BF120" s="980"/>
      <c r="BG120" s="980"/>
      <c r="BH120" s="980"/>
      <c r="BI120" s="980"/>
      <c r="BJ120" s="980"/>
      <c r="BK120" s="980"/>
      <c r="BL120" s="980"/>
      <c r="BM120" s="980"/>
      <c r="BN120" s="980"/>
      <c r="BO120" s="980"/>
      <c r="BP120" s="981"/>
      <c r="BQ120" s="949" t="s">
        <v>432</v>
      </c>
      <c r="BR120" s="950"/>
      <c r="BS120" s="950"/>
      <c r="BT120" s="950"/>
      <c r="BU120" s="950"/>
      <c r="BV120" s="950">
        <v>25418</v>
      </c>
      <c r="BW120" s="950"/>
      <c r="BX120" s="950"/>
      <c r="BY120" s="950"/>
      <c r="BZ120" s="950"/>
      <c r="CA120" s="950" t="s">
        <v>432</v>
      </c>
      <c r="CB120" s="950"/>
      <c r="CC120" s="950"/>
      <c r="CD120" s="950"/>
      <c r="CE120" s="950"/>
      <c r="CF120" s="944" t="s">
        <v>432</v>
      </c>
      <c r="CG120" s="945"/>
      <c r="CH120" s="945"/>
      <c r="CI120" s="945"/>
      <c r="CJ120" s="945"/>
      <c r="CK120" s="1043" t="s">
        <v>437</v>
      </c>
      <c r="CL120" s="1044"/>
      <c r="CM120" s="1044"/>
      <c r="CN120" s="1044"/>
      <c r="CO120" s="1045"/>
      <c r="CP120" s="1051" t="s">
        <v>438</v>
      </c>
      <c r="CQ120" s="1052"/>
      <c r="CR120" s="1052"/>
      <c r="CS120" s="1052"/>
      <c r="CT120" s="1052"/>
      <c r="CU120" s="1052"/>
      <c r="CV120" s="1052"/>
      <c r="CW120" s="1052"/>
      <c r="CX120" s="1052"/>
      <c r="CY120" s="1052"/>
      <c r="CZ120" s="1052"/>
      <c r="DA120" s="1052"/>
      <c r="DB120" s="1052"/>
      <c r="DC120" s="1052"/>
      <c r="DD120" s="1052"/>
      <c r="DE120" s="1052"/>
      <c r="DF120" s="1053"/>
      <c r="DG120" s="956">
        <v>439215</v>
      </c>
      <c r="DH120" s="957"/>
      <c r="DI120" s="957"/>
      <c r="DJ120" s="957"/>
      <c r="DK120" s="957"/>
      <c r="DL120" s="957">
        <v>480199</v>
      </c>
      <c r="DM120" s="957"/>
      <c r="DN120" s="957"/>
      <c r="DO120" s="957"/>
      <c r="DP120" s="957"/>
      <c r="DQ120" s="957">
        <v>470254</v>
      </c>
      <c r="DR120" s="957"/>
      <c r="DS120" s="957"/>
      <c r="DT120" s="957"/>
      <c r="DU120" s="957"/>
      <c r="DV120" s="958">
        <v>37</v>
      </c>
      <c r="DW120" s="958"/>
      <c r="DX120" s="958"/>
      <c r="DY120" s="958"/>
      <c r="DZ120" s="959"/>
    </row>
    <row r="121" spans="1:130" s="197" customFormat="1" ht="26.25" customHeight="1" x14ac:dyDescent="0.15">
      <c r="A121" s="1005"/>
      <c r="B121" s="976"/>
      <c r="C121" s="1040" t="s">
        <v>439</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432</v>
      </c>
      <c r="AB121" s="989"/>
      <c r="AC121" s="989"/>
      <c r="AD121" s="989"/>
      <c r="AE121" s="990"/>
      <c r="AF121" s="991" t="s">
        <v>432</v>
      </c>
      <c r="AG121" s="989"/>
      <c r="AH121" s="989"/>
      <c r="AI121" s="989"/>
      <c r="AJ121" s="990"/>
      <c r="AK121" s="991" t="s">
        <v>432</v>
      </c>
      <c r="AL121" s="989"/>
      <c r="AM121" s="989"/>
      <c r="AN121" s="989"/>
      <c r="AO121" s="990"/>
      <c r="AP121" s="992" t="s">
        <v>432</v>
      </c>
      <c r="AQ121" s="993"/>
      <c r="AR121" s="993"/>
      <c r="AS121" s="993"/>
      <c r="AT121" s="994"/>
      <c r="AU121" s="1010"/>
      <c r="AV121" s="1011"/>
      <c r="AW121" s="1011"/>
      <c r="AX121" s="1011"/>
      <c r="AY121" s="1012"/>
      <c r="AZ121" s="1025" t="s">
        <v>440</v>
      </c>
      <c r="BA121" s="1001"/>
      <c r="BB121" s="1001"/>
      <c r="BC121" s="1001"/>
      <c r="BD121" s="1001"/>
      <c r="BE121" s="1001"/>
      <c r="BF121" s="1001"/>
      <c r="BG121" s="1001"/>
      <c r="BH121" s="1001"/>
      <c r="BI121" s="1001"/>
      <c r="BJ121" s="1001"/>
      <c r="BK121" s="1001"/>
      <c r="BL121" s="1001"/>
      <c r="BM121" s="1001"/>
      <c r="BN121" s="1001"/>
      <c r="BO121" s="1001"/>
      <c r="BP121" s="1002"/>
      <c r="BQ121" s="1015">
        <v>2229672</v>
      </c>
      <c r="BR121" s="1016"/>
      <c r="BS121" s="1016"/>
      <c r="BT121" s="1016"/>
      <c r="BU121" s="1016"/>
      <c r="BV121" s="1016">
        <v>2353384</v>
      </c>
      <c r="BW121" s="1016"/>
      <c r="BX121" s="1016"/>
      <c r="BY121" s="1016"/>
      <c r="BZ121" s="1016"/>
      <c r="CA121" s="1016">
        <v>2456243</v>
      </c>
      <c r="CB121" s="1016"/>
      <c r="CC121" s="1016"/>
      <c r="CD121" s="1016"/>
      <c r="CE121" s="1016"/>
      <c r="CF121" s="1054">
        <v>193.5</v>
      </c>
      <c r="CG121" s="1055"/>
      <c r="CH121" s="1055"/>
      <c r="CI121" s="1055"/>
      <c r="CJ121" s="1055"/>
      <c r="CK121" s="1046"/>
      <c r="CL121" s="1047"/>
      <c r="CM121" s="1047"/>
      <c r="CN121" s="1047"/>
      <c r="CO121" s="1048"/>
      <c r="CP121" s="1037" t="s">
        <v>383</v>
      </c>
      <c r="CQ121" s="1038"/>
      <c r="CR121" s="1038"/>
      <c r="CS121" s="1038"/>
      <c r="CT121" s="1038"/>
      <c r="CU121" s="1038"/>
      <c r="CV121" s="1038"/>
      <c r="CW121" s="1038"/>
      <c r="CX121" s="1038"/>
      <c r="CY121" s="1038"/>
      <c r="CZ121" s="1038"/>
      <c r="DA121" s="1038"/>
      <c r="DB121" s="1038"/>
      <c r="DC121" s="1038"/>
      <c r="DD121" s="1038"/>
      <c r="DE121" s="1038"/>
      <c r="DF121" s="1039"/>
      <c r="DG121" s="949">
        <v>424087</v>
      </c>
      <c r="DH121" s="950"/>
      <c r="DI121" s="950"/>
      <c r="DJ121" s="950"/>
      <c r="DK121" s="950"/>
      <c r="DL121" s="950">
        <v>439509</v>
      </c>
      <c r="DM121" s="950"/>
      <c r="DN121" s="950"/>
      <c r="DO121" s="950"/>
      <c r="DP121" s="950"/>
      <c r="DQ121" s="950">
        <v>452346</v>
      </c>
      <c r="DR121" s="950"/>
      <c r="DS121" s="950"/>
      <c r="DT121" s="950"/>
      <c r="DU121" s="950"/>
      <c r="DV121" s="951">
        <v>35.6</v>
      </c>
      <c r="DW121" s="951"/>
      <c r="DX121" s="951"/>
      <c r="DY121" s="951"/>
      <c r="DZ121" s="952"/>
    </row>
    <row r="122" spans="1:130" s="197" customFormat="1" ht="26.25" customHeight="1" x14ac:dyDescent="0.15">
      <c r="A122" s="1005"/>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441</v>
      </c>
      <c r="BP122" s="1024"/>
      <c r="BQ122" s="1064">
        <v>3528123</v>
      </c>
      <c r="BR122" s="1065"/>
      <c r="BS122" s="1065"/>
      <c r="BT122" s="1065"/>
      <c r="BU122" s="1065"/>
      <c r="BV122" s="1065">
        <v>3705076</v>
      </c>
      <c r="BW122" s="1065"/>
      <c r="BX122" s="1065"/>
      <c r="BY122" s="1065"/>
      <c r="BZ122" s="1065"/>
      <c r="CA122" s="1065">
        <v>3996578</v>
      </c>
      <c r="CB122" s="1065"/>
      <c r="CC122" s="1065"/>
      <c r="CD122" s="1065"/>
      <c r="CE122" s="1065"/>
      <c r="CF122" s="1017"/>
      <c r="CG122" s="1018"/>
      <c r="CH122" s="1018"/>
      <c r="CI122" s="1018"/>
      <c r="CJ122" s="1019"/>
      <c r="CK122" s="1046"/>
      <c r="CL122" s="1047"/>
      <c r="CM122" s="1047"/>
      <c r="CN122" s="1047"/>
      <c r="CO122" s="1048"/>
      <c r="CP122" s="1037" t="s">
        <v>442</v>
      </c>
      <c r="CQ122" s="1038"/>
      <c r="CR122" s="1038"/>
      <c r="CS122" s="1038"/>
      <c r="CT122" s="1038"/>
      <c r="CU122" s="1038"/>
      <c r="CV122" s="1038"/>
      <c r="CW122" s="1038"/>
      <c r="CX122" s="1038"/>
      <c r="CY122" s="1038"/>
      <c r="CZ122" s="1038"/>
      <c r="DA122" s="1038"/>
      <c r="DB122" s="1038"/>
      <c r="DC122" s="1038"/>
      <c r="DD122" s="1038"/>
      <c r="DE122" s="1038"/>
      <c r="DF122" s="1039"/>
      <c r="DG122" s="949">
        <v>30220</v>
      </c>
      <c r="DH122" s="950"/>
      <c r="DI122" s="950"/>
      <c r="DJ122" s="950"/>
      <c r="DK122" s="950"/>
      <c r="DL122" s="950">
        <v>29036</v>
      </c>
      <c r="DM122" s="950"/>
      <c r="DN122" s="950"/>
      <c r="DO122" s="950"/>
      <c r="DP122" s="950"/>
      <c r="DQ122" s="950">
        <v>27103</v>
      </c>
      <c r="DR122" s="950"/>
      <c r="DS122" s="950"/>
      <c r="DT122" s="950"/>
      <c r="DU122" s="950"/>
      <c r="DV122" s="951">
        <v>2.1</v>
      </c>
      <c r="DW122" s="951"/>
      <c r="DX122" s="951"/>
      <c r="DY122" s="951"/>
      <c r="DZ122" s="952"/>
    </row>
    <row r="123" spans="1:130" s="197" customFormat="1" ht="26.25" customHeight="1" thickBot="1" x14ac:dyDescent="0.2">
      <c r="A123" s="1005"/>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443</v>
      </c>
      <c r="AB123" s="989"/>
      <c r="AC123" s="989"/>
      <c r="AD123" s="989"/>
      <c r="AE123" s="990"/>
      <c r="AF123" s="991" t="s">
        <v>443</v>
      </c>
      <c r="AG123" s="989"/>
      <c r="AH123" s="989"/>
      <c r="AI123" s="989"/>
      <c r="AJ123" s="990"/>
      <c r="AK123" s="991" t="s">
        <v>443</v>
      </c>
      <c r="AL123" s="989"/>
      <c r="AM123" s="989"/>
      <c r="AN123" s="989"/>
      <c r="AO123" s="990"/>
      <c r="AP123" s="992" t="s">
        <v>443</v>
      </c>
      <c r="AQ123" s="993"/>
      <c r="AR123" s="993"/>
      <c r="AS123" s="993"/>
      <c r="AT123" s="994"/>
      <c r="AU123" s="1061" t="s">
        <v>444</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28.6</v>
      </c>
      <c r="BR123" s="1057"/>
      <c r="BS123" s="1057"/>
      <c r="BT123" s="1057"/>
      <c r="BU123" s="1057"/>
      <c r="BV123" s="1057">
        <v>33.5</v>
      </c>
      <c r="BW123" s="1057"/>
      <c r="BX123" s="1057"/>
      <c r="BY123" s="1057"/>
      <c r="BZ123" s="1057"/>
      <c r="CA123" s="1057">
        <v>27.3</v>
      </c>
      <c r="CB123" s="1057"/>
      <c r="CC123" s="1057"/>
      <c r="CD123" s="1057"/>
      <c r="CE123" s="1057"/>
      <c r="CF123" s="1058"/>
      <c r="CG123" s="1059"/>
      <c r="CH123" s="1059"/>
      <c r="CI123" s="1059"/>
      <c r="CJ123" s="1060"/>
      <c r="CK123" s="1046"/>
      <c r="CL123" s="1047"/>
      <c r="CM123" s="1047"/>
      <c r="CN123" s="1047"/>
      <c r="CO123" s="1048"/>
      <c r="CP123" s="1037" t="s">
        <v>445</v>
      </c>
      <c r="CQ123" s="1038"/>
      <c r="CR123" s="1038"/>
      <c r="CS123" s="1038"/>
      <c r="CT123" s="1038"/>
      <c r="CU123" s="1038"/>
      <c r="CV123" s="1038"/>
      <c r="CW123" s="1038"/>
      <c r="CX123" s="1038"/>
      <c r="CY123" s="1038"/>
      <c r="CZ123" s="1038"/>
      <c r="DA123" s="1038"/>
      <c r="DB123" s="1038"/>
      <c r="DC123" s="1038"/>
      <c r="DD123" s="1038"/>
      <c r="DE123" s="1038"/>
      <c r="DF123" s="1039"/>
      <c r="DG123" s="988">
        <v>4324</v>
      </c>
      <c r="DH123" s="989"/>
      <c r="DI123" s="989"/>
      <c r="DJ123" s="989"/>
      <c r="DK123" s="990"/>
      <c r="DL123" s="991">
        <v>3773</v>
      </c>
      <c r="DM123" s="989"/>
      <c r="DN123" s="989"/>
      <c r="DO123" s="989"/>
      <c r="DP123" s="990"/>
      <c r="DQ123" s="991" t="s">
        <v>443</v>
      </c>
      <c r="DR123" s="989"/>
      <c r="DS123" s="989"/>
      <c r="DT123" s="989"/>
      <c r="DU123" s="990"/>
      <c r="DV123" s="992" t="s">
        <v>443</v>
      </c>
      <c r="DW123" s="993"/>
      <c r="DX123" s="993"/>
      <c r="DY123" s="993"/>
      <c r="DZ123" s="994"/>
    </row>
    <row r="124" spans="1:130" s="197" customFormat="1" ht="26.25" customHeight="1" x14ac:dyDescent="0.15">
      <c r="A124" s="1005"/>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443</v>
      </c>
      <c r="AB124" s="989"/>
      <c r="AC124" s="989"/>
      <c r="AD124" s="989"/>
      <c r="AE124" s="990"/>
      <c r="AF124" s="991" t="s">
        <v>443</v>
      </c>
      <c r="AG124" s="989"/>
      <c r="AH124" s="989"/>
      <c r="AI124" s="989"/>
      <c r="AJ124" s="990"/>
      <c r="AK124" s="991" t="s">
        <v>443</v>
      </c>
      <c r="AL124" s="989"/>
      <c r="AM124" s="989"/>
      <c r="AN124" s="989"/>
      <c r="AO124" s="990"/>
      <c r="AP124" s="992" t="s">
        <v>443</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446</v>
      </c>
      <c r="CQ124" s="1038"/>
      <c r="CR124" s="1038"/>
      <c r="CS124" s="1038"/>
      <c r="CT124" s="1038"/>
      <c r="CU124" s="1038"/>
      <c r="CV124" s="1038"/>
      <c r="CW124" s="1038"/>
      <c r="CX124" s="1038"/>
      <c r="CY124" s="1038"/>
      <c r="CZ124" s="1038"/>
      <c r="DA124" s="1038"/>
      <c r="DB124" s="1038"/>
      <c r="DC124" s="1038"/>
      <c r="DD124" s="1038"/>
      <c r="DE124" s="1038"/>
      <c r="DF124" s="1039"/>
      <c r="DG124" s="1027">
        <v>255</v>
      </c>
      <c r="DH124" s="1028"/>
      <c r="DI124" s="1028"/>
      <c r="DJ124" s="1028"/>
      <c r="DK124" s="1029"/>
      <c r="DL124" s="1030">
        <v>205</v>
      </c>
      <c r="DM124" s="1028"/>
      <c r="DN124" s="1028"/>
      <c r="DO124" s="1028"/>
      <c r="DP124" s="1029"/>
      <c r="DQ124" s="1030" t="s">
        <v>443</v>
      </c>
      <c r="DR124" s="1028"/>
      <c r="DS124" s="1028"/>
      <c r="DT124" s="1028"/>
      <c r="DU124" s="1029"/>
      <c r="DV124" s="1031" t="s">
        <v>443</v>
      </c>
      <c r="DW124" s="1032"/>
      <c r="DX124" s="1032"/>
      <c r="DY124" s="1032"/>
      <c r="DZ124" s="1033"/>
    </row>
    <row r="125" spans="1:130" s="197" customFormat="1" ht="26.25" customHeight="1" thickBot="1" x14ac:dyDescent="0.2">
      <c r="A125" s="1005"/>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443</v>
      </c>
      <c r="AB125" s="989"/>
      <c r="AC125" s="989"/>
      <c r="AD125" s="989"/>
      <c r="AE125" s="990"/>
      <c r="AF125" s="991" t="s">
        <v>443</v>
      </c>
      <c r="AG125" s="989"/>
      <c r="AH125" s="989"/>
      <c r="AI125" s="989"/>
      <c r="AJ125" s="990"/>
      <c r="AK125" s="991" t="s">
        <v>443</v>
      </c>
      <c r="AL125" s="989"/>
      <c r="AM125" s="989"/>
      <c r="AN125" s="989"/>
      <c r="AO125" s="990"/>
      <c r="AP125" s="992" t="s">
        <v>443</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447</v>
      </c>
      <c r="CL125" s="1044"/>
      <c r="CM125" s="1044"/>
      <c r="CN125" s="1044"/>
      <c r="CO125" s="1045"/>
      <c r="CP125" s="970" t="s">
        <v>448</v>
      </c>
      <c r="CQ125" s="917"/>
      <c r="CR125" s="917"/>
      <c r="CS125" s="917"/>
      <c r="CT125" s="917"/>
      <c r="CU125" s="917"/>
      <c r="CV125" s="917"/>
      <c r="CW125" s="917"/>
      <c r="CX125" s="917"/>
      <c r="CY125" s="917"/>
      <c r="CZ125" s="917"/>
      <c r="DA125" s="917"/>
      <c r="DB125" s="917"/>
      <c r="DC125" s="917"/>
      <c r="DD125" s="917"/>
      <c r="DE125" s="917"/>
      <c r="DF125" s="918"/>
      <c r="DG125" s="956" t="s">
        <v>443</v>
      </c>
      <c r="DH125" s="957"/>
      <c r="DI125" s="957"/>
      <c r="DJ125" s="957"/>
      <c r="DK125" s="957"/>
      <c r="DL125" s="957" t="s">
        <v>443</v>
      </c>
      <c r="DM125" s="957"/>
      <c r="DN125" s="957"/>
      <c r="DO125" s="957"/>
      <c r="DP125" s="957"/>
      <c r="DQ125" s="957" t="s">
        <v>443</v>
      </c>
      <c r="DR125" s="957"/>
      <c r="DS125" s="957"/>
      <c r="DT125" s="957"/>
      <c r="DU125" s="957"/>
      <c r="DV125" s="958" t="s">
        <v>443</v>
      </c>
      <c r="DW125" s="958"/>
      <c r="DX125" s="958"/>
      <c r="DY125" s="958"/>
      <c r="DZ125" s="959"/>
    </row>
    <row r="126" spans="1:130" s="197" customFormat="1" ht="26.25" customHeight="1" x14ac:dyDescent="0.15">
      <c r="A126" s="1005"/>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443</v>
      </c>
      <c r="AB126" s="989"/>
      <c r="AC126" s="989"/>
      <c r="AD126" s="989"/>
      <c r="AE126" s="990"/>
      <c r="AF126" s="991" t="s">
        <v>443</v>
      </c>
      <c r="AG126" s="989"/>
      <c r="AH126" s="989"/>
      <c r="AI126" s="989"/>
      <c r="AJ126" s="990"/>
      <c r="AK126" s="991" t="s">
        <v>443</v>
      </c>
      <c r="AL126" s="989"/>
      <c r="AM126" s="989"/>
      <c r="AN126" s="989"/>
      <c r="AO126" s="990"/>
      <c r="AP126" s="992" t="s">
        <v>443</v>
      </c>
      <c r="AQ126" s="993"/>
      <c r="AR126" s="993"/>
      <c r="AS126" s="993"/>
      <c r="AT126" s="994"/>
      <c r="AU126" s="233"/>
      <c r="AV126" s="233"/>
      <c r="AW126" s="233"/>
      <c r="AX126" s="1066" t="s">
        <v>449</v>
      </c>
      <c r="AY126" s="1067"/>
      <c r="AZ126" s="1067"/>
      <c r="BA126" s="1067"/>
      <c r="BB126" s="1067"/>
      <c r="BC126" s="1067"/>
      <c r="BD126" s="1067"/>
      <c r="BE126" s="1068"/>
      <c r="BF126" s="1082" t="s">
        <v>450</v>
      </c>
      <c r="BG126" s="1067"/>
      <c r="BH126" s="1067"/>
      <c r="BI126" s="1067"/>
      <c r="BJ126" s="1067"/>
      <c r="BK126" s="1067"/>
      <c r="BL126" s="1068"/>
      <c r="BM126" s="1082" t="s">
        <v>451</v>
      </c>
      <c r="BN126" s="1067"/>
      <c r="BO126" s="1067"/>
      <c r="BP126" s="1067"/>
      <c r="BQ126" s="1067"/>
      <c r="BR126" s="1067"/>
      <c r="BS126" s="1068"/>
      <c r="BT126" s="1082" t="s">
        <v>452</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453</v>
      </c>
      <c r="CQ126" s="980"/>
      <c r="CR126" s="980"/>
      <c r="CS126" s="980"/>
      <c r="CT126" s="980"/>
      <c r="CU126" s="980"/>
      <c r="CV126" s="980"/>
      <c r="CW126" s="980"/>
      <c r="CX126" s="980"/>
      <c r="CY126" s="980"/>
      <c r="CZ126" s="980"/>
      <c r="DA126" s="980"/>
      <c r="DB126" s="980"/>
      <c r="DC126" s="980"/>
      <c r="DD126" s="980"/>
      <c r="DE126" s="980"/>
      <c r="DF126" s="981"/>
      <c r="DG126" s="949" t="s">
        <v>443</v>
      </c>
      <c r="DH126" s="950"/>
      <c r="DI126" s="950"/>
      <c r="DJ126" s="950"/>
      <c r="DK126" s="950"/>
      <c r="DL126" s="950" t="s">
        <v>443</v>
      </c>
      <c r="DM126" s="950"/>
      <c r="DN126" s="950"/>
      <c r="DO126" s="950"/>
      <c r="DP126" s="950"/>
      <c r="DQ126" s="950" t="s">
        <v>443</v>
      </c>
      <c r="DR126" s="950"/>
      <c r="DS126" s="950"/>
      <c r="DT126" s="950"/>
      <c r="DU126" s="950"/>
      <c r="DV126" s="951" t="s">
        <v>443</v>
      </c>
      <c r="DW126" s="951"/>
      <c r="DX126" s="951"/>
      <c r="DY126" s="951"/>
      <c r="DZ126" s="952"/>
    </row>
    <row r="127" spans="1:130" s="197" customFormat="1" ht="26.25" customHeight="1" thickBot="1" x14ac:dyDescent="0.2">
      <c r="A127" s="1006"/>
      <c r="B127" s="978"/>
      <c r="C127" s="1034" t="s">
        <v>454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443</v>
      </c>
      <c r="AB127" s="989"/>
      <c r="AC127" s="989"/>
      <c r="AD127" s="989"/>
      <c r="AE127" s="990"/>
      <c r="AF127" s="991" t="s">
        <v>443</v>
      </c>
      <c r="AG127" s="989"/>
      <c r="AH127" s="989"/>
      <c r="AI127" s="989"/>
      <c r="AJ127" s="990"/>
      <c r="AK127" s="991" t="s">
        <v>443</v>
      </c>
      <c r="AL127" s="989"/>
      <c r="AM127" s="989"/>
      <c r="AN127" s="989"/>
      <c r="AO127" s="990"/>
      <c r="AP127" s="992" t="s">
        <v>443</v>
      </c>
      <c r="AQ127" s="993"/>
      <c r="AR127" s="993"/>
      <c r="AS127" s="993"/>
      <c r="AT127" s="994"/>
      <c r="AU127" s="233"/>
      <c r="AV127" s="233"/>
      <c r="AW127" s="233"/>
      <c r="AX127" s="916" t="s">
        <v>455</v>
      </c>
      <c r="AY127" s="917"/>
      <c r="AZ127" s="917"/>
      <c r="BA127" s="917"/>
      <c r="BB127" s="917"/>
      <c r="BC127" s="917"/>
      <c r="BD127" s="917"/>
      <c r="BE127" s="918"/>
      <c r="BF127" s="1071" t="s">
        <v>443</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456</v>
      </c>
      <c r="CQ127" s="1075"/>
      <c r="CR127" s="1075"/>
      <c r="CS127" s="1075"/>
      <c r="CT127" s="1075"/>
      <c r="CU127" s="1075"/>
      <c r="CV127" s="1075"/>
      <c r="CW127" s="1075"/>
      <c r="CX127" s="1075"/>
      <c r="CY127" s="1075"/>
      <c r="CZ127" s="1075"/>
      <c r="DA127" s="1075"/>
      <c r="DB127" s="1075"/>
      <c r="DC127" s="1075"/>
      <c r="DD127" s="1075"/>
      <c r="DE127" s="1075"/>
      <c r="DF127" s="1076"/>
      <c r="DG127" s="1077" t="s">
        <v>457</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x14ac:dyDescent="0.15">
      <c r="A128" s="1101" t="s">
        <v>458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459</v>
      </c>
      <c r="X128" s="1103"/>
      <c r="Y128" s="1103"/>
      <c r="Z128" s="1104"/>
      <c r="AA128" s="1119" t="s">
        <v>460</v>
      </c>
      <c r="AB128" s="1120"/>
      <c r="AC128" s="1120"/>
      <c r="AD128" s="1120"/>
      <c r="AE128" s="1121"/>
      <c r="AF128" s="1122" t="s">
        <v>460</v>
      </c>
      <c r="AG128" s="1120"/>
      <c r="AH128" s="1120"/>
      <c r="AI128" s="1120"/>
      <c r="AJ128" s="1121"/>
      <c r="AK128" s="1122" t="s">
        <v>460</v>
      </c>
      <c r="AL128" s="1120"/>
      <c r="AM128" s="1120"/>
      <c r="AN128" s="1120"/>
      <c r="AO128" s="1121"/>
      <c r="AP128" s="1123"/>
      <c r="AQ128" s="1124"/>
      <c r="AR128" s="1124"/>
      <c r="AS128" s="1124"/>
      <c r="AT128" s="1125"/>
      <c r="AU128" s="235"/>
      <c r="AV128" s="235"/>
      <c r="AW128" s="235"/>
      <c r="AX128" s="1084" t="s">
        <v>461</v>
      </c>
      <c r="AY128" s="980"/>
      <c r="AZ128" s="980"/>
      <c r="BA128" s="980"/>
      <c r="BB128" s="980"/>
      <c r="BC128" s="980"/>
      <c r="BD128" s="980"/>
      <c r="BE128" s="981"/>
      <c r="BF128" s="1096" t="s">
        <v>462</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463</v>
      </c>
      <c r="X129" s="1091"/>
      <c r="Y129" s="1091"/>
      <c r="Z129" s="1092"/>
      <c r="AA129" s="988">
        <v>1506706</v>
      </c>
      <c r="AB129" s="989"/>
      <c r="AC129" s="989"/>
      <c r="AD129" s="989"/>
      <c r="AE129" s="990"/>
      <c r="AF129" s="991">
        <v>1436871</v>
      </c>
      <c r="AG129" s="989"/>
      <c r="AH129" s="989"/>
      <c r="AI129" s="989"/>
      <c r="AJ129" s="990"/>
      <c r="AK129" s="991">
        <v>1520977</v>
      </c>
      <c r="AL129" s="989"/>
      <c r="AM129" s="989"/>
      <c r="AN129" s="989"/>
      <c r="AO129" s="990"/>
      <c r="AP129" s="1093"/>
      <c r="AQ129" s="1094"/>
      <c r="AR129" s="1094"/>
      <c r="AS129" s="1094"/>
      <c r="AT129" s="1095"/>
      <c r="AU129" s="235"/>
      <c r="AV129" s="235"/>
      <c r="AW129" s="235"/>
      <c r="AX129" s="1084" t="s">
        <v>464</v>
      </c>
      <c r="AY129" s="980"/>
      <c r="AZ129" s="980"/>
      <c r="BA129" s="980"/>
      <c r="BB129" s="980"/>
      <c r="BC129" s="980"/>
      <c r="BD129" s="980"/>
      <c r="BE129" s="981"/>
      <c r="BF129" s="1085">
        <v>9.6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466</v>
      </c>
      <c r="X130" s="1091"/>
      <c r="Y130" s="1091"/>
      <c r="Z130" s="1092"/>
      <c r="AA130" s="988">
        <v>263420</v>
      </c>
      <c r="AB130" s="989"/>
      <c r="AC130" s="989"/>
      <c r="AD130" s="989"/>
      <c r="AE130" s="990"/>
      <c r="AF130" s="991">
        <v>262631</v>
      </c>
      <c r="AG130" s="989"/>
      <c r="AH130" s="989"/>
      <c r="AI130" s="989"/>
      <c r="AJ130" s="990"/>
      <c r="AK130" s="991">
        <v>251683</v>
      </c>
      <c r="AL130" s="989"/>
      <c r="AM130" s="989"/>
      <c r="AN130" s="989"/>
      <c r="AO130" s="990"/>
      <c r="AP130" s="1093"/>
      <c r="AQ130" s="1094"/>
      <c r="AR130" s="1094"/>
      <c r="AS130" s="1094"/>
      <c r="AT130" s="1095"/>
      <c r="AU130" s="235"/>
      <c r="AV130" s="235"/>
      <c r="AW130" s="235"/>
      <c r="AX130" s="1143" t="s">
        <v>467</v>
      </c>
      <c r="AY130" s="1075"/>
      <c r="AZ130" s="1075"/>
      <c r="BA130" s="1075"/>
      <c r="BB130" s="1075"/>
      <c r="BC130" s="1075"/>
      <c r="BD130" s="1075"/>
      <c r="BE130" s="1076"/>
      <c r="BF130" s="1105">
        <v>27.3</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468</v>
      </c>
      <c r="X131" s="1114"/>
      <c r="Y131" s="1114"/>
      <c r="Z131" s="1115"/>
      <c r="AA131" s="1027">
        <v>1243286</v>
      </c>
      <c r="AB131" s="1028"/>
      <c r="AC131" s="1028"/>
      <c r="AD131" s="1028"/>
      <c r="AE131" s="1029"/>
      <c r="AF131" s="1030">
        <v>1174240</v>
      </c>
      <c r="AG131" s="1028"/>
      <c r="AH131" s="1028"/>
      <c r="AI131" s="1028"/>
      <c r="AJ131" s="1029"/>
      <c r="AK131" s="1030">
        <v>1269294</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469</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470</v>
      </c>
      <c r="W132" s="1131"/>
      <c r="X132" s="1131"/>
      <c r="Y132" s="1131"/>
      <c r="Z132" s="1132"/>
      <c r="AA132" s="1133">
        <v>8.6867382079999995</v>
      </c>
      <c r="AB132" s="1134"/>
      <c r="AC132" s="1134"/>
      <c r="AD132" s="1134"/>
      <c r="AE132" s="1135"/>
      <c r="AF132" s="1136">
        <v>9.4799189259999999</v>
      </c>
      <c r="AG132" s="1134"/>
      <c r="AH132" s="1134"/>
      <c r="AI132" s="1134"/>
      <c r="AJ132" s="1135"/>
      <c r="AK132" s="1136">
        <v>10.696182289999999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471</v>
      </c>
      <c r="W133" s="1138"/>
      <c r="X133" s="1138"/>
      <c r="Y133" s="1138"/>
      <c r="Z133" s="1139"/>
      <c r="AA133" s="1140">
        <v>9.3000000000000007</v>
      </c>
      <c r="AB133" s="1141"/>
      <c r="AC133" s="1141"/>
      <c r="AD133" s="1141"/>
      <c r="AE133" s="1142"/>
      <c r="AF133" s="1140">
        <v>9</v>
      </c>
      <c r="AG133" s="1141"/>
      <c r="AH133" s="1141"/>
      <c r="AI133" s="1141"/>
      <c r="AJ133" s="1142"/>
      <c r="AK133" s="1140">
        <v>9.6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52"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3"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472</v>
      </c>
      <c r="B5" s="246"/>
      <c r="C5" s="246"/>
      <c r="D5" s="246"/>
      <c r="E5" s="246"/>
      <c r="F5" s="246"/>
      <c r="G5" s="246"/>
      <c r="H5" s="246"/>
      <c r="I5" s="246"/>
      <c r="J5" s="246"/>
      <c r="K5" s="246"/>
      <c r="L5" s="246"/>
      <c r="M5" s="246"/>
      <c r="N5" s="246"/>
      <c r="O5" s="247"/>
    </row>
    <row r="6" spans="1:16" x14ac:dyDescent="0.15">
      <c r="A6" s="248"/>
      <c r="B6" s="244"/>
      <c r="C6" s="244"/>
      <c r="D6" s="244"/>
      <c r="E6" s="244"/>
      <c r="F6" s="244"/>
      <c r="G6" s="249" t="s">
        <v>473</v>
      </c>
      <c r="H6" s="249"/>
      <c r="I6" s="249"/>
      <c r="J6" s="249"/>
      <c r="K6" s="244"/>
      <c r="L6" s="244"/>
      <c r="M6" s="244"/>
      <c r="N6" s="244"/>
    </row>
    <row r="7" spans="1:16" x14ac:dyDescent="0.15">
      <c r="A7" s="248"/>
      <c r="B7" s="244"/>
      <c r="C7" s="244"/>
      <c r="D7" s="244"/>
      <c r="E7" s="244"/>
      <c r="F7" s="244"/>
      <c r="G7" s="251"/>
      <c r="H7" s="252"/>
      <c r="I7" s="252"/>
      <c r="J7" s="253"/>
      <c r="K7" s="1147" t="s">
        <v>474</v>
      </c>
      <c r="L7" s="254"/>
      <c r="M7" s="255" t="s">
        <v>475</v>
      </c>
      <c r="N7" s="256"/>
    </row>
    <row r="8" spans="1:16" x14ac:dyDescent="0.15">
      <c r="A8" s="248"/>
      <c r="B8" s="244"/>
      <c r="C8" s="244"/>
      <c r="D8" s="244"/>
      <c r="E8" s="244"/>
      <c r="F8" s="244"/>
      <c r="G8" s="257"/>
      <c r="H8" s="258"/>
      <c r="I8" s="258"/>
      <c r="J8" s="259"/>
      <c r="K8" s="1148"/>
      <c r="L8" s="260" t="s">
        <v>476</v>
      </c>
      <c r="M8" s="261" t="s">
        <v>477</v>
      </c>
      <c r="N8" s="262" t="s">
        <v>478</v>
      </c>
    </row>
    <row r="9" spans="1:16" x14ac:dyDescent="0.15">
      <c r="A9" s="248"/>
      <c r="B9" s="244"/>
      <c r="C9" s="244"/>
      <c r="D9" s="244"/>
      <c r="E9" s="244"/>
      <c r="F9" s="244"/>
      <c r="G9" s="1149" t="s">
        <v>479</v>
      </c>
      <c r="H9" s="1150"/>
      <c r="I9" s="1150"/>
      <c r="J9" s="1151"/>
      <c r="K9" s="263">
        <v>457782</v>
      </c>
      <c r="L9" s="264">
        <v>299204</v>
      </c>
      <c r="M9" s="265">
        <v>199380</v>
      </c>
      <c r="N9" s="266">
        <v>50.1</v>
      </c>
    </row>
    <row r="10" spans="1:16" x14ac:dyDescent="0.15">
      <c r="A10" s="248"/>
      <c r="B10" s="244"/>
      <c r="C10" s="244"/>
      <c r="D10" s="244"/>
      <c r="E10" s="244"/>
      <c r="F10" s="244"/>
      <c r="G10" s="1149" t="s">
        <v>480</v>
      </c>
      <c r="H10" s="1150"/>
      <c r="I10" s="1150"/>
      <c r="J10" s="1151"/>
      <c r="K10" s="267">
        <v>73451</v>
      </c>
      <c r="L10" s="268">
        <v>48007</v>
      </c>
      <c r="M10" s="269">
        <v>22805</v>
      </c>
      <c r="N10" s="270">
        <v>110.5</v>
      </c>
    </row>
    <row r="11" spans="1:16" ht="13.5" customHeight="1" x14ac:dyDescent="0.15">
      <c r="A11" s="248"/>
      <c r="B11" s="244"/>
      <c r="C11" s="244"/>
      <c r="D11" s="244"/>
      <c r="E11" s="244"/>
      <c r="F11" s="244"/>
      <c r="G11" s="1149" t="s">
        <v>481</v>
      </c>
      <c r="H11" s="1150"/>
      <c r="I11" s="1150"/>
      <c r="J11" s="1151"/>
      <c r="K11" s="267">
        <v>75169</v>
      </c>
      <c r="L11" s="268">
        <v>49130</v>
      </c>
      <c r="M11" s="269">
        <v>22815</v>
      </c>
      <c r="N11" s="270">
        <v>115.3</v>
      </c>
    </row>
    <row r="12" spans="1:16" ht="13.5" customHeight="1" x14ac:dyDescent="0.15">
      <c r="A12" s="248"/>
      <c r="B12" s="244"/>
      <c r="C12" s="244"/>
      <c r="D12" s="244"/>
      <c r="E12" s="244"/>
      <c r="F12" s="244"/>
      <c r="G12" s="1149" t="s">
        <v>482</v>
      </c>
      <c r="H12" s="1150"/>
      <c r="I12" s="1150"/>
      <c r="J12" s="1151"/>
      <c r="K12" s="267">
        <v>2730</v>
      </c>
      <c r="L12" s="268">
        <v>1784</v>
      </c>
      <c r="M12" s="269">
        <v>3768</v>
      </c>
      <c r="N12" s="270">
        <v>-52.7</v>
      </c>
    </row>
    <row r="13" spans="1:16" ht="13.5" customHeight="1" x14ac:dyDescent="0.15">
      <c r="A13" s="248"/>
      <c r="B13" s="244"/>
      <c r="C13" s="244"/>
      <c r="D13" s="244"/>
      <c r="E13" s="244"/>
      <c r="F13" s="244"/>
      <c r="G13" s="1149" t="s">
        <v>483</v>
      </c>
      <c r="H13" s="1150"/>
      <c r="I13" s="1150"/>
      <c r="J13" s="1151"/>
      <c r="K13" s="267" t="s">
        <v>484</v>
      </c>
      <c r="L13" s="268" t="s">
        <v>484</v>
      </c>
      <c r="M13" s="269" t="s">
        <v>484</v>
      </c>
      <c r="N13" s="270" t="s">
        <v>484</v>
      </c>
    </row>
    <row r="14" spans="1:16" ht="13.5" customHeight="1" x14ac:dyDescent="0.15">
      <c r="A14" s="248"/>
      <c r="B14" s="244"/>
      <c r="C14" s="244"/>
      <c r="D14" s="244"/>
      <c r="E14" s="244"/>
      <c r="F14" s="244"/>
      <c r="G14" s="1149" t="s">
        <v>485</v>
      </c>
      <c r="H14" s="1150"/>
      <c r="I14" s="1150"/>
      <c r="J14" s="1151"/>
      <c r="K14" s="267">
        <v>13289</v>
      </c>
      <c r="L14" s="268">
        <v>8686</v>
      </c>
      <c r="M14" s="269">
        <v>8560</v>
      </c>
      <c r="N14" s="270">
        <v>1.5</v>
      </c>
    </row>
    <row r="15" spans="1:16" ht="13.5" customHeight="1" x14ac:dyDescent="0.15">
      <c r="A15" s="248"/>
      <c r="B15" s="244"/>
      <c r="C15" s="244"/>
      <c r="D15" s="244"/>
      <c r="E15" s="244"/>
      <c r="F15" s="244"/>
      <c r="G15" s="1149" t="s">
        <v>486</v>
      </c>
      <c r="H15" s="1150"/>
      <c r="I15" s="1150"/>
      <c r="J15" s="1151"/>
      <c r="K15" s="267" t="s">
        <v>484</v>
      </c>
      <c r="L15" s="268" t="s">
        <v>484</v>
      </c>
      <c r="M15" s="269">
        <v>4570</v>
      </c>
      <c r="N15" s="270" t="s">
        <v>484</v>
      </c>
    </row>
    <row r="16" spans="1:16" x14ac:dyDescent="0.15">
      <c r="A16" s="248"/>
      <c r="B16" s="244"/>
      <c r="C16" s="244"/>
      <c r="D16" s="244"/>
      <c r="E16" s="244"/>
      <c r="F16" s="244"/>
      <c r="G16" s="1152" t="s">
        <v>487</v>
      </c>
      <c r="H16" s="1153"/>
      <c r="I16" s="1153"/>
      <c r="J16" s="1154"/>
      <c r="K16" s="268">
        <v>-51814</v>
      </c>
      <c r="L16" s="268">
        <v>-33865</v>
      </c>
      <c r="M16" s="269">
        <v>-19939</v>
      </c>
      <c r="N16" s="270">
        <v>69.8</v>
      </c>
    </row>
    <row r="17" spans="1:16" x14ac:dyDescent="0.15">
      <c r="A17" s="248"/>
      <c r="B17" s="244"/>
      <c r="C17" s="244"/>
      <c r="D17" s="244"/>
      <c r="E17" s="244"/>
      <c r="F17" s="244"/>
      <c r="G17" s="1152" t="s">
        <v>168</v>
      </c>
      <c r="H17" s="1153"/>
      <c r="I17" s="1153"/>
      <c r="J17" s="1154"/>
      <c r="K17" s="268">
        <v>570607</v>
      </c>
      <c r="L17" s="268">
        <v>372946</v>
      </c>
      <c r="M17" s="269">
        <v>241959</v>
      </c>
      <c r="N17" s="270">
        <v>54.1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488</v>
      </c>
      <c r="H19" s="244"/>
      <c r="I19" s="244"/>
      <c r="J19" s="244"/>
      <c r="K19" s="244"/>
      <c r="L19" s="244"/>
      <c r="M19" s="244"/>
      <c r="N19" s="244"/>
    </row>
    <row r="20" spans="1:16" x14ac:dyDescent="0.15">
      <c r="A20" s="248"/>
      <c r="B20" s="244"/>
      <c r="C20" s="244"/>
      <c r="D20" s="244"/>
      <c r="E20" s="244"/>
      <c r="F20" s="244"/>
      <c r="G20" s="272"/>
      <c r="H20" s="273"/>
      <c r="I20" s="273"/>
      <c r="J20" s="274"/>
      <c r="K20" s="275" t="s">
        <v>489</v>
      </c>
      <c r="L20" s="276" t="s">
        <v>490</v>
      </c>
      <c r="M20" s="277" t="s">
        <v>491</v>
      </c>
      <c r="N20" s="278"/>
    </row>
    <row r="21" spans="1:16" s="284" customFormat="1" x14ac:dyDescent="0.15">
      <c r="A21" s="279"/>
      <c r="B21" s="249"/>
      <c r="C21" s="249"/>
      <c r="D21" s="249"/>
      <c r="E21" s="249"/>
      <c r="F21" s="249"/>
      <c r="G21" s="1144" t="s">
        <v>492</v>
      </c>
      <c r="H21" s="1145"/>
      <c r="I21" s="1145"/>
      <c r="J21" s="1146"/>
      <c r="K21" s="280">
        <v>34.64</v>
      </c>
      <c r="L21" s="281">
        <v>22.44</v>
      </c>
      <c r="M21" s="282">
        <v>12.2</v>
      </c>
      <c r="N21" s="249"/>
      <c r="O21" s="283"/>
      <c r="P21" s="279"/>
    </row>
    <row r="22" spans="1:16" s="284" customFormat="1" x14ac:dyDescent="0.15">
      <c r="A22" s="279"/>
      <c r="B22" s="249"/>
      <c r="C22" s="249"/>
      <c r="D22" s="249"/>
      <c r="E22" s="249"/>
      <c r="F22" s="249"/>
      <c r="G22" s="1144" t="s">
        <v>493</v>
      </c>
      <c r="H22" s="1145"/>
      <c r="I22" s="1145"/>
      <c r="J22" s="1146"/>
      <c r="K22" s="285">
        <v>88.6</v>
      </c>
      <c r="L22" s="286">
        <v>94.5</v>
      </c>
      <c r="M22" s="287">
        <v>-5.9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496</v>
      </c>
      <c r="H29" s="249"/>
      <c r="I29" s="249"/>
      <c r="J29" s="249"/>
      <c r="K29" s="244"/>
      <c r="L29" s="244"/>
      <c r="M29" s="244"/>
      <c r="N29" s="244"/>
      <c r="O29" s="293"/>
    </row>
    <row r="30" spans="1:16" x14ac:dyDescent="0.15">
      <c r="A30" s="248"/>
      <c r="B30" s="244"/>
      <c r="C30" s="244"/>
      <c r="D30" s="244"/>
      <c r="E30" s="244"/>
      <c r="F30" s="244"/>
      <c r="G30" s="251"/>
      <c r="H30" s="252"/>
      <c r="I30" s="252"/>
      <c r="J30" s="253"/>
      <c r="K30" s="1147" t="s">
        <v>474</v>
      </c>
      <c r="L30" s="254"/>
      <c r="M30" s="255" t="s">
        <v>475</v>
      </c>
      <c r="N30" s="256"/>
    </row>
    <row r="31" spans="1:16" x14ac:dyDescent="0.15">
      <c r="A31" s="248"/>
      <c r="B31" s="244"/>
      <c r="C31" s="244"/>
      <c r="D31" s="244"/>
      <c r="E31" s="244"/>
      <c r="F31" s="244"/>
      <c r="G31" s="257"/>
      <c r="H31" s="258"/>
      <c r="I31" s="258"/>
      <c r="J31" s="259"/>
      <c r="K31" s="1148"/>
      <c r="L31" s="260" t="s">
        <v>476</v>
      </c>
      <c r="M31" s="261" t="s">
        <v>477</v>
      </c>
      <c r="N31" s="262" t="s">
        <v>478</v>
      </c>
    </row>
    <row r="32" spans="1:16" ht="27" customHeight="1" x14ac:dyDescent="0.15">
      <c r="A32" s="248"/>
      <c r="B32" s="244"/>
      <c r="C32" s="244"/>
      <c r="D32" s="244"/>
      <c r="E32" s="244"/>
      <c r="F32" s="244"/>
      <c r="G32" s="1160" t="s">
        <v>497</v>
      </c>
      <c r="H32" s="1161"/>
      <c r="I32" s="1161"/>
      <c r="J32" s="1162"/>
      <c r="K32" s="294">
        <v>275940</v>
      </c>
      <c r="L32" s="294">
        <v>180353</v>
      </c>
      <c r="M32" s="295">
        <v>119365</v>
      </c>
      <c r="N32" s="296">
        <v>51.1</v>
      </c>
    </row>
    <row r="33" spans="1:16" ht="13.5" customHeight="1" x14ac:dyDescent="0.15">
      <c r="A33" s="248"/>
      <c r="B33" s="244"/>
      <c r="C33" s="244"/>
      <c r="D33" s="244"/>
      <c r="E33" s="244"/>
      <c r="F33" s="244"/>
      <c r="G33" s="1160" t="s">
        <v>498</v>
      </c>
      <c r="H33" s="1161"/>
      <c r="I33" s="1161"/>
      <c r="J33" s="1162"/>
      <c r="K33" s="294" t="s">
        <v>484</v>
      </c>
      <c r="L33" s="294" t="s">
        <v>484</v>
      </c>
      <c r="M33" s="295" t="s">
        <v>484</v>
      </c>
      <c r="N33" s="296" t="s">
        <v>484</v>
      </c>
    </row>
    <row r="34" spans="1:16" ht="27" customHeight="1" x14ac:dyDescent="0.15">
      <c r="A34" s="248"/>
      <c r="B34" s="244"/>
      <c r="C34" s="244"/>
      <c r="D34" s="244"/>
      <c r="E34" s="244"/>
      <c r="F34" s="244"/>
      <c r="G34" s="1160" t="s">
        <v>499</v>
      </c>
      <c r="H34" s="1161"/>
      <c r="I34" s="1161"/>
      <c r="J34" s="1162"/>
      <c r="K34" s="294" t="s">
        <v>484</v>
      </c>
      <c r="L34" s="294" t="s">
        <v>484</v>
      </c>
      <c r="M34" s="295">
        <v>50</v>
      </c>
      <c r="N34" s="296" t="s">
        <v>484</v>
      </c>
    </row>
    <row r="35" spans="1:16" ht="27" customHeight="1" x14ac:dyDescent="0.15">
      <c r="A35" s="248"/>
      <c r="B35" s="244"/>
      <c r="C35" s="244"/>
      <c r="D35" s="244"/>
      <c r="E35" s="244"/>
      <c r="F35" s="244"/>
      <c r="G35" s="1160" t="s">
        <v>500</v>
      </c>
      <c r="H35" s="1161"/>
      <c r="I35" s="1161"/>
      <c r="J35" s="1162"/>
      <c r="K35" s="294">
        <v>101993</v>
      </c>
      <c r="L35" s="294">
        <v>66662</v>
      </c>
      <c r="M35" s="295">
        <v>29529</v>
      </c>
      <c r="N35" s="296">
        <v>125.8</v>
      </c>
    </row>
    <row r="36" spans="1:16" ht="27" customHeight="1" x14ac:dyDescent="0.15">
      <c r="A36" s="248"/>
      <c r="B36" s="244"/>
      <c r="C36" s="244"/>
      <c r="D36" s="244"/>
      <c r="E36" s="244"/>
      <c r="F36" s="244"/>
      <c r="G36" s="1160" t="s">
        <v>501</v>
      </c>
      <c r="H36" s="1161"/>
      <c r="I36" s="1161"/>
      <c r="J36" s="1162"/>
      <c r="K36" s="294">
        <v>9357</v>
      </c>
      <c r="L36" s="294">
        <v>6116</v>
      </c>
      <c r="M36" s="295">
        <v>4818</v>
      </c>
      <c r="N36" s="296">
        <v>26.9</v>
      </c>
    </row>
    <row r="37" spans="1:16" ht="13.5" customHeight="1" x14ac:dyDescent="0.15">
      <c r="A37" s="248"/>
      <c r="B37" s="244"/>
      <c r="C37" s="244"/>
      <c r="D37" s="244"/>
      <c r="E37" s="244"/>
      <c r="F37" s="244"/>
      <c r="G37" s="1160" t="s">
        <v>502</v>
      </c>
      <c r="H37" s="1161"/>
      <c r="I37" s="1161"/>
      <c r="J37" s="1162"/>
      <c r="K37" s="294" t="s">
        <v>484</v>
      </c>
      <c r="L37" s="294" t="s">
        <v>484</v>
      </c>
      <c r="M37" s="295">
        <v>1119</v>
      </c>
      <c r="N37" s="296" t="s">
        <v>484</v>
      </c>
    </row>
    <row r="38" spans="1:16" ht="27" customHeight="1" x14ac:dyDescent="0.15">
      <c r="A38" s="248"/>
      <c r="B38" s="244"/>
      <c r="C38" s="244"/>
      <c r="D38" s="244"/>
      <c r="E38" s="244"/>
      <c r="F38" s="244"/>
      <c r="G38" s="1163" t="s">
        <v>503</v>
      </c>
      <c r="H38" s="1164"/>
      <c r="I38" s="1164"/>
      <c r="J38" s="1165"/>
      <c r="K38" s="297">
        <v>159</v>
      </c>
      <c r="L38" s="297">
        <v>104</v>
      </c>
      <c r="M38" s="298">
        <v>49</v>
      </c>
      <c r="N38" s="299">
        <v>112.2</v>
      </c>
      <c r="O38" s="293"/>
    </row>
    <row r="39" spans="1:16" x14ac:dyDescent="0.15">
      <c r="A39" s="248"/>
      <c r="B39" s="244"/>
      <c r="C39" s="244"/>
      <c r="D39" s="244"/>
      <c r="E39" s="244"/>
      <c r="F39" s="244"/>
      <c r="G39" s="1163" t="s">
        <v>504</v>
      </c>
      <c r="H39" s="1164"/>
      <c r="I39" s="1164"/>
      <c r="J39" s="1165"/>
      <c r="K39" s="300" t="s">
        <v>484</v>
      </c>
      <c r="L39" s="300" t="s">
        <v>484</v>
      </c>
      <c r="M39" s="301">
        <v>-6027</v>
      </c>
      <c r="N39" s="302" t="s">
        <v>484</v>
      </c>
      <c r="O39" s="293"/>
    </row>
    <row r="40" spans="1:16" ht="27" customHeight="1" x14ac:dyDescent="0.15">
      <c r="A40" s="248"/>
      <c r="B40" s="244"/>
      <c r="C40" s="244"/>
      <c r="D40" s="244"/>
      <c r="E40" s="244"/>
      <c r="F40" s="244"/>
      <c r="G40" s="1160" t="s">
        <v>505</v>
      </c>
      <c r="H40" s="1161"/>
      <c r="I40" s="1161"/>
      <c r="J40" s="1162"/>
      <c r="K40" s="300">
        <v>-251683</v>
      </c>
      <c r="L40" s="300">
        <v>-164499</v>
      </c>
      <c r="M40" s="301">
        <v>-114844</v>
      </c>
      <c r="N40" s="302">
        <v>43.2</v>
      </c>
      <c r="O40" s="293"/>
    </row>
    <row r="41" spans="1:16" x14ac:dyDescent="0.15">
      <c r="A41" s="248"/>
      <c r="B41" s="244"/>
      <c r="C41" s="244"/>
      <c r="D41" s="244"/>
      <c r="E41" s="244"/>
      <c r="F41" s="244"/>
      <c r="G41" s="1166" t="s">
        <v>279</v>
      </c>
      <c r="H41" s="1167"/>
      <c r="I41" s="1167"/>
      <c r="J41" s="1168"/>
      <c r="K41" s="294">
        <v>135766</v>
      </c>
      <c r="L41" s="300">
        <v>88736</v>
      </c>
      <c r="M41" s="301">
        <v>34058</v>
      </c>
      <c r="N41" s="302">
        <v>160.5</v>
      </c>
      <c r="O41" s="293"/>
    </row>
    <row r="42" spans="1:16" x14ac:dyDescent="0.15">
      <c r="A42" s="248"/>
      <c r="B42" s="244"/>
      <c r="C42" s="244"/>
      <c r="D42" s="244"/>
      <c r="E42" s="244"/>
      <c r="F42" s="244"/>
      <c r="G42" s="303" t="s">
        <v>506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508</v>
      </c>
      <c r="H48" s="308"/>
      <c r="I48" s="308"/>
      <c r="J48" s="308"/>
      <c r="K48" s="308"/>
      <c r="L48" s="308"/>
      <c r="M48" s="309"/>
      <c r="N48" s="308"/>
    </row>
    <row r="49" spans="1:14" ht="13.5" customHeight="1" x14ac:dyDescent="0.15">
      <c r="A49" s="248"/>
      <c r="B49" s="244"/>
      <c r="C49" s="244"/>
      <c r="D49" s="244"/>
      <c r="E49" s="244"/>
      <c r="F49" s="244"/>
      <c r="G49" s="310"/>
      <c r="H49" s="311"/>
      <c r="I49" s="1155" t="s">
        <v>474</v>
      </c>
      <c r="J49" s="1157" t="s">
        <v>509</v>
      </c>
      <c r="K49" s="1158"/>
      <c r="L49" s="1158"/>
      <c r="M49" s="1158"/>
      <c r="N49" s="1159"/>
    </row>
    <row r="50" spans="1:14" x14ac:dyDescent="0.15">
      <c r="A50" s="248"/>
      <c r="B50" s="244"/>
      <c r="C50" s="244"/>
      <c r="D50" s="244"/>
      <c r="E50" s="244"/>
      <c r="F50" s="244"/>
      <c r="G50" s="312"/>
      <c r="H50" s="313"/>
      <c r="I50" s="1156"/>
      <c r="J50" s="314" t="s">
        <v>510</v>
      </c>
      <c r="K50" s="315" t="s">
        <v>511</v>
      </c>
      <c r="L50" s="316" t="s">
        <v>512</v>
      </c>
      <c r="M50" s="317" t="s">
        <v>513</v>
      </c>
      <c r="N50" s="318" t="s">
        <v>514</v>
      </c>
    </row>
    <row r="51" spans="1:14" x14ac:dyDescent="0.15">
      <c r="A51" s="248"/>
      <c r="B51" s="244"/>
      <c r="C51" s="244"/>
      <c r="D51" s="244"/>
      <c r="E51" s="244"/>
      <c r="F51" s="244"/>
      <c r="G51" s="310" t="s">
        <v>515</v>
      </c>
      <c r="H51" s="311"/>
      <c r="I51" s="319">
        <v>364734</v>
      </c>
      <c r="J51" s="320">
        <v>216075</v>
      </c>
      <c r="K51" s="321">
        <v>-37</v>
      </c>
      <c r="L51" s="322">
        <v>203567</v>
      </c>
      <c r="M51" s="323">
        <v>-37.5</v>
      </c>
      <c r="N51" s="324">
        <v>0.5</v>
      </c>
    </row>
    <row r="52" spans="1:14" x14ac:dyDescent="0.15">
      <c r="A52" s="248"/>
      <c r="B52" s="244"/>
      <c r="C52" s="244"/>
      <c r="D52" s="244"/>
      <c r="E52" s="244"/>
      <c r="F52" s="244"/>
      <c r="G52" s="325"/>
      <c r="H52" s="326" t="s">
        <v>516</v>
      </c>
      <c r="I52" s="327">
        <v>239344</v>
      </c>
      <c r="J52" s="328">
        <v>141791</v>
      </c>
      <c r="K52" s="329">
        <v>-33.5</v>
      </c>
      <c r="L52" s="330">
        <v>121137</v>
      </c>
      <c r="M52" s="331">
        <v>-26.6</v>
      </c>
      <c r="N52" s="332">
        <v>-6.9</v>
      </c>
    </row>
    <row r="53" spans="1:14" x14ac:dyDescent="0.15">
      <c r="A53" s="248"/>
      <c r="B53" s="244"/>
      <c r="C53" s="244"/>
      <c r="D53" s="244"/>
      <c r="E53" s="244"/>
      <c r="F53" s="244"/>
      <c r="G53" s="310" t="s">
        <v>517</v>
      </c>
      <c r="H53" s="311"/>
      <c r="I53" s="319">
        <v>402972</v>
      </c>
      <c r="J53" s="320">
        <v>245865</v>
      </c>
      <c r="K53" s="321">
        <v>13.8</v>
      </c>
      <c r="L53" s="322">
        <v>185018</v>
      </c>
      <c r="M53" s="323">
        <v>-9.1</v>
      </c>
      <c r="N53" s="324">
        <v>22.9</v>
      </c>
    </row>
    <row r="54" spans="1:14" x14ac:dyDescent="0.15">
      <c r="A54" s="248"/>
      <c r="B54" s="244"/>
      <c r="C54" s="244"/>
      <c r="D54" s="244"/>
      <c r="E54" s="244"/>
      <c r="F54" s="244"/>
      <c r="G54" s="325"/>
      <c r="H54" s="326" t="s">
        <v>516</v>
      </c>
      <c r="I54" s="327">
        <v>260933</v>
      </c>
      <c r="J54" s="328">
        <v>159203</v>
      </c>
      <c r="K54" s="329">
        <v>12.3</v>
      </c>
      <c r="L54" s="330">
        <v>95064</v>
      </c>
      <c r="M54" s="331">
        <v>-21.5</v>
      </c>
      <c r="N54" s="332">
        <v>33.799999999999997</v>
      </c>
    </row>
    <row r="55" spans="1:14" x14ac:dyDescent="0.15">
      <c r="A55" s="248"/>
      <c r="B55" s="244"/>
      <c r="C55" s="244"/>
      <c r="D55" s="244"/>
      <c r="E55" s="244"/>
      <c r="F55" s="244"/>
      <c r="G55" s="310" t="s">
        <v>518</v>
      </c>
      <c r="H55" s="311"/>
      <c r="I55" s="319">
        <v>370617</v>
      </c>
      <c r="J55" s="320">
        <v>229484</v>
      </c>
      <c r="K55" s="321">
        <v>-6.7</v>
      </c>
      <c r="L55" s="322">
        <v>238802</v>
      </c>
      <c r="M55" s="323">
        <v>29.1</v>
      </c>
      <c r="N55" s="324">
        <v>-35.799999999999997</v>
      </c>
    </row>
    <row r="56" spans="1:14" x14ac:dyDescent="0.15">
      <c r="A56" s="248"/>
      <c r="B56" s="244"/>
      <c r="C56" s="244"/>
      <c r="D56" s="244"/>
      <c r="E56" s="244"/>
      <c r="F56" s="244"/>
      <c r="G56" s="325"/>
      <c r="H56" s="326" t="s">
        <v>516</v>
      </c>
      <c r="I56" s="327">
        <v>211464</v>
      </c>
      <c r="J56" s="328">
        <v>130937</v>
      </c>
      <c r="K56" s="329">
        <v>-17.8</v>
      </c>
      <c r="L56" s="330">
        <v>128562</v>
      </c>
      <c r="M56" s="331">
        <v>35.200000000000003</v>
      </c>
      <c r="N56" s="332">
        <v>-53</v>
      </c>
    </row>
    <row r="57" spans="1:14" x14ac:dyDescent="0.15">
      <c r="A57" s="248"/>
      <c r="B57" s="244"/>
      <c r="C57" s="244"/>
      <c r="D57" s="244"/>
      <c r="E57" s="244"/>
      <c r="F57" s="244"/>
      <c r="G57" s="310" t="s">
        <v>519</v>
      </c>
      <c r="H57" s="311"/>
      <c r="I57" s="319">
        <v>410636</v>
      </c>
      <c r="J57" s="320">
        <v>261552</v>
      </c>
      <c r="K57" s="321">
        <v>14</v>
      </c>
      <c r="L57" s="322">
        <v>288550</v>
      </c>
      <c r="M57" s="323">
        <v>20.8</v>
      </c>
      <c r="N57" s="324">
        <v>-6.8</v>
      </c>
    </row>
    <row r="58" spans="1:14" x14ac:dyDescent="0.15">
      <c r="A58" s="248"/>
      <c r="B58" s="244"/>
      <c r="C58" s="244"/>
      <c r="D58" s="244"/>
      <c r="E58" s="244"/>
      <c r="F58" s="244"/>
      <c r="G58" s="325"/>
      <c r="H58" s="326" t="s">
        <v>516</v>
      </c>
      <c r="I58" s="327">
        <v>226414</v>
      </c>
      <c r="J58" s="328">
        <v>144213</v>
      </c>
      <c r="K58" s="329">
        <v>10.1</v>
      </c>
      <c r="L58" s="330">
        <v>141525</v>
      </c>
      <c r="M58" s="331">
        <v>10.1</v>
      </c>
      <c r="N58" s="332">
        <v>0</v>
      </c>
    </row>
    <row r="59" spans="1:14" x14ac:dyDescent="0.15">
      <c r="A59" s="248"/>
      <c r="B59" s="244"/>
      <c r="C59" s="244"/>
      <c r="D59" s="244"/>
      <c r="E59" s="244"/>
      <c r="F59" s="244"/>
      <c r="G59" s="310" t="s">
        <v>520</v>
      </c>
      <c r="H59" s="311"/>
      <c r="I59" s="319">
        <v>346623</v>
      </c>
      <c r="J59" s="320">
        <v>226551</v>
      </c>
      <c r="K59" s="321">
        <v>-13.4</v>
      </c>
      <c r="L59" s="322">
        <v>287914</v>
      </c>
      <c r="M59" s="323">
        <v>-0.2</v>
      </c>
      <c r="N59" s="324">
        <v>-13.2</v>
      </c>
    </row>
    <row r="60" spans="1:14" x14ac:dyDescent="0.15">
      <c r="A60" s="248"/>
      <c r="B60" s="244"/>
      <c r="C60" s="244"/>
      <c r="D60" s="244"/>
      <c r="E60" s="244"/>
      <c r="F60" s="244"/>
      <c r="G60" s="325"/>
      <c r="H60" s="326" t="s">
        <v>516</v>
      </c>
      <c r="I60" s="333">
        <v>246782</v>
      </c>
      <c r="J60" s="328">
        <v>161295</v>
      </c>
      <c r="K60" s="329">
        <v>11.8</v>
      </c>
      <c r="L60" s="330">
        <v>146531</v>
      </c>
      <c r="M60" s="331">
        <v>3.5</v>
      </c>
      <c r="N60" s="332">
        <v>8.3000000000000007</v>
      </c>
    </row>
    <row r="61" spans="1:14" x14ac:dyDescent="0.15">
      <c r="A61" s="248"/>
      <c r="B61" s="244"/>
      <c r="C61" s="244"/>
      <c r="D61" s="244"/>
      <c r="E61" s="244"/>
      <c r="F61" s="244"/>
      <c r="G61" s="310" t="s">
        <v>521</v>
      </c>
      <c r="H61" s="334"/>
      <c r="I61" s="335">
        <v>379116</v>
      </c>
      <c r="J61" s="336">
        <v>235905</v>
      </c>
      <c r="K61" s="337">
        <v>-5.9</v>
      </c>
      <c r="L61" s="338">
        <v>240770</v>
      </c>
      <c r="M61" s="339">
        <v>0.6</v>
      </c>
      <c r="N61" s="324">
        <v>-6.5</v>
      </c>
    </row>
    <row r="62" spans="1:14" x14ac:dyDescent="0.15">
      <c r="A62" s="248"/>
      <c r="B62" s="244"/>
      <c r="C62" s="244"/>
      <c r="D62" s="244"/>
      <c r="E62" s="244"/>
      <c r="F62" s="244"/>
      <c r="G62" s="325"/>
      <c r="H62" s="326" t="s">
        <v>516</v>
      </c>
      <c r="I62" s="327">
        <v>236987</v>
      </c>
      <c r="J62" s="328">
        <v>147488</v>
      </c>
      <c r="K62" s="329">
        <v>-3.4</v>
      </c>
      <c r="L62" s="330">
        <v>126564</v>
      </c>
      <c r="M62" s="331">
        <v>0.1</v>
      </c>
      <c r="N62" s="332">
        <v>-3.5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4"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69" t="s">
        <v>3</v>
      </c>
      <c r="D47" s="1169"/>
      <c r="E47" s="1170"/>
      <c r="F47" s="11">
        <v>22.93</v>
      </c>
      <c r="G47" s="12">
        <v>42.8</v>
      </c>
      <c r="H47" s="12">
        <v>53.19</v>
      </c>
      <c r="I47" s="12">
        <v>57.97</v>
      </c>
      <c r="J47" s="13">
        <v>68.95</v>
      </c>
    </row>
    <row r="48" spans="2:10" ht="57.75" customHeight="1" x14ac:dyDescent="0.15">
      <c r="B48" s="14"/>
      <c r="C48" s="1171" t="s">
        <v>4</v>
      </c>
      <c r="D48" s="1171"/>
      <c r="E48" s="1172"/>
      <c r="F48" s="15">
        <v>32.770000000000003</v>
      </c>
      <c r="G48" s="16">
        <v>16.600000000000001</v>
      </c>
      <c r="H48" s="16">
        <v>19.809999999999999</v>
      </c>
      <c r="I48" s="16">
        <v>24.07</v>
      </c>
      <c r="J48" s="17">
        <v>22.33</v>
      </c>
    </row>
    <row r="49" spans="2:10" ht="57.75" customHeight="1" thickBot="1" x14ac:dyDescent="0.2">
      <c r="B49" s="18"/>
      <c r="C49" s="1173" t="s">
        <v>5</v>
      </c>
      <c r="D49" s="1173"/>
      <c r="E49" s="1174"/>
      <c r="F49" s="19">
        <v>15.05</v>
      </c>
      <c r="G49" s="20">
        <v>6.69</v>
      </c>
      <c r="H49" s="20">
        <v>13.06</v>
      </c>
      <c r="I49" s="20">
        <v>5.48</v>
      </c>
      <c r="J49" s="21">
        <v>13.78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2017-03-06T05:32:41Z</cp:lastPrinted>
  <dcterms:created xsi:type="dcterms:W3CDTF">2017-02-15T21:02:46Z</dcterms:created>
  <dcterms:modified xsi:type="dcterms:W3CDTF">2017-05-19T08:08:35Z</dcterms:modified>
  <cp:category/>
</cp:coreProperties>
</file>