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alcChain>
</file>

<file path=xl/sharedStrings.xml><?xml version="1.0" encoding="utf-8"?>
<sst xmlns="http://schemas.openxmlformats.org/spreadsheetml/2006/main" count="1060" uniqueCount="560">
  <si>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</si>
  <si>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</si>
  <si>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</si>
  <si>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</si>
  <si>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</si>
  <si>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</si>
  <si>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</si>
  <si>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</si>
  <si>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</si>
  <si>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</si>
  <si>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</si>
  <si>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</si>
  <si>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</si>
  <si>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</si>
  <si>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</si>
  <si>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</si>
  <si>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</si>
  <si>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</si>
  <si>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</si>
  <si>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</si>
  <si>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</si>
  <si>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</si>
  <si>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</si>
  <si>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</si>
  <si>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</si>
  <si>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</si>
  <si>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</si>
  <si>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</si>
  <si>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</si>
  <si>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</si>
  <si>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</si>
  <si>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</si>
  <si>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</si>
  <si>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</si>
  <si>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</si>
  <si>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</si>
  <si>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</si>
  <si>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</si>
  <si>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</si>
  <si>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</si>
  <si>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</si>
  <si>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</si>
  <si>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</si>
  <si>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</si>
  <si>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</si>
  <si>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</si>
  <si>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</si>
  <si>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</si>
  <si>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</si>
  <si>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</si>
  <si>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</si>
  <si>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</si>
  <si>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</si>
  <si>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</si>
  <si>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</si>
  <si>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</si>
  <si>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</si>
  <si>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</si>
  <si>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</si>
  <si>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</si>
  <si>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</si>
  <si>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</si>
  <si>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</si>
  <si>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</si>
  <si>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</si>
  <si>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</si>
  <si>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</si>
  <si>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</si>
  <si>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</si>
  <si>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</si>
  <si>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</si>
  <si>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</si>
  <si>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</si>
  <si>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</si>
  <si>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</si>
  <si>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</si>
  <si>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</si>
  <si>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</si>
  <si>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</si>
  <si>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</si>
  <si>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</si>
  <si>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</si>
  <si>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</si>
  <si>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</si>
  <si>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</si>
  <si>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</si>
  <si>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</si>
  <si>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</si>
  <si>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</si>
  <si>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</si>
  <si>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</si>
  <si>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</si>
  <si>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</si>
  <si>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</si>
  <si>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</si>
  <si>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</si>
  <si>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</si>
  <si>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</si>
  <si>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</si>
  <si>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</si>
  <si>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</si>
  <si>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</si>
  <si>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</si>
  <si>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</si>
  <si>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</si>
  <si>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</si>
  <si>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</si>
  <si>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</si>
  <si>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</si>
  <si>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</si>
  <si>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</si>
  <si>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</si>
  <si>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</si>
  <si>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</si>
  <si>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</si>
  <si>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</si>
  <si>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</si>
  <si>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</si>
  <si>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</si>
  <si>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</si>
  <si>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</si>
  <si>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</si>
  <si>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</si>
  <si>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</si>
  <si>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</si>
  <si>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</si>
  <si>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</si>
  <si>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</si>
  <si>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</si>
  <si>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</si>
  <si>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</si>
  <si>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</si>
  <si>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</si>
  <si>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18"/>
  </si>
  <si>
    <t>うち日本人(％)</t>
    <phoneticPr fontId="5"/>
  </si>
  <si>
    <t>-4.7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</si>
  <si>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</si>
  <si>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</si>
  <si>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</si>
  <si>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</si>
  <si>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</si>
  <si>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</si>
  <si>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</si>
  <si>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</si>
  <si>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</si>
  <si>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</si>
  <si>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</si>
  <si>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</si>
  <si>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</si>
  <si>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</si>
  <si>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</si>
  <si>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</si>
  <si>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</si>
  <si>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</si>
  <si>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</si>
  <si>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</si>
  <si>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</si>
  <si>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</si>
  <si>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</si>
  <si>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</si>
  <si>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</si>
  <si>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</si>
  <si>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</si>
  <si>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</si>
  <si>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</si>
  <si>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</si>
  <si>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</si>
  <si>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</si>
  <si>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</si>
  <si>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</si>
  <si>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</si>
  <si>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</si>
  <si>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</si>
  <si>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</si>
  <si>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</si>
  <si>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</si>
  <si>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</si>
  <si>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</si>
  <si>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</si>
  <si>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</si>
  <si>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</si>
  <si>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</si>
  <si>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</si>
  <si>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</si>
  <si>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</si>
  <si>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</si>
  <si>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</si>
  <si>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</si>
  <si>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</si>
  <si>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</si>
  <si>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</si>
  <si>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</si>
  <si>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</si>
  <si>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</si>
  <si>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奈良県上北山村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</si>
  <si>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</si>
  <si>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</si>
  <si>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</si>
  <si>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</si>
  <si>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</si>
  <si>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</si>
  <si>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</si>
  <si>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</si>
  <si>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</si>
  <si>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</si>
  <si>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</si>
  <si>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</si>
  <si>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</si>
  <si>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</si>
  <si>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</si>
  <si>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</si>
  <si>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</si>
  <si>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</si>
  <si>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</si>
  <si>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</si>
  <si>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</si>
  <si>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</si>
  <si>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</si>
  <si>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</si>
  <si>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</si>
  <si>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</si>
  <si>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</si>
  <si>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</si>
  <si>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</si>
  <si>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</si>
  <si>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</si>
  <si>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</si>
  <si>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</si>
  <si>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</si>
  <si>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</si>
  <si>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</si>
  <si>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</si>
  <si>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</si>
  <si>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</si>
  <si>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</si>
  <si>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</si>
  <si>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</si>
  <si>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</si>
  <si>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</si>
  <si>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</si>
  <si>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</si>
  <si>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</si>
  <si>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</si>
  <si>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</si>
  <si>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</si>
  <si>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</si>
  <si>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</si>
  <si>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</si>
  <si>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</si>
  <si>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</si>
  <si>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</si>
  <si>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</si>
  <si>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</si>
  <si>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</si>
  <si>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</si>
  <si>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</si>
  <si>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</si>
  <si>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</si>
  <si>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</si>
  <si>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</si>
  <si>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</si>
  <si>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</si>
  <si>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</si>
  <si>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</si>
  <si>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</si>
  <si>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</si>
  <si>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</si>
  <si>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</si>
  <si>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</si>
  <si>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</si>
  <si>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</si>
  <si>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</si>
  <si>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</si>
  <si>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</si>
  <si>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</si>
  <si>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</si>
  <si>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</si>
  <si>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</si>
  <si>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</si>
  <si>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</si>
  <si>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</si>
  <si>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</si>
  <si>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</si>
  <si>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</si>
  <si>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</si>
  <si>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</si>
  <si>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</si>
  <si>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</si>
  <si>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</si>
  <si>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</si>
  <si>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</si>
  <si>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</si>
  <si>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</si>
  <si>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</si>
  <si>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</si>
  <si>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</si>
  <si>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</si>
  <si>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</si>
  <si>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</si>
  <si>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</si>
  <si>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</si>
  <si>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</si>
  <si>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</si>
  <si>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</si>
  <si>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</si>
  <si>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</si>
  <si>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</si>
  <si>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</si>
  <si>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</si>
  <si>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</si>
  <si>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</si>
  <si>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</si>
  <si>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</si>
  <si>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</si>
  <si>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</si>
  <si>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</si>
  <si>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</si>
  <si>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</si>
  <si>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</si>
  <si>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</si>
  <si>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</si>
  <si>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</si>
  <si>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</si>
  <si>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</si>
  <si>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</si>
  <si>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</si>
  <si>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</si>
  <si>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</si>
  <si>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</si>
  <si>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</si>
  <si>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</si>
  <si>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</si>
  <si>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</si>
  <si>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</si>
  <si>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</si>
  <si>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</si>
  <si>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</si>
  <si>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</si>
  <si>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</si>
  <si>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</si>
  <si>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</si>
  <si>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</si>
  <si>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奈良県上北山村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</si>
  <si>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</si>
  <si>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</si>
  <si>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</si>
  <si>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</si>
  <si>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</si>
  <si>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</si>
  <si>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</si>
  <si>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</si>
  <si>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</si>
  <si>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</si>
  <si>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</si>
  <si>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</si>
  <si>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</si>
  <si>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</si>
  <si>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</si>
  <si>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</si>
  <si>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</si>
  <si>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</si>
  <si>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</si>
  <si>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</si>
  <si>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</si>
  <si>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</si>
  <si>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</si>
  <si>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</si>
  <si>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</si>
  <si>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</si>
  <si>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</si>
  <si>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</si>
  <si>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</si>
  <si>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</si>
  <si>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</si>
  <si>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</si>
  <si>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</si>
  <si>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</si>
  <si>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</si>
  <si>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</si>
  <si>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</si>
  <si>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</si>
  <si>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</si>
  <si>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</si>
  <si>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</si>
  <si>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</si>
  <si>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</si>
  <si>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</si>
  <si>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</si>
  <si>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</si>
  <si>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</si>
  <si>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</si>
  <si>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</si>
  <si>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</si>
  <si>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</si>
  <si>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</si>
  <si>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</si>
  <si>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</si>
  <si>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</si>
  <si>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</si>
  <si>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</si>
  <si>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</si>
  <si>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</si>
  <si>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</si>
  <si>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</si>
  <si>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</si>
  <si>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</si>
  <si>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</si>
  <si>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</si>
  <si>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</si>
  <si>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</si>
  <si>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</si>
  <si>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</si>
  <si>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</si>
  <si>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</si>
  <si>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</si>
  <si>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</si>
  <si>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</si>
  <si>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</si>
  <si>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</si>
  <si>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</si>
  <si>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</si>
  <si>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</si>
  <si>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</si>
  <si>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</si>
  <si>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</si>
  <si>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</si>
  <si>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</si>
  <si>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</si>
  <si>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</si>
  <si>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</si>
  <si>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</si>
  <si>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</si>
  <si>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</si>
  <si>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</si>
  <si>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</si>
  <si>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</si>
  <si>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</si>
  <si>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</si>
  <si>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</si>
  <si>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</si>
  <si>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</si>
  <si>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</si>
  <si>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</si>
  <si>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</si>
  <si>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国民健康保険事業（直営診療所）</t>
    <phoneticPr fontId="5"/>
  </si>
  <si>
    <t>(Ｆ)</t>
    <phoneticPr fontId="5"/>
  </si>
  <si>
    <t>介護保険事業</t>
    <phoneticPr fontId="5"/>
  </si>
  <si>
    <t>将来負担比率（(Ｅ)－(Ｆ)）／（(Ｃ)－(Ｄ)）×１００</t>
    <rPh sb="0" eb="2">
      <t>ショウライ</t>
    </rPh>
    <rPh sb="2" eb="4">
      <t>フタン</t>
    </rPh>
    <rPh sb="4" eb="6">
      <t>ヒリツ</t>
    </rPh>
    <phoneticPr fontId="5"/>
  </si>
  <si>
    <t>後期高齢者医療事業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</si>
  <si>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</si>
  <si>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</si>
  <si>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</si>
  <si>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</si>
  <si>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</si>
  <si>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</si>
  <si>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</si>
  <si>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</si>
  <si>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</si>
  <si>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</si>
  <si>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</si>
  <si>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</si>
  <si>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</si>
  <si>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</si>
  <si>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</si>
  <si>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</si>
  <si>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</si>
  <si>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</si>
  <si>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</si>
  <si>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</si>
  <si>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</si>
  <si>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</si>
  <si>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</si>
  <si>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</si>
  <si>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</si>
  <si>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</si>
  <si>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</si>
  <si>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</si>
  <si>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</si>
  <si>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</si>
  <si>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</si>
  <si>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</si>
  <si>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</si>
  <si>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</si>
  <si>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</si>
  <si>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</si>
  <si>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</si>
  <si>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</si>
  <si>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</si>
  <si>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</si>
  <si>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</si>
  <si>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</si>
  <si>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</si>
  <si>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</si>
  <si>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</si>
  <si>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</si>
  <si>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</si>
  <si>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</si>
  <si>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</si>
  <si>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</si>
  <si>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</si>
  <si>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</si>
  <si>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</si>
  <si>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</si>
  <si>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</si>
  <si>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</si>
  <si>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</si>
  <si>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</si>
  <si>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</si>
  <si>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</si>
  <si>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</si>
  <si>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</si>
  <si>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</si>
  <si>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</si>
  <si>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</si>
  <si>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</si>
  <si>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</si>
  <si>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</si>
  <si>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</si>
  <si>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</si>
  <si>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</si>
  <si>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</si>
  <si>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</si>
  <si>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</si>
  <si>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</si>
  <si>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</si>
  <si>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</si>
  <si>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</si>
  <si>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</si>
  <si>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</si>
  <si>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</si>
  <si>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</si>
  <si>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</si>
  <si>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</si>
  <si>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国民健康保険事業（直営診療所）</t>
  </si>
  <si>
    <t>国民健康保険事業</t>
  </si>
  <si>
    <t>介護保険事業</t>
  </si>
  <si>
    <t>簡易水道事業</t>
  </si>
  <si>
    <t>後期高齢者医療事業</t>
  </si>
  <si>
    <t>その他会計（赤字）</t>
  </si>
  <si>
    <t>その他会計（黒字）</t>
  </si>
  <si>
    <t>-</t>
    <phoneticPr fontId="2"/>
  </si>
  <si>
    <t>-</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</si>
  <si>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</si>
  <si>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</si>
  <si>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</si>
  <si>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</si>
  <si>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南和広域医療組合</t>
    <phoneticPr fontId="2"/>
  </si>
  <si>
    <t>奈良県広域消防組合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</si>
  <si>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</si>
  <si>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</si>
  <si>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</si>
  <si>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</si>
  <si>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</si>
  <si>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</si>
  <si>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</si>
  <si>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</si>
  <si>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</si>
  <si>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</si>
  <si>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</si>
  <si>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将来負担比率は地方債の現在高、公営企業債等の繰入見込額、退職手当負担見込額の年々の減少により、平成24年度からマイナスの数値となっていることから健全である。実質公債費比率についても
元利償還金の額が減少していることもあり平成25年度から8.6と健全を保っている。しかし、類似団体平均と比較すると高い数値であるため、借入の抑制を図る等健全化を目指す。</t>
    <rPh sb="0" eb="2">
      <t>ショウライ</t>
    </rPh>
    <rPh sb="2" eb="4">
      <t>フタン</t>
    </rPh>
    <rPh sb="4" eb="6">
      <t>ヒリツ</t>
    </rPh>
    <rPh sb="7" eb="10">
      <t>チホウサイ</t>
    </rPh>
    <rPh sb="11" eb="13">
      <t>ゲンザイ</t>
    </rPh>
    <rPh sb="13" eb="14">
      <t>タカ</t>
    </rPh>
    <rPh sb="15" eb="17">
      <t>コウエイ</t>
    </rPh>
    <rPh sb="17" eb="20">
      <t>キギョウサイ</t>
    </rPh>
    <rPh sb="20" eb="21">
      <t>トウ</t>
    </rPh>
    <rPh sb="22" eb="24">
      <t>クリイレ</t>
    </rPh>
    <rPh sb="24" eb="27">
      <t>ミコミガク</t>
    </rPh>
    <rPh sb="28" eb="30">
      <t>タイショク</t>
    </rPh>
    <rPh sb="30" eb="32">
      <t>テアテ</t>
    </rPh>
    <rPh sb="32" eb="34">
      <t>フタン</t>
    </rPh>
    <rPh sb="34" eb="37">
      <t>ミコミガク</t>
    </rPh>
    <rPh sb="38" eb="40">
      <t>ネンネン</t>
    </rPh>
    <rPh sb="41" eb="43">
      <t>ゲンショウ</t>
    </rPh>
    <rPh sb="47" eb="49">
      <t>ヘイセイ</t>
    </rPh>
    <rPh sb="51" eb="53">
      <t>ネンド</t>
    </rPh>
    <rPh sb="60" eb="62">
      <t>スウチ</t>
    </rPh>
    <rPh sb="72" eb="74">
      <t>ケンゼン</t>
    </rPh>
    <rPh sb="78" eb="80">
      <t>ジッシツ</t>
    </rPh>
    <rPh sb="80" eb="83">
      <t>コウサイヒ</t>
    </rPh>
    <rPh sb="83" eb="85">
      <t>ヒリツ</t>
    </rPh>
    <rPh sb="91" eb="93">
      <t>ガンリ</t>
    </rPh>
    <rPh sb="93" eb="96">
      <t>ショウカンキン</t>
    </rPh>
    <rPh sb="97" eb="98">
      <t>ガク</t>
    </rPh>
    <rPh sb="99" eb="101">
      <t>ゲンショウ</t>
    </rPh>
    <rPh sb="110" eb="112">
      <t>ヘイセイ</t>
    </rPh>
    <rPh sb="114" eb="116">
      <t>ネンド</t>
    </rPh>
    <rPh sb="122" eb="124">
      <t>ケンゼン</t>
    </rPh>
    <rPh sb="125" eb="126">
      <t>タモ</t>
    </rPh>
    <rPh sb="135" eb="137">
      <t>ルイジ</t>
    </rPh>
    <rPh sb="137" eb="139">
      <t>ダンタイ</t>
    </rPh>
    <rPh sb="139" eb="141">
      <t>ヘイキン</t>
    </rPh>
    <rPh sb="142" eb="144">
      <t>ヒカク</t>
    </rPh>
    <rPh sb="147" eb="148">
      <t>タカ</t>
    </rPh>
    <rPh sb="149" eb="151">
      <t>スウチ</t>
    </rPh>
    <rPh sb="157" eb="159">
      <t>カリイレ</t>
    </rPh>
    <rPh sb="160" eb="162">
      <t>ヨクセイ</t>
    </rPh>
    <rPh sb="163" eb="164">
      <t>ハカ</t>
    </rPh>
    <rPh sb="165" eb="166">
      <t>トウ</t>
    </rPh>
    <rPh sb="166" eb="168">
      <t>ケンゼン</t>
    </rPh>
    <rPh sb="168" eb="169">
      <t>カ</t>
    </rPh>
    <rPh sb="170" eb="172">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</si>
</sst>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271311</c:v>
                </c:pt>
                <c:pt idx="1">
                  <c:v>421229</c:v>
                </c:pt>
                <c:pt idx="2">
                  <c:v>498937</c:v>
                </c:pt>
                <c:pt idx="3">
                  <c:v>535576</c:v>
                </c:pt>
                <c:pt idx="4">
                  <c:v>389259</c:v>
                </c:pt>
              </c:numCache>
            </c:numRef>
          </c:val>
          <c:smooth val="0"/>
        </c:ser>
        <c:dLbls>
          <c:showLegendKey val="0"/>
          <c:showVal val="0"/>
          <c:showCatName val="0"/>
          <c:showSerName val="0"/>
          <c:showPercent val="0"/>
          <c:showBubbleSize val="0"/>
        </c:dLbls>
        <c:marker val="1"/>
        <c:smooth val="0"/>
        <c:axId val="91806720"/>
        <c:axId val="91808896"/>
      </c:lineChart>
      <c:catAx>
        <c:axId val="91806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08896"/>
        <c:crosses val="autoZero"/>
        <c:auto val="1"/>
        <c:lblAlgn val="ctr"/>
        <c:lblOffset val="100"/>
        <c:tickLblSkip val="1"/>
        <c:tickMarkSkip val="1"/>
        <c:noMultiLvlLbl val="0"/>
      </c:catAx>
      <c:valAx>
        <c:axId val="9180889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0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17.43</c:v>
                </c:pt>
                <c:pt idx="1">
                  <c:v>17.79</c:v>
                </c:pt>
                <c:pt idx="2">
                  <c:v>18.329999999999998</c:v>
                </c:pt>
                <c:pt idx="3">
                  <c:v>23.41</c:v>
                </c:pt>
                <c:pt idx="4">
                  <c:v>18.7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55.41</c:v>
                </c:pt>
                <c:pt idx="1">
                  <c:v>64.13</c:v>
                </c:pt>
                <c:pt idx="2">
                  <c:v>92.3</c:v>
                </c:pt>
                <c:pt idx="3">
                  <c:v>124.98</c:v>
                </c:pt>
                <c:pt idx="4">
                  <c:v>139.93</c:v>
                </c:pt>
              </c:numCache>
            </c:numRef>
          </c:val>
        </c:ser>
        <c:dLbls>
          <c:showLegendKey val="0"/>
          <c:showVal val="0"/>
          <c:showCatName val="0"/>
          <c:showSerName val="0"/>
          <c:showPercent val="0"/>
          <c:showBubbleSize val="0"/>
        </c:dLbls>
        <c:gapWidth val="250"/>
        <c:overlap val="100"/>
        <c:axId val="108080512"/>
        <c:axId val="10809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8.01</c:v>
                </c:pt>
                <c:pt idx="1">
                  <c:v>28.12</c:v>
                </c:pt>
                <c:pt idx="2">
                  <c:v>24.06</c:v>
                </c:pt>
                <c:pt idx="3">
                  <c:v>16.16</c:v>
                </c:pt>
                <c:pt idx="4">
                  <c:v>19.649999999999999</c:v>
                </c:pt>
              </c:numCache>
            </c:numRef>
          </c:val>
          <c:smooth val="0"/>
        </c:ser>
        <c:dLbls>
          <c:showLegendKey val="0"/>
          <c:showVal val="0"/>
          <c:showCatName val="0"/>
          <c:showSerName val="0"/>
          <c:showPercent val="0"/>
          <c:showBubbleSize val="0"/>
        </c:dLbls>
        <c:marker val="1"/>
        <c:smooth val="0"/>
        <c:axId val="108080512"/>
        <c:axId val="108090880"/>
      </c:lineChart>
      <c:catAx>
        <c:axId val="1080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90880"/>
        <c:crosses val="autoZero"/>
        <c:auto val="1"/>
        <c:lblAlgn val="ctr"/>
        <c:lblOffset val="100"/>
        <c:tickLblSkip val="1"/>
        <c:tickMarkSkip val="1"/>
        <c:noMultiLvlLbl val="0"/>
      </c:catAx>
      <c:valAx>
        <c:axId val="1080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0.06</c:v>
                </c:pt>
                <c:pt idx="4">
                  <c:v>#N/A</c:v>
                </c:pt>
                <c:pt idx="5">
                  <c:v>0.02</c:v>
                </c:pt>
                <c:pt idx="6">
                  <c:v>#N/A</c:v>
                </c:pt>
                <c:pt idx="7">
                  <c:v>0.04</c:v>
                </c:pt>
                <c:pt idx="8">
                  <c:v>#N/A</c:v>
                </c:pt>
                <c:pt idx="9">
                  <c:v>0.03</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0.64</c:v>
                </c:pt>
                <c:pt idx="2">
                  <c:v>#N/A</c:v>
                </c:pt>
                <c:pt idx="3">
                  <c:v>0.27</c:v>
                </c:pt>
                <c:pt idx="4">
                  <c:v>#N/A</c:v>
                </c:pt>
                <c:pt idx="5">
                  <c:v>0.33</c:v>
                </c:pt>
                <c:pt idx="6">
                  <c:v>#N/A</c:v>
                </c:pt>
                <c:pt idx="7">
                  <c:v>0.24</c:v>
                </c:pt>
                <c:pt idx="8">
                  <c:v>#N/A</c:v>
                </c:pt>
                <c:pt idx="9">
                  <c:v>0.19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0.24</c:v>
                </c:pt>
                <c:pt idx="4">
                  <c:v>#N/A</c:v>
                </c:pt>
                <c:pt idx="5">
                  <c:v>0.2</c:v>
                </c:pt>
                <c:pt idx="6">
                  <c:v>#N/A</c:v>
                </c:pt>
                <c:pt idx="7">
                  <c:v>0.39</c:v>
                </c:pt>
                <c:pt idx="8">
                  <c:v>#N/A</c:v>
                </c:pt>
                <c:pt idx="9">
                  <c:v>0.56000000000000005</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0.88</c:v>
                </c:pt>
                <c:pt idx="2">
                  <c:v>#N/A</c:v>
                </c:pt>
                <c:pt idx="3">
                  <c:v>0.36</c:v>
                </c:pt>
                <c:pt idx="4">
                  <c:v>#N/A</c:v>
                </c:pt>
                <c:pt idx="5">
                  <c:v>1.55</c:v>
                </c:pt>
                <c:pt idx="6">
                  <c:v>#N/A</c:v>
                </c:pt>
                <c:pt idx="7">
                  <c:v>2.5299999999999998</c:v>
                </c:pt>
                <c:pt idx="8">
                  <c:v>#N/A</c:v>
                </c:pt>
                <c:pt idx="9">
                  <c:v>1.46</c:v>
                </c:pt>
              </c:numCache>
            </c:numRef>
          </c:val>
        </c:ser>
        <c:ser>
          <c:idx val="8"/>
          <c:order val="8"/>
          <c:tx>
            <c:strRef>
              <c:f>データシート!$A$35</c:f>
              <c:strCache>
                <c:ptCount val="1"/>
                <c:pt idx="0">
                  <c:v>国民健康保険事業（直営診療所）</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1.1299999999999999</c:v>
                </c:pt>
                <c:pt idx="2">
                  <c:v>#N/A</c:v>
                </c:pt>
                <c:pt idx="3">
                  <c:v>0.82</c:v>
                </c:pt>
                <c:pt idx="4">
                  <c:v>#N/A</c:v>
                </c:pt>
                <c:pt idx="5">
                  <c:v>0.74</c:v>
                </c:pt>
                <c:pt idx="6">
                  <c:v>#N/A</c:v>
                </c:pt>
                <c:pt idx="7">
                  <c:v>1.56</c:v>
                </c:pt>
                <c:pt idx="8">
                  <c:v>#N/A</c:v>
                </c:pt>
                <c:pt idx="9">
                  <c:v>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17.420000000000002</c:v>
                </c:pt>
                <c:pt idx="2">
                  <c:v>#N/A</c:v>
                </c:pt>
                <c:pt idx="3">
                  <c:v>17.78</c:v>
                </c:pt>
                <c:pt idx="4">
                  <c:v>#N/A</c:v>
                </c:pt>
                <c:pt idx="5">
                  <c:v>18.329999999999998</c:v>
                </c:pt>
                <c:pt idx="6">
                  <c:v>#N/A</c:v>
                </c:pt>
                <c:pt idx="7">
                  <c:v>23.41</c:v>
                </c:pt>
                <c:pt idx="8">
                  <c:v>#N/A</c:v>
                </c:pt>
                <c:pt idx="9">
                  <c:v>18.690000000000001</c:v>
                </c:pt>
              </c:numCache>
            </c:numRef>
          </c:val>
        </c:ser>
        <c:dLbls>
          <c:showLegendKey val="0"/>
          <c:showVal val="0"/>
          <c:showCatName val="0"/>
          <c:showSerName val="0"/>
          <c:showPercent val="0"/>
          <c:showBubbleSize val="0"/>
        </c:dLbls>
        <c:gapWidth val="150"/>
        <c:overlap val="100"/>
        <c:axId val="108819968"/>
        <c:axId val="108821504"/>
      </c:barChart>
      <c:catAx>
        <c:axId val="1088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21504"/>
        <c:crosses val="autoZero"/>
        <c:auto val="1"/>
        <c:lblAlgn val="ctr"/>
        <c:lblOffset val="100"/>
        <c:tickLblSkip val="1"/>
        <c:tickMarkSkip val="1"/>
        <c:noMultiLvlLbl val="0"/>
      </c:catAx>
      <c:valAx>
        <c:axId val="10882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191</c:v>
                </c:pt>
                <c:pt idx="5">
                  <c:v>186</c:v>
                </c:pt>
                <c:pt idx="8">
                  <c:v>162</c:v>
                </c:pt>
                <c:pt idx="11">
                  <c:v>152</c:v>
                </c:pt>
                <c:pt idx="14">
                  <c:v>146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3</c:v>
                </c:pt>
                <c:pt idx="9">
                  <c:v>30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c:v>
                </c:pt>
                <c:pt idx="3">
                  <c:v>14</c:v>
                </c:pt>
                <c:pt idx="6">
                  <c:v>13</c:v>
                </c:pt>
                <c:pt idx="9">
                  <c:v>8</c:v>
                </c:pt>
                <c:pt idx="12">
                  <c:v>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246</c:v>
                </c:pt>
                <c:pt idx="3">
                  <c:v>235</c:v>
                </c:pt>
                <c:pt idx="6">
                  <c:v>216</c:v>
                </c:pt>
                <c:pt idx="9">
                  <c:v>207</c:v>
                </c:pt>
                <c:pt idx="12">
                  <c:v>192</c:v>
                </c:pt>
              </c:numCache>
            </c:numRef>
          </c:val>
        </c:ser>
        <c:dLbls>
          <c:showLegendKey val="0"/>
          <c:showVal val="0"/>
          <c:showCatName val="0"/>
          <c:showSerName val="0"/>
          <c:showPercent val="0"/>
          <c:showBubbleSize val="0"/>
        </c:dLbls>
        <c:gapWidth val="100"/>
        <c:overlap val="100"/>
        <c:axId val="91670400"/>
        <c:axId val="9168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c:v>
                </c:pt>
                <c:pt idx="2">
                  <c:v>#N/A</c:v>
                </c:pt>
                <c:pt idx="3">
                  <c:v>#N/A</c:v>
                </c:pt>
                <c:pt idx="4">
                  <c:v>74</c:v>
                </c:pt>
                <c:pt idx="5">
                  <c:v>#N/A</c:v>
                </c:pt>
                <c:pt idx="6">
                  <c:v>#N/A</c:v>
                </c:pt>
                <c:pt idx="7">
                  <c:v>81</c:v>
                </c:pt>
                <c:pt idx="8">
                  <c:v>#N/A</c:v>
                </c:pt>
                <c:pt idx="9">
                  <c:v>#N/A</c:v>
                </c:pt>
                <c:pt idx="10">
                  <c:v>104</c:v>
                </c:pt>
                <c:pt idx="11">
                  <c:v>#N/A</c:v>
                </c:pt>
                <c:pt idx="12">
                  <c:v>#N/A</c:v>
                </c:pt>
                <c:pt idx="13">
                  <c:v>64</c:v>
                </c:pt>
                <c:pt idx="14">
                  <c:v>#N/A</c:v>
                </c:pt>
              </c:numCache>
            </c:numRef>
          </c:val>
          <c:smooth val="0"/>
        </c:ser>
        <c:dLbls>
          <c:showLegendKey val="0"/>
          <c:showVal val="0"/>
          <c:showCatName val="0"/>
          <c:showSerName val="0"/>
          <c:showPercent val="0"/>
          <c:showBubbleSize val="0"/>
        </c:dLbls>
        <c:marker val="1"/>
        <c:smooth val="0"/>
        <c:axId val="91670400"/>
        <c:axId val="91680768"/>
      </c:lineChart>
      <c:catAx>
        <c:axId val="916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80768"/>
        <c:crosses val="autoZero"/>
        <c:auto val="1"/>
        <c:lblAlgn val="ctr"/>
        <c:lblOffset val="100"/>
        <c:tickLblSkip val="1"/>
        <c:tickMarkSkip val="1"/>
        <c:noMultiLvlLbl val="0"/>
      </c:catAx>
      <c:valAx>
        <c:axId val="9168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1421</c:v>
                </c:pt>
                <c:pt idx="5">
                  <c:v>1366</c:v>
                </c:pt>
                <c:pt idx="8">
                  <c:v>1345</c:v>
                </c:pt>
                <c:pt idx="11">
                  <c:v>1360</c:v>
                </c:pt>
                <c:pt idx="14">
                  <c:v>1395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c:v>
                </c:pt>
                <c:pt idx="5">
                  <c:v>28</c:v>
                </c:pt>
                <c:pt idx="8">
                  <c:v>16</c:v>
                </c:pt>
                <c:pt idx="11">
                  <c:v>4</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829</c:v>
                </c:pt>
                <c:pt idx="5">
                  <c:v>1186</c:v>
                </c:pt>
                <c:pt idx="8">
                  <c:v>1483</c:v>
                </c:pt>
                <c:pt idx="11">
                  <c:v>1624</c:v>
                </c:pt>
                <c:pt idx="14">
                  <c:v>1874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400</c:v>
                </c:pt>
                <c:pt idx="3">
                  <c:v>419</c:v>
                </c:pt>
                <c:pt idx="6">
                  <c:v>367</c:v>
                </c:pt>
                <c:pt idx="9">
                  <c:v>344</c:v>
                </c:pt>
                <c:pt idx="12">
                  <c:v>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97</c:v>
                </c:pt>
                <c:pt idx="6">
                  <c:v>79</c:v>
                </c:pt>
                <c:pt idx="9">
                  <c:v>89</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c:v>
                </c:pt>
                <c:pt idx="3">
                  <c:v>98</c:v>
                </c:pt>
                <c:pt idx="6">
                  <c:v>76</c:v>
                </c:pt>
                <c:pt idx="9">
                  <c:v>63</c:v>
                </c:pt>
                <c:pt idx="12">
                  <c:v>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99</c:v>
                </c:pt>
                <c:pt idx="9">
                  <c:v>159</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1681</c:v>
                </c:pt>
                <c:pt idx="3">
                  <c:v>1610</c:v>
                </c:pt>
                <c:pt idx="6">
                  <c:v>1555</c:v>
                </c:pt>
                <c:pt idx="9">
                  <c:v>1517</c:v>
                </c:pt>
                <c:pt idx="12">
                  <c:v>1555</c:v>
                </c:pt>
              </c:numCache>
            </c:numRef>
          </c:val>
        </c:ser>
        <c:dLbls>
          <c:showLegendKey val="0"/>
          <c:showVal val="0"/>
          <c:showCatName val="0"/>
          <c:showSerName val="0"/>
          <c:showPercent val="0"/>
          <c:showBubbleSize val="0"/>
        </c:dLbls>
        <c:gapWidth val="100"/>
        <c:overlap val="100"/>
        <c:axId val="108769664"/>
        <c:axId val="10877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69664"/>
        <c:axId val="108771584"/>
      </c:lineChart>
      <c:catAx>
        <c:axId val="1087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71584"/>
        <c:crosses val="autoZero"/>
        <c:auto val="1"/>
        <c:lblAlgn val="ctr"/>
        <c:lblOffset val="100"/>
        <c:tickLblSkip val="1"/>
        <c:tickMarkSkip val="1"/>
        <c:noMultiLvlLbl val="0"/>
      </c:catAx>
      <c:valAx>
        <c:axId val="10877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6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965888"/>
        <c:axId val="108967808"/>
      </c:scatterChart>
      <c:valAx>
        <c:axId val="108965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67808"/>
        <c:crosses val="autoZero"/>
        <c:crossBetween val="midCat"/>
      </c:valAx>
      <c:valAx>
        <c:axId val="108967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65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12.6</c:v>
                </c:pt>
                <c:pt idx="1">
                  <c:v>10.4</c:v>
                </c:pt>
                <c:pt idx="2">
                  <c:v>8.6</c:v>
                </c:pt>
                <c:pt idx="3">
                  <c:v>8.6</c:v>
                </c:pt>
                <c:pt idx="4">
                  <c:v>8.6</c:v>
                </c:pt>
              </c:numCache>
            </c:numRef>
          </c:xVal>
          <c:yVal>
            <c:numRef>
              <c:f>公会計指標分析・財政指標組合せ分析表!$K$73:$O$73</c:f>
              <c:numCache>
                <c:formatCode>#,##0.0;"▲ "#,##0.0</c:formatCode>
                <c:ptCount val="5"/>
                <c:pt idx="0">
                  <c:v>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8981248"/>
        <c:axId val="109675648"/>
      </c:scatterChart>
      <c:valAx>
        <c:axId val="108981248"/>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75648"/>
        <c:crosses val="autoZero"/>
        <c:crossBetween val="midCat"/>
      </c:valAx>
      <c:valAx>
        <c:axId val="109675648"/>
        <c:scaling>
          <c:orientation val="minMax"/>
          <c:max val="5.6"/>
          <c:min val="-0.600000000000000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81248"/>
        <c:crosses val="autoZero"/>
        <c:crossBetween val="midCat"/>
        <c:majorUnit val="0.6000000000000003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元利償還金の減少</a:t>
          </a:r>
          <a:r>
            <a:rPr lang="ja-JP" altLang="en-US" sz="1100">
              <a:solidFill>
                <a:schemeClr val="dk1"/>
              </a:solidFill>
              <a:latin typeface="+mn-lt"/>
              <a:ea typeface="+mn-ea"/>
              <a:cs typeface="+mn-cs"/>
            </a:rPr>
            <a:t>により</a:t>
          </a:r>
          <a:r>
            <a:rPr lang="ja-JP" altLang="ja-JP" sz="1100">
              <a:solidFill>
                <a:schemeClr val="dk1"/>
              </a:solidFill>
              <a:latin typeface="+mn-lt"/>
              <a:ea typeface="+mn-ea"/>
              <a:cs typeface="+mn-cs"/>
            </a:rPr>
            <a:t>、実質公債費比率の分子について</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前年度</a:t>
          </a:r>
          <a:r>
            <a:rPr lang="ja-JP" altLang="en-US" sz="1100">
              <a:solidFill>
                <a:schemeClr val="dk1"/>
              </a:solidFill>
              <a:latin typeface="+mn-lt"/>
              <a:ea typeface="+mn-ea"/>
              <a:cs typeface="+mn-cs"/>
            </a:rPr>
            <a:t>と比較し減少している。</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償還額の平準化及び実質公債費比率の急激な上昇を抑制し、住民ニーズを適正・的確に把握した事業の選択を実践し、起債に大きく頼ることのない財政運営に努める。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地方債現在高、組合等負担等見込額の増が見られるが</a:t>
          </a:r>
          <a:r>
            <a:rPr lang="ja-JP" altLang="ja-JP" sz="1100">
              <a:solidFill>
                <a:schemeClr val="dk1"/>
              </a:solidFill>
              <a:latin typeface="+mn-lt"/>
              <a:ea typeface="+mn-ea"/>
              <a:cs typeface="+mn-cs"/>
            </a:rPr>
            <a:t>、財政調整基金への積立によ</a:t>
          </a:r>
          <a:r>
            <a:rPr lang="ja-JP" altLang="en-US" sz="1100">
              <a:solidFill>
                <a:schemeClr val="dk1"/>
              </a:solidFill>
              <a:latin typeface="+mn-lt"/>
              <a:ea typeface="+mn-ea"/>
              <a:cs typeface="+mn-cs"/>
            </a:rPr>
            <a:t>り</a:t>
          </a:r>
          <a:r>
            <a:rPr lang="ja-JP" altLang="ja-JP" sz="1100">
              <a:solidFill>
                <a:schemeClr val="dk1"/>
              </a:solidFill>
              <a:latin typeface="+mn-lt"/>
              <a:ea typeface="+mn-ea"/>
              <a:cs typeface="+mn-cs"/>
            </a:rPr>
            <a:t>充当可能</a:t>
          </a:r>
          <a:r>
            <a:rPr lang="ja-JP" altLang="en-US" sz="1100">
              <a:solidFill>
                <a:schemeClr val="dk1"/>
              </a:solidFill>
              <a:latin typeface="+mn-lt"/>
              <a:ea typeface="+mn-ea"/>
              <a:cs typeface="+mn-cs"/>
            </a:rPr>
            <a:t>財源等</a:t>
          </a:r>
          <a:r>
            <a:rPr lang="ja-JP" altLang="ja-JP" sz="1100">
              <a:solidFill>
                <a:schemeClr val="dk1"/>
              </a:solidFill>
              <a:latin typeface="+mn-lt"/>
              <a:ea typeface="+mn-ea"/>
              <a:cs typeface="+mn-cs"/>
            </a:rPr>
            <a:t>の増額も</a:t>
          </a:r>
          <a:r>
            <a:rPr lang="ja-JP" altLang="en-US" sz="1100">
              <a:solidFill>
                <a:schemeClr val="dk1"/>
              </a:solidFill>
              <a:latin typeface="+mn-lt"/>
              <a:ea typeface="+mn-ea"/>
              <a:cs typeface="+mn-cs"/>
            </a:rPr>
            <a:t>あることから</a:t>
          </a:r>
          <a:r>
            <a:rPr lang="ja-JP" altLang="ja-JP" sz="1100">
              <a:solidFill>
                <a:schemeClr val="dk1"/>
              </a:solidFill>
              <a:latin typeface="+mn-lt"/>
              <a:ea typeface="+mn-ea"/>
              <a:cs typeface="+mn-cs"/>
            </a:rPr>
            <a:t>、将来負担率は減少している。今後も公債費等の義務的経費の抑制を推進し新規事業の実施等についてもより一層の検討実行し、少しでも将来への負担軽減を目指す。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全国平均を上回る高齢化率や、人口減少・固定資産評価額の低下による個人・法人関係の減収に加え、村内の基幹産業である林業を</a:t>
          </a:r>
          <a:r>
            <a:rPr kumimoji="1" lang="ja-JP" altLang="en-US" sz="1100">
              <a:solidFill>
                <a:schemeClr val="dk1"/>
              </a:solidFill>
              <a:latin typeface="+mn-lt"/>
              <a:ea typeface="+mn-ea"/>
              <a:cs typeface="+mn-cs"/>
            </a:rPr>
            <a:t>中心に</a:t>
          </a:r>
          <a:r>
            <a:rPr kumimoji="1" lang="ja-JP" altLang="ja-JP" sz="1100">
              <a:solidFill>
                <a:schemeClr val="dk1"/>
              </a:solidFill>
              <a:latin typeface="+mn-lt"/>
              <a:ea typeface="+mn-ea"/>
              <a:cs typeface="+mn-cs"/>
            </a:rPr>
            <a:t>産業の活性化が望めないことから、財政基盤が弱く、類似団体平均をかなり下回っている。</a:t>
          </a:r>
          <a:r>
            <a:rPr lang="ja-JP" altLang="ja-JP" sz="1100">
              <a:solidFill>
                <a:schemeClr val="dk1"/>
              </a:solidFill>
              <a:latin typeface="+mn-lt"/>
              <a:ea typeface="+mn-ea"/>
              <a:cs typeface="+mn-cs"/>
            </a:rPr>
            <a:t>引き続き、退職勧奨及び新規採用の抑制等による人件費の削減、投資的経費の抑制と徹底的な歳出の削減に取り組み、住民サービスの低下を回避することを考慮しながら行政の効率化を目指し、財政の健全化を図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9737</xdr:rowOff>
    </xdr:to>
    <xdr:cxnSp macro="">
      <xdr:nvCxnSpPr>
        <xdr:cNvPr id="67" name="直線コネクタ 66"/>
        <xdr:cNvCxnSpPr/>
      </xdr:nvCxnSpPr>
      <xdr:spPr>
        <a:xfrm flipV="1">
          <a:off x="4114800" y="77169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9737</xdr:rowOff>
    </xdr:to>
    <xdr:cxnSp macro="">
      <xdr:nvCxnSpPr>
        <xdr:cNvPr id="70" name="直線コネクタ 69"/>
        <xdr:cNvCxnSpPr/>
      </xdr:nvCxnSpPr>
      <xdr:spPr>
        <a:xfrm>
          <a:off x="3225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45</xdr:row>
      <xdr:rowOff>1694</xdr:rowOff>
    </xdr:to>
    <xdr:cxnSp macro="">
      <xdr:nvCxnSpPr>
        <xdr:cNvPr id="73" name="直線コネクタ 72"/>
        <xdr:cNvCxnSpPr/>
      </xdr:nvCxnSpPr>
      <xdr:spPr>
        <a:xfrm>
          <a:off x="2336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157056</xdr:rowOff>
    </xdr:to>
    <xdr:cxnSp macro="">
      <xdr:nvCxnSpPr>
        <xdr:cNvPr id="76" name="直線コネクタ 75"/>
        <xdr:cNvCxnSpPr/>
      </xdr:nvCxnSpPr>
      <xdr:spPr>
        <a:xfrm>
          <a:off x="1447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130387</xdr:rowOff>
    </xdr:from>
    <xdr:to>
      <xdr:col>6</xdr:col>
      <xdr:colOff>50800</xdr:colOff>
      <xdr:row>45</xdr:row>
      <xdr:rowOff>60537</xdr:rowOff>
    </xdr:to>
    <xdr:sp macro="" textlink="">
      <xdr:nvSpPr>
        <xdr:cNvPr id="88" name="円/楕円 87"/>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45314</xdr:rowOff>
    </xdr:from>
    <xdr:ext cx="736600" cy="259045"/>
    <xdr:sp macro="" textlink="">
      <xdr:nvSpPr>
        <xdr:cNvPr id="89" name="テキスト ボックス 88"/>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人件費と扶助費</a:t>
          </a:r>
          <a:r>
            <a:rPr kumimoji="1" lang="ja-JP" altLang="en-US" sz="1100">
              <a:solidFill>
                <a:schemeClr val="dk1"/>
              </a:solidFill>
              <a:latin typeface="+mn-lt"/>
              <a:ea typeface="+mn-ea"/>
              <a:cs typeface="+mn-cs"/>
            </a:rPr>
            <a:t>の増加が見られるが、公債費において減少しているため、経常的経費に充当した一般財源については、昨年度と比べ下がっている。また、</a:t>
          </a:r>
          <a:r>
            <a:rPr lang="ja-JP" altLang="ja-JP" sz="1100" b="0" i="0" baseline="0">
              <a:solidFill>
                <a:schemeClr val="dk1"/>
              </a:solidFill>
              <a:latin typeface="+mn-lt"/>
              <a:ea typeface="+mn-ea"/>
              <a:cs typeface="+mn-cs"/>
            </a:rPr>
            <a:t>歳入においても、唯一の依存財源である地方交付税が</a:t>
          </a:r>
          <a:r>
            <a:rPr lang="ja-JP" altLang="en-US"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7.3%</a:t>
          </a:r>
          <a:r>
            <a:rPr lang="ja-JP" altLang="en-US" sz="1100" b="0" i="0" baseline="0">
              <a:solidFill>
                <a:schemeClr val="dk1"/>
              </a:solidFill>
              <a:latin typeface="+mn-lt"/>
              <a:ea typeface="+mn-ea"/>
              <a:cs typeface="+mn-cs"/>
            </a:rPr>
            <a:t>増額</a:t>
          </a:r>
          <a:r>
            <a:rPr lang="ja-JP" altLang="ja-JP" sz="1100" b="0" i="0" baseline="0">
              <a:solidFill>
                <a:schemeClr val="dk1"/>
              </a:solidFill>
              <a:latin typeface="+mn-lt"/>
              <a:ea typeface="+mn-ea"/>
              <a:cs typeface="+mn-cs"/>
            </a:rPr>
            <a:t>となり、</a:t>
          </a:r>
          <a:r>
            <a:rPr lang="ja-JP" altLang="en-US" sz="1100" b="0" i="0" baseline="0">
              <a:solidFill>
                <a:schemeClr val="dk1"/>
              </a:solidFill>
              <a:latin typeface="+mn-lt"/>
              <a:ea typeface="+mn-ea"/>
              <a:cs typeface="+mn-cs"/>
            </a:rPr>
            <a:t>経常一般財源が増加していることから、経常収支比率は減少している。しかし、</a:t>
          </a:r>
          <a:r>
            <a:rPr lang="ja-JP" altLang="ja-JP" sz="1100" b="0" i="0" baseline="0">
              <a:solidFill>
                <a:schemeClr val="dk1"/>
              </a:solidFill>
              <a:latin typeface="+mn-lt"/>
              <a:ea typeface="+mn-ea"/>
              <a:cs typeface="+mn-cs"/>
            </a:rPr>
            <a:t>自主財源の中の村税収入の割合は決算額のわずか</a:t>
          </a:r>
          <a:r>
            <a:rPr lang="en-US" altLang="ja-JP" sz="1100" b="0" i="0" baseline="0">
              <a:solidFill>
                <a:schemeClr val="dk1"/>
              </a:solidFill>
              <a:latin typeface="+mn-lt"/>
              <a:ea typeface="+mn-ea"/>
              <a:cs typeface="+mn-cs"/>
            </a:rPr>
            <a:t>5.5</a:t>
          </a:r>
          <a:r>
            <a:rPr lang="ja-JP" altLang="ja-JP" sz="1100" b="0" i="0" baseline="0">
              <a:solidFill>
                <a:schemeClr val="dk1"/>
              </a:solidFill>
              <a:latin typeface="+mn-lt"/>
              <a:ea typeface="+mn-ea"/>
              <a:cs typeface="+mn-cs"/>
            </a:rPr>
            <a:t>％で、決して楽観できる状況ではないと思われる。今後も、人件費の削減、公債費残高の縮減、事務事業の見直しを進め、経常経費の削減を図る。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164973</xdr:rowOff>
    </xdr:from>
    <xdr:to>
      <xdr:col>7</xdr:col>
      <xdr:colOff>152400</xdr:colOff>
      <xdr:row>64</xdr:row>
      <xdr:rowOff>164846</xdr:rowOff>
    </xdr:to>
    <xdr:cxnSp macro="">
      <xdr:nvCxnSpPr>
        <xdr:cNvPr id="128" name="直線コネクタ 127"/>
        <xdr:cNvCxnSpPr/>
      </xdr:nvCxnSpPr>
      <xdr:spPr>
        <a:xfrm flipV="1">
          <a:off x="4114800" y="10966323"/>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889</xdr:rowOff>
    </xdr:from>
    <xdr:to>
      <xdr:col>6</xdr:col>
      <xdr:colOff>0</xdr:colOff>
      <xdr:row>64</xdr:row>
      <xdr:rowOff>164846</xdr:rowOff>
    </xdr:to>
    <xdr:cxnSp macro="">
      <xdr:nvCxnSpPr>
        <xdr:cNvPr id="131" name="直線コネクタ 130"/>
        <xdr:cNvCxnSpPr/>
      </xdr:nvCxnSpPr>
      <xdr:spPr>
        <a:xfrm>
          <a:off x="3225800" y="10802239"/>
          <a:ext cx="889000" cy="3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63</xdr:row>
      <xdr:rowOff>889</xdr:rowOff>
    </xdr:to>
    <xdr:cxnSp macro="">
      <xdr:nvCxnSpPr>
        <xdr:cNvPr id="134" name="直線コネクタ 133"/>
        <xdr:cNvCxnSpPr/>
      </xdr:nvCxnSpPr>
      <xdr:spPr>
        <a:xfrm>
          <a:off x="2336800" y="107419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65</xdr:row>
      <xdr:rowOff>97155</xdr:rowOff>
    </xdr:to>
    <xdr:cxnSp macro="">
      <xdr:nvCxnSpPr>
        <xdr:cNvPr id="137" name="直線コネクタ 136"/>
        <xdr:cNvCxnSpPr/>
      </xdr:nvCxnSpPr>
      <xdr:spPr>
        <a:xfrm flipV="1">
          <a:off x="1447800" y="10741914"/>
          <a:ext cx="889000" cy="4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114173</xdr:rowOff>
    </xdr:from>
    <xdr:to>
      <xdr:col>7</xdr:col>
      <xdr:colOff>203200</xdr:colOff>
      <xdr:row>64</xdr:row>
      <xdr:rowOff>44323</xdr:rowOff>
    </xdr:to>
    <xdr:sp macro="" textlink="">
      <xdr:nvSpPr>
        <xdr:cNvPr id="147" name="円/楕円 146"/>
        <xdr:cNvSpPr/>
      </xdr:nvSpPr>
      <xdr:spPr>
        <a:xfrm>
          <a:off x="49022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130700</xdr:rowOff>
    </xdr:from>
    <xdr:ext cx="762000" cy="259045"/>
    <xdr:sp macro="" textlink="">
      <xdr:nvSpPr>
        <xdr:cNvPr id="148" name="財政構造の弾力性該当値テキスト"/>
        <xdr:cNvSpPr txBox="1"/>
      </xdr:nvSpPr>
      <xdr:spPr>
        <a:xfrm>
          <a:off x="5041900" y="107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49" name="円/楕円 148"/>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0" name="テキスト ボックス 149"/>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121539</xdr:rowOff>
    </xdr:from>
    <xdr:to>
      <xdr:col>4</xdr:col>
      <xdr:colOff>533400</xdr:colOff>
      <xdr:row>63</xdr:row>
      <xdr:rowOff>51689</xdr:rowOff>
    </xdr:to>
    <xdr:sp macro="" textlink="">
      <xdr:nvSpPr>
        <xdr:cNvPr id="151" name="円/楕円 150"/>
        <xdr:cNvSpPr/>
      </xdr:nvSpPr>
      <xdr:spPr>
        <a:xfrm>
          <a:off x="3175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61866</xdr:rowOff>
    </xdr:from>
    <xdr:ext cx="762000" cy="259045"/>
    <xdr:sp macro="" textlink="">
      <xdr:nvSpPr>
        <xdr:cNvPr id="152" name="テキスト ボックス 151"/>
        <xdr:cNvSpPr txBox="1"/>
      </xdr:nvSpPr>
      <xdr:spPr>
        <a:xfrm>
          <a:off x="2844800" y="1052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3" name="円/楕円 152"/>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4" name="テキスト ボックス 153"/>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46355</xdr:rowOff>
    </xdr:from>
    <xdr:to>
      <xdr:col>2</xdr:col>
      <xdr:colOff>127000</xdr:colOff>
      <xdr:row>65</xdr:row>
      <xdr:rowOff>147955</xdr:rowOff>
    </xdr:to>
    <xdr:sp macro="" textlink="">
      <xdr:nvSpPr>
        <xdr:cNvPr id="155" name="円/楕円 154"/>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132732</xdr:rowOff>
    </xdr:from>
    <xdr:ext cx="762000" cy="259045"/>
    <xdr:sp macro="" textlink="">
      <xdr:nvSpPr>
        <xdr:cNvPr id="156" name="テキスト ボックス 155"/>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[939,836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人件費、物件費等の合計額の人口１人当たりの金額が類似団体平均を上回っているのは、主に</a:t>
          </a:r>
          <a:r>
            <a:rPr lang="ja-JP" altLang="en-US" sz="1100">
              <a:solidFill>
                <a:schemeClr val="dk1"/>
              </a:solidFill>
              <a:latin typeface="+mn-lt"/>
              <a:ea typeface="+mn-ea"/>
              <a:cs typeface="+mn-cs"/>
            </a:rPr>
            <a:t>物件</a:t>
          </a:r>
          <a:r>
            <a:rPr lang="ja-JP" altLang="ja-JP" sz="1100">
              <a:solidFill>
                <a:schemeClr val="dk1"/>
              </a:solidFill>
              <a:latin typeface="+mn-lt"/>
              <a:ea typeface="+mn-ea"/>
              <a:cs typeface="+mn-cs"/>
            </a:rPr>
            <a:t>費</a:t>
          </a:r>
          <a:r>
            <a:rPr lang="ja-JP" altLang="en-US" sz="1100">
              <a:solidFill>
                <a:schemeClr val="dk1"/>
              </a:solidFill>
              <a:latin typeface="+mn-lt"/>
              <a:ea typeface="+mn-ea"/>
              <a:cs typeface="+mn-cs"/>
            </a:rPr>
            <a:t>、維持補修費の増加が</a:t>
          </a:r>
          <a:r>
            <a:rPr lang="ja-JP" altLang="ja-JP" sz="1100">
              <a:solidFill>
                <a:schemeClr val="dk1"/>
              </a:solidFill>
              <a:latin typeface="+mn-lt"/>
              <a:ea typeface="+mn-ea"/>
              <a:cs typeface="+mn-cs"/>
            </a:rPr>
            <a:t>要因となっている。</a:t>
          </a:r>
          <a:r>
            <a:rPr lang="ja-JP" altLang="en-US" sz="1100">
              <a:solidFill>
                <a:schemeClr val="dk1"/>
              </a:solidFill>
              <a:latin typeface="+mn-lt"/>
              <a:ea typeface="+mn-ea"/>
              <a:cs typeface="+mn-cs"/>
            </a:rPr>
            <a:t>物件費においては、前年度比</a:t>
          </a:r>
          <a:r>
            <a:rPr lang="en-US" altLang="ja-JP" sz="1100">
              <a:solidFill>
                <a:schemeClr val="dk1"/>
              </a:solidFill>
              <a:latin typeface="+mn-lt"/>
              <a:ea typeface="+mn-ea"/>
              <a:cs typeface="+mn-cs"/>
            </a:rPr>
            <a:t>22.1%</a:t>
          </a:r>
          <a:r>
            <a:rPr lang="ja-JP" altLang="en-US" sz="1100">
              <a:solidFill>
                <a:schemeClr val="dk1"/>
              </a:solidFill>
              <a:latin typeface="+mn-lt"/>
              <a:ea typeface="+mn-ea"/>
              <a:cs typeface="+mn-cs"/>
            </a:rPr>
            <a:t>の増加となっており、各計画作成委託料や移住定住・人口減少対策に係る経費が原因と思われる。維持補修費についても、公共施設等の修繕により</a:t>
          </a:r>
          <a:r>
            <a:rPr lang="ja-JP" altLang="ja-JP" sz="1100">
              <a:solidFill>
                <a:schemeClr val="dk1"/>
              </a:solidFill>
              <a:latin typeface="+mn-lt"/>
              <a:ea typeface="+mn-ea"/>
              <a:cs typeface="+mn-cs"/>
            </a:rPr>
            <a:t>前年度比</a:t>
          </a:r>
          <a:r>
            <a:rPr lang="en-US" altLang="ja-JP" sz="1100">
              <a:solidFill>
                <a:schemeClr val="dk1"/>
              </a:solidFill>
              <a:latin typeface="+mn-lt"/>
              <a:ea typeface="+mn-ea"/>
              <a:cs typeface="+mn-cs"/>
            </a:rPr>
            <a:t>130.3%</a:t>
          </a:r>
          <a:r>
            <a:rPr lang="ja-JP" altLang="en-US" sz="1100">
              <a:solidFill>
                <a:schemeClr val="dk1"/>
              </a:solidFill>
              <a:latin typeface="+mn-lt"/>
              <a:ea typeface="+mn-ea"/>
              <a:cs typeface="+mn-cs"/>
            </a:rPr>
            <a:t>の増となっている。</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においても、</a:t>
          </a:r>
          <a:r>
            <a:rPr lang="ja-JP" altLang="ja-JP" sz="1100">
              <a:solidFill>
                <a:schemeClr val="dk1"/>
              </a:solidFill>
              <a:latin typeface="+mn-lt"/>
              <a:ea typeface="+mn-ea"/>
              <a:cs typeface="+mn-cs"/>
            </a:rPr>
            <a:t>各種事務事業の電算化の流れによる使用料、保守料、機器の維持経費等、新たな経費の発生と老朽化による公共施設の維持補修費の増加が見込まれるため経費の削減を図る必要がある。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28307</xdr:rowOff>
    </xdr:from>
    <xdr:to>
      <xdr:col>7</xdr:col>
      <xdr:colOff>152400</xdr:colOff>
      <xdr:row>84</xdr:row>
      <xdr:rowOff>154808</xdr:rowOff>
    </xdr:to>
    <xdr:cxnSp macro="">
      <xdr:nvCxnSpPr>
        <xdr:cNvPr id="190" name="直線コネクタ 189"/>
        <xdr:cNvCxnSpPr/>
      </xdr:nvCxnSpPr>
      <xdr:spPr>
        <a:xfrm>
          <a:off x="4114800" y="14430107"/>
          <a:ext cx="838200" cy="1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159902</xdr:rowOff>
    </xdr:from>
    <xdr:to>
      <xdr:col>6</xdr:col>
      <xdr:colOff>0</xdr:colOff>
      <xdr:row>84</xdr:row>
      <xdr:rowOff>28307</xdr:rowOff>
    </xdr:to>
    <xdr:cxnSp macro="">
      <xdr:nvCxnSpPr>
        <xdr:cNvPr id="193" name="直線コネクタ 192"/>
        <xdr:cNvCxnSpPr/>
      </xdr:nvCxnSpPr>
      <xdr:spPr>
        <a:xfrm>
          <a:off x="3225800" y="14390252"/>
          <a:ext cx="889000" cy="3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139466</xdr:rowOff>
    </xdr:from>
    <xdr:to>
      <xdr:col>4</xdr:col>
      <xdr:colOff>482600</xdr:colOff>
      <xdr:row>83</xdr:row>
      <xdr:rowOff>159902</xdr:rowOff>
    </xdr:to>
    <xdr:cxnSp macro="">
      <xdr:nvCxnSpPr>
        <xdr:cNvPr id="196" name="直線コネクタ 195"/>
        <xdr:cNvCxnSpPr/>
      </xdr:nvCxnSpPr>
      <xdr:spPr>
        <a:xfrm>
          <a:off x="2336800" y="14369816"/>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139466</xdr:rowOff>
    </xdr:from>
    <xdr:to>
      <xdr:col>3</xdr:col>
      <xdr:colOff>279400</xdr:colOff>
      <xdr:row>83</xdr:row>
      <xdr:rowOff>155194</xdr:rowOff>
    </xdr:to>
    <xdr:cxnSp macro="">
      <xdr:nvCxnSpPr>
        <xdr:cNvPr id="199" name="直線コネクタ 198"/>
        <xdr:cNvCxnSpPr/>
      </xdr:nvCxnSpPr>
      <xdr:spPr>
        <a:xfrm flipV="1">
          <a:off x="1447800" y="14369816"/>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104008</xdr:rowOff>
    </xdr:from>
    <xdr:to>
      <xdr:col>7</xdr:col>
      <xdr:colOff>203200</xdr:colOff>
      <xdr:row>85</xdr:row>
      <xdr:rowOff>34158</xdr:rowOff>
    </xdr:to>
    <xdr:sp macro="" textlink="">
      <xdr:nvSpPr>
        <xdr:cNvPr id="209" name="円/楕円 208"/>
        <xdr:cNvSpPr/>
      </xdr:nvSpPr>
      <xdr:spPr>
        <a:xfrm>
          <a:off x="4902200" y="145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76085</xdr:rowOff>
    </xdr:from>
    <xdr:ext cx="762000" cy="259045"/>
    <xdr:sp macro="" textlink="">
      <xdr:nvSpPr>
        <xdr:cNvPr id="210" name="人件費・物件費等の状況該当値テキスト"/>
        <xdr:cNvSpPr txBox="1"/>
      </xdr:nvSpPr>
      <xdr:spPr>
        <a:xfrm>
          <a:off x="5041900" y="144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939,836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148957</xdr:rowOff>
    </xdr:from>
    <xdr:to>
      <xdr:col>6</xdr:col>
      <xdr:colOff>50800</xdr:colOff>
      <xdr:row>84</xdr:row>
      <xdr:rowOff>79107</xdr:rowOff>
    </xdr:to>
    <xdr:sp macro="" textlink="">
      <xdr:nvSpPr>
        <xdr:cNvPr id="211" name="円/楕円 210"/>
        <xdr:cNvSpPr/>
      </xdr:nvSpPr>
      <xdr:spPr>
        <a:xfrm>
          <a:off x="4064000" y="143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63884</xdr:rowOff>
    </xdr:from>
    <xdr:ext cx="736600" cy="259045"/>
    <xdr:sp macro="" textlink="">
      <xdr:nvSpPr>
        <xdr:cNvPr id="212" name="テキスト ボックス 211"/>
        <xdr:cNvSpPr txBox="1"/>
      </xdr:nvSpPr>
      <xdr:spPr>
        <a:xfrm>
          <a:off x="3733800" y="1446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782,562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109102</xdr:rowOff>
    </xdr:from>
    <xdr:to>
      <xdr:col>4</xdr:col>
      <xdr:colOff>533400</xdr:colOff>
      <xdr:row>84</xdr:row>
      <xdr:rowOff>39252</xdr:rowOff>
    </xdr:to>
    <xdr:sp macro="" textlink="">
      <xdr:nvSpPr>
        <xdr:cNvPr id="213" name="円/楕円 212"/>
        <xdr:cNvSpPr/>
      </xdr:nvSpPr>
      <xdr:spPr>
        <a:xfrm>
          <a:off x="3175000" y="143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24029</xdr:rowOff>
    </xdr:from>
    <xdr:ext cx="762000" cy="259045"/>
    <xdr:sp macro="" textlink="">
      <xdr:nvSpPr>
        <xdr:cNvPr id="214" name="テキスト ボックス 213"/>
        <xdr:cNvSpPr txBox="1"/>
      </xdr:nvSpPr>
      <xdr:spPr>
        <a:xfrm>
          <a:off x="2844800" y="1442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733,011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88666</xdr:rowOff>
    </xdr:from>
    <xdr:to>
      <xdr:col>3</xdr:col>
      <xdr:colOff>330200</xdr:colOff>
      <xdr:row>84</xdr:row>
      <xdr:rowOff>18816</xdr:rowOff>
    </xdr:to>
    <xdr:sp macro="" textlink="">
      <xdr:nvSpPr>
        <xdr:cNvPr id="215" name="円/楕円 214"/>
        <xdr:cNvSpPr/>
      </xdr:nvSpPr>
      <xdr:spPr>
        <a:xfrm>
          <a:off x="2286000" y="143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3593</xdr:rowOff>
    </xdr:from>
    <xdr:ext cx="762000" cy="259045"/>
    <xdr:sp macro="" textlink="">
      <xdr:nvSpPr>
        <xdr:cNvPr id="216" name="テキスト ボックス 215"/>
        <xdr:cNvSpPr txBox="1"/>
      </xdr:nvSpPr>
      <xdr:spPr>
        <a:xfrm>
          <a:off x="1955800" y="1440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104394</xdr:rowOff>
    </xdr:from>
    <xdr:to>
      <xdr:col>2</xdr:col>
      <xdr:colOff>127000</xdr:colOff>
      <xdr:row>84</xdr:row>
      <xdr:rowOff>34544</xdr:rowOff>
    </xdr:to>
    <xdr:sp macro="" textlink="">
      <xdr:nvSpPr>
        <xdr:cNvPr id="217" name="円/楕円 216"/>
        <xdr:cNvSpPr/>
      </xdr:nvSpPr>
      <xdr:spPr>
        <a:xfrm>
          <a:off x="1397000" y="143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19321</xdr:rowOff>
    </xdr:from>
    <xdr:ext cx="762000" cy="259045"/>
    <xdr:sp macro="" textlink="">
      <xdr:nvSpPr>
        <xdr:cNvPr id="218" name="テキスト ボックス 217"/>
        <xdr:cNvSpPr txBox="1"/>
      </xdr:nvSpPr>
      <xdr:spPr>
        <a:xfrm>
          <a:off x="1066800" y="144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従来から職員の給与の適正化に努め類似団体の中でも低い水準となっているが、今後も引き続き給与の適正化に努める。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120227</xdr:rowOff>
    </xdr:to>
    <xdr:cxnSp macro="">
      <xdr:nvCxnSpPr>
        <xdr:cNvPr id="252" name="直線コネクタ 251"/>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120227</xdr:rowOff>
    </xdr:to>
    <xdr:cxnSp macro="">
      <xdr:nvCxnSpPr>
        <xdr:cNvPr id="255" name="直線コネクタ 254"/>
        <xdr:cNvCxnSpPr/>
      </xdr:nvCxnSpPr>
      <xdr:spPr>
        <a:xfrm>
          <a:off x="15290800" y="1462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56304</xdr:rowOff>
    </xdr:to>
    <xdr:cxnSp macro="">
      <xdr:nvCxnSpPr>
        <xdr:cNvPr id="258" name="直線コネクタ 257"/>
        <xdr:cNvCxnSpPr/>
      </xdr:nvCxnSpPr>
      <xdr:spPr>
        <a:xfrm flipV="1">
          <a:off x="14401800" y="14621087"/>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88</xdr:row>
      <xdr:rowOff>56304</xdr:rowOff>
    </xdr:to>
    <xdr:cxnSp macro="">
      <xdr:nvCxnSpPr>
        <xdr:cNvPr id="261" name="直線コネクタ 260"/>
        <xdr:cNvCxnSpPr/>
      </xdr:nvCxnSpPr>
      <xdr:spPr>
        <a:xfrm>
          <a:off x="13512800" y="1503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1" name="円/楕円 270"/>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85954</xdr:rowOff>
    </xdr:from>
    <xdr:ext cx="762000" cy="259045"/>
    <xdr:sp macro="" textlink="">
      <xdr:nvSpPr>
        <xdr:cNvPr id="272"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3" name="円/楕円 272"/>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74" name="テキスト ボックス 273"/>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5" name="円/楕円 274"/>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108814</xdr:rowOff>
    </xdr:from>
    <xdr:ext cx="762000" cy="259045"/>
    <xdr:sp macro="" textlink="">
      <xdr:nvSpPr>
        <xdr:cNvPr id="276" name="テキスト ボックス 275"/>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77" name="円/楕円 276"/>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117281</xdr:rowOff>
    </xdr:from>
    <xdr:ext cx="762000" cy="259045"/>
    <xdr:sp macro="" textlink="">
      <xdr:nvSpPr>
        <xdr:cNvPr id="278" name="テキスト ボックス 277"/>
        <xdr:cNvSpPr txBox="1"/>
      </xdr:nvSpPr>
      <xdr:spPr>
        <a:xfrm>
          <a:off x="14020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79" name="円/楕円 278"/>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0" name="テキスト ボックス 279"/>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定員適正化計画により、職員数の適正化を行っているが、人口千人当たりの職員数を類似団体と比較すると以前、突出して多く改善が必要である。今後も計画に基づき、職員数の抑制等適正化を図る。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123095</xdr:rowOff>
    </xdr:from>
    <xdr:to>
      <xdr:col>24</xdr:col>
      <xdr:colOff>558800</xdr:colOff>
      <xdr:row>65</xdr:row>
      <xdr:rowOff>128524</xdr:rowOff>
    </xdr:to>
    <xdr:cxnSp macro="">
      <xdr:nvCxnSpPr>
        <xdr:cNvPr id="314" name="直線コネクタ 313"/>
        <xdr:cNvCxnSpPr/>
      </xdr:nvCxnSpPr>
      <xdr:spPr>
        <a:xfrm flipV="1">
          <a:off x="16179800" y="11267345"/>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127646</xdr:rowOff>
    </xdr:from>
    <xdr:to>
      <xdr:col>23</xdr:col>
      <xdr:colOff>406400</xdr:colOff>
      <xdr:row>65</xdr:row>
      <xdr:rowOff>128524</xdr:rowOff>
    </xdr:to>
    <xdr:cxnSp macro="">
      <xdr:nvCxnSpPr>
        <xdr:cNvPr id="317" name="直線コネクタ 316"/>
        <xdr:cNvCxnSpPr/>
      </xdr:nvCxnSpPr>
      <xdr:spPr>
        <a:xfrm>
          <a:off x="15290800" y="11100446"/>
          <a:ext cx="889000" cy="17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148283</xdr:rowOff>
    </xdr:from>
    <xdr:to>
      <xdr:col>22</xdr:col>
      <xdr:colOff>203200</xdr:colOff>
      <xdr:row>64</xdr:row>
      <xdr:rowOff>127646</xdr:rowOff>
    </xdr:to>
    <xdr:cxnSp macro="">
      <xdr:nvCxnSpPr>
        <xdr:cNvPr id="320" name="直線コネクタ 319"/>
        <xdr:cNvCxnSpPr/>
      </xdr:nvCxnSpPr>
      <xdr:spPr>
        <a:xfrm>
          <a:off x="14401800" y="10949633"/>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148283</xdr:rowOff>
    </xdr:from>
    <xdr:to>
      <xdr:col>21</xdr:col>
      <xdr:colOff>0</xdr:colOff>
      <xdr:row>64</xdr:row>
      <xdr:rowOff>40375</xdr:rowOff>
    </xdr:to>
    <xdr:cxnSp macro="">
      <xdr:nvCxnSpPr>
        <xdr:cNvPr id="323" name="直線コネクタ 322"/>
        <xdr:cNvCxnSpPr/>
      </xdr:nvCxnSpPr>
      <xdr:spPr>
        <a:xfrm flipV="1">
          <a:off x="13512800" y="1094963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72295</xdr:rowOff>
    </xdr:from>
    <xdr:to>
      <xdr:col>24</xdr:col>
      <xdr:colOff>609600</xdr:colOff>
      <xdr:row>66</xdr:row>
      <xdr:rowOff>2445</xdr:rowOff>
    </xdr:to>
    <xdr:sp macro="" textlink="">
      <xdr:nvSpPr>
        <xdr:cNvPr id="333" name="円/楕円 332"/>
        <xdr:cNvSpPr/>
      </xdr:nvSpPr>
      <xdr:spPr>
        <a:xfrm>
          <a:off x="16967200" y="112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44372</xdr:rowOff>
    </xdr:from>
    <xdr:ext cx="762000" cy="259045"/>
    <xdr:sp macro="" textlink="">
      <xdr:nvSpPr>
        <xdr:cNvPr id="334" name="定員管理の状況該当値テキスト"/>
        <xdr:cNvSpPr txBox="1"/>
      </xdr:nvSpPr>
      <xdr:spPr>
        <a:xfrm>
          <a:off x="17106900" y="1118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77724</xdr:rowOff>
    </xdr:from>
    <xdr:to>
      <xdr:col>23</xdr:col>
      <xdr:colOff>457200</xdr:colOff>
      <xdr:row>66</xdr:row>
      <xdr:rowOff>7874</xdr:rowOff>
    </xdr:to>
    <xdr:sp macro="" textlink="">
      <xdr:nvSpPr>
        <xdr:cNvPr id="335" name="円/楕円 334"/>
        <xdr:cNvSpPr/>
      </xdr:nvSpPr>
      <xdr:spPr>
        <a:xfrm>
          <a:off x="16129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164101</xdr:rowOff>
    </xdr:from>
    <xdr:ext cx="736600" cy="259045"/>
    <xdr:sp macro="" textlink="">
      <xdr:nvSpPr>
        <xdr:cNvPr id="336" name="テキスト ボックス 335"/>
        <xdr:cNvSpPr txBox="1"/>
      </xdr:nvSpPr>
      <xdr:spPr>
        <a:xfrm>
          <a:off x="15798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76846</xdr:rowOff>
    </xdr:from>
    <xdr:to>
      <xdr:col>22</xdr:col>
      <xdr:colOff>254000</xdr:colOff>
      <xdr:row>65</xdr:row>
      <xdr:rowOff>6996</xdr:rowOff>
    </xdr:to>
    <xdr:sp macro="" textlink="">
      <xdr:nvSpPr>
        <xdr:cNvPr id="337" name="円/楕円 336"/>
        <xdr:cNvSpPr/>
      </xdr:nvSpPr>
      <xdr:spPr>
        <a:xfrm>
          <a:off x="15240000" y="110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163223</xdr:rowOff>
    </xdr:from>
    <xdr:ext cx="762000" cy="259045"/>
    <xdr:sp macro="" textlink="">
      <xdr:nvSpPr>
        <xdr:cNvPr id="338" name="テキスト ボックス 337"/>
        <xdr:cNvSpPr txBox="1"/>
      </xdr:nvSpPr>
      <xdr:spPr>
        <a:xfrm>
          <a:off x="14909800" y="1113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97483</xdr:rowOff>
    </xdr:from>
    <xdr:to>
      <xdr:col>21</xdr:col>
      <xdr:colOff>50800</xdr:colOff>
      <xdr:row>64</xdr:row>
      <xdr:rowOff>27633</xdr:rowOff>
    </xdr:to>
    <xdr:sp macro="" textlink="">
      <xdr:nvSpPr>
        <xdr:cNvPr id="339" name="円/楕円 338"/>
        <xdr:cNvSpPr/>
      </xdr:nvSpPr>
      <xdr:spPr>
        <a:xfrm>
          <a:off x="14351000" y="108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12410</xdr:rowOff>
    </xdr:from>
    <xdr:ext cx="762000" cy="259045"/>
    <xdr:sp macro="" textlink="">
      <xdr:nvSpPr>
        <xdr:cNvPr id="340" name="テキスト ボックス 339"/>
        <xdr:cNvSpPr txBox="1"/>
      </xdr:nvSpPr>
      <xdr:spPr>
        <a:xfrm>
          <a:off x="14020800" y="1098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161025</xdr:rowOff>
    </xdr:from>
    <xdr:to>
      <xdr:col>19</xdr:col>
      <xdr:colOff>533400</xdr:colOff>
      <xdr:row>64</xdr:row>
      <xdr:rowOff>91175</xdr:rowOff>
    </xdr:to>
    <xdr:sp macro="" textlink="">
      <xdr:nvSpPr>
        <xdr:cNvPr id="341" name="円/楕円 340"/>
        <xdr:cNvSpPr/>
      </xdr:nvSpPr>
      <xdr:spPr>
        <a:xfrm>
          <a:off x="13462000" y="109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75952</xdr:rowOff>
    </xdr:from>
    <xdr:ext cx="762000" cy="259045"/>
    <xdr:sp macro="" textlink="">
      <xdr:nvSpPr>
        <xdr:cNvPr id="342" name="テキスト ボックス 341"/>
        <xdr:cNvSpPr txBox="1"/>
      </xdr:nvSpPr>
      <xdr:spPr>
        <a:xfrm>
          <a:off x="13131800" y="110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latin typeface="+mn-lt"/>
              <a:ea typeface="+mn-ea"/>
              <a:cs typeface="+mn-cs"/>
            </a:rPr>
            <a:t>普通交付税額、標準税収入額等の増により標準財政規模の増加が見られるが、</a:t>
          </a:r>
          <a:r>
            <a:rPr lang="ja-JP" altLang="ja-JP" sz="1100">
              <a:solidFill>
                <a:schemeClr val="dk1"/>
              </a:solidFill>
              <a:latin typeface="+mn-lt"/>
              <a:ea typeface="+mn-ea"/>
              <a:cs typeface="+mn-cs"/>
            </a:rPr>
            <a:t>反面、</a:t>
          </a:r>
          <a:r>
            <a:rPr lang="ja-JP" altLang="en-US" sz="1100">
              <a:solidFill>
                <a:schemeClr val="dk1"/>
              </a:solidFill>
              <a:latin typeface="+mn-lt"/>
              <a:ea typeface="+mn-ea"/>
              <a:cs typeface="+mn-cs"/>
            </a:rPr>
            <a:t>インフラ整備事業に伴う地方債</a:t>
          </a:r>
          <a:r>
            <a:rPr lang="ja-JP" altLang="ja-JP" sz="1100">
              <a:solidFill>
                <a:schemeClr val="dk1"/>
              </a:solidFill>
              <a:latin typeface="+mn-lt"/>
              <a:ea typeface="+mn-ea"/>
              <a:cs typeface="+mn-cs"/>
            </a:rPr>
            <a:t>発行額の増加もみられ、前年度と同数値となっている。</a:t>
          </a:r>
          <a:r>
            <a:rPr lang="ja-JP" altLang="en-US" sz="1100">
              <a:solidFill>
                <a:schemeClr val="dk1"/>
              </a:solidFill>
              <a:latin typeface="+mn-lt"/>
              <a:ea typeface="+mn-ea"/>
              <a:cs typeface="+mn-cs"/>
            </a:rPr>
            <a:t>健全な数値であはあるが、</a:t>
          </a:r>
          <a:r>
            <a:rPr lang="ja-JP" altLang="ja-JP" sz="1100">
              <a:solidFill>
                <a:schemeClr val="dk1"/>
              </a:solidFill>
              <a:latin typeface="+mn-lt"/>
              <a:ea typeface="+mn-ea"/>
              <a:cs typeface="+mn-cs"/>
            </a:rPr>
            <a:t>類似団体平均を上回っていることから、今後も、緊急度・住民二－ズを的確に把握した事業の選択と重点化により、起債に大きく頼ることのない財政運営に努める。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31387</xdr:rowOff>
    </xdr:to>
    <xdr:cxnSp macro="">
      <xdr:nvCxnSpPr>
        <xdr:cNvPr id="377" name="直線コネクタ 376"/>
        <xdr:cNvCxnSpPr/>
      </xdr:nvCxnSpPr>
      <xdr:spPr>
        <a:xfrm>
          <a:off x="16179800" y="70608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31387</xdr:rowOff>
    </xdr:to>
    <xdr:cxnSp macro="">
      <xdr:nvCxnSpPr>
        <xdr:cNvPr id="380" name="直線コネクタ 379"/>
        <xdr:cNvCxnSpPr/>
      </xdr:nvCxnSpPr>
      <xdr:spPr>
        <a:xfrm>
          <a:off x="15290800" y="7060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31387</xdr:rowOff>
    </xdr:from>
    <xdr:to>
      <xdr:col>22</xdr:col>
      <xdr:colOff>203200</xdr:colOff>
      <xdr:row>41</xdr:row>
      <xdr:rowOff>155484</xdr:rowOff>
    </xdr:to>
    <xdr:cxnSp macro="">
      <xdr:nvCxnSpPr>
        <xdr:cNvPr id="383" name="直線コネクタ 382"/>
        <xdr:cNvCxnSpPr/>
      </xdr:nvCxnSpPr>
      <xdr:spPr>
        <a:xfrm flipV="1">
          <a:off x="14401800" y="70608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155484</xdr:rowOff>
    </xdr:from>
    <xdr:to>
      <xdr:col>21</xdr:col>
      <xdr:colOff>0</xdr:colOff>
      <xdr:row>42</xdr:row>
      <xdr:rowOff>135709</xdr:rowOff>
    </xdr:to>
    <xdr:cxnSp macro="">
      <xdr:nvCxnSpPr>
        <xdr:cNvPr id="386" name="直線コネクタ 385"/>
        <xdr:cNvCxnSpPr/>
      </xdr:nvCxnSpPr>
      <xdr:spPr>
        <a:xfrm flipV="1">
          <a:off x="13512800" y="718493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396" name="円/楕円 395"/>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124114</xdr:rowOff>
    </xdr:from>
    <xdr:ext cx="762000" cy="259045"/>
    <xdr:sp macro="" textlink="">
      <xdr:nvSpPr>
        <xdr:cNvPr id="397" name="公債費負担の状況該当値テキスト"/>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398" name="円/楕円 397"/>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66964</xdr:rowOff>
    </xdr:from>
    <xdr:ext cx="736600" cy="259045"/>
    <xdr:sp macro="" textlink="">
      <xdr:nvSpPr>
        <xdr:cNvPr id="399" name="テキスト ボックス 398"/>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152037</xdr:rowOff>
    </xdr:from>
    <xdr:to>
      <xdr:col>22</xdr:col>
      <xdr:colOff>254000</xdr:colOff>
      <xdr:row>41</xdr:row>
      <xdr:rowOff>82187</xdr:rowOff>
    </xdr:to>
    <xdr:sp macro="" textlink="">
      <xdr:nvSpPr>
        <xdr:cNvPr id="400" name="円/楕円 399"/>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401" name="テキスト ボックス 400"/>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104684</xdr:rowOff>
    </xdr:from>
    <xdr:to>
      <xdr:col>21</xdr:col>
      <xdr:colOff>50800</xdr:colOff>
      <xdr:row>42</xdr:row>
      <xdr:rowOff>34834</xdr:rowOff>
    </xdr:to>
    <xdr:sp macro="" textlink="">
      <xdr:nvSpPr>
        <xdr:cNvPr id="402" name="円/楕円 401"/>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403" name="テキスト ボックス 402"/>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404" name="円/楕円 403"/>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405" name="テキスト ボックス 404"/>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将来負担額については、前年度と変化はない。要因としては、大型投資事業に係る地方債の償還が終了する一方で多額の起債を抑制し、交付税算入率が高い辺地・過疎債を限定とした資金借入の実践、財政調整基金の積立による充当可能基金の増額等があげられる。今後も公債費残高の減少、義務的経費の削減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23165</xdr:rowOff>
    </xdr:from>
    <xdr:to>
      <xdr:col>19</xdr:col>
      <xdr:colOff>533400</xdr:colOff>
      <xdr:row>14</xdr:row>
      <xdr:rowOff>124765</xdr:rowOff>
    </xdr:to>
    <xdr:sp macro="" textlink="">
      <xdr:nvSpPr>
        <xdr:cNvPr id="452" name="円/楕円 451"/>
        <xdr:cNvSpPr/>
      </xdr:nvSpPr>
      <xdr:spPr>
        <a:xfrm>
          <a:off x="13462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109542</xdr:rowOff>
    </xdr:from>
    <xdr:ext cx="762000" cy="259045"/>
    <xdr:sp macro="" textlink="">
      <xdr:nvSpPr>
        <xdr:cNvPr id="453" name="テキスト ボックス 452"/>
        <xdr:cNvSpPr txBox="1"/>
      </xdr:nvSpPr>
      <xdr:spPr>
        <a:xfrm>
          <a:off x="13131800" y="25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人件費に係る経常収支比率は前年度</a:t>
          </a:r>
          <a:r>
            <a:rPr lang="ja-JP" altLang="en-US" sz="1100">
              <a:solidFill>
                <a:schemeClr val="dk1"/>
              </a:solidFill>
              <a:latin typeface="+mn-lt"/>
              <a:ea typeface="+mn-ea"/>
              <a:cs typeface="+mn-cs"/>
            </a:rPr>
            <a:t>とほぼ変化はない。しかし、職員数において類似団体と比較し高くなっていることから、比率も高くなっている。</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も引き続き</a:t>
          </a:r>
          <a:r>
            <a:rPr lang="ja-JP" altLang="ja-JP" sz="1100">
              <a:solidFill>
                <a:schemeClr val="dk1"/>
              </a:solidFill>
              <a:latin typeface="+mn-lt"/>
              <a:ea typeface="+mn-ea"/>
              <a:cs typeface="+mn-cs"/>
            </a:rPr>
            <a:t>定員適正化計画に基づき職員数の適正化、職員相互間の連携の工夫や事務事業の効率化に取り組む必要がある。</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48623</xdr:rowOff>
    </xdr:from>
    <xdr:to>
      <xdr:col>7</xdr:col>
      <xdr:colOff>15875</xdr:colOff>
      <xdr:row>38</xdr:row>
      <xdr:rowOff>61685</xdr:rowOff>
    </xdr:to>
    <xdr:cxnSp macro="">
      <xdr:nvCxnSpPr>
        <xdr:cNvPr id="67" name="直線コネクタ 66"/>
        <xdr:cNvCxnSpPr/>
      </xdr:nvCxnSpPr>
      <xdr:spPr>
        <a:xfrm flipV="1">
          <a:off x="3987800" y="65637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7801</xdr:rowOff>
    </xdr:from>
    <xdr:to>
      <xdr:col>5</xdr:col>
      <xdr:colOff>549275</xdr:colOff>
      <xdr:row>38</xdr:row>
      <xdr:rowOff>61685</xdr:rowOff>
    </xdr:to>
    <xdr:cxnSp macro="">
      <xdr:nvCxnSpPr>
        <xdr:cNvPr id="70" name="直線コネクタ 69"/>
        <xdr:cNvCxnSpPr/>
      </xdr:nvCxnSpPr>
      <xdr:spPr>
        <a:xfrm>
          <a:off x="3098800" y="6351451"/>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156392</xdr:rowOff>
    </xdr:from>
    <xdr:to>
      <xdr:col>4</xdr:col>
      <xdr:colOff>346075</xdr:colOff>
      <xdr:row>37</xdr:row>
      <xdr:rowOff>7801</xdr:rowOff>
    </xdr:to>
    <xdr:cxnSp macro="">
      <xdr:nvCxnSpPr>
        <xdr:cNvPr id="73" name="直線コネクタ 72"/>
        <xdr:cNvCxnSpPr/>
      </xdr:nvCxnSpPr>
      <xdr:spPr>
        <a:xfrm>
          <a:off x="2209800" y="63285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156392</xdr:rowOff>
    </xdr:from>
    <xdr:to>
      <xdr:col>3</xdr:col>
      <xdr:colOff>142875</xdr:colOff>
      <xdr:row>38</xdr:row>
      <xdr:rowOff>74749</xdr:rowOff>
    </xdr:to>
    <xdr:cxnSp macro="">
      <xdr:nvCxnSpPr>
        <xdr:cNvPr id="76" name="直線コネクタ 75"/>
        <xdr:cNvCxnSpPr/>
      </xdr:nvCxnSpPr>
      <xdr:spPr>
        <a:xfrm flipV="1">
          <a:off x="1320800" y="6328592"/>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169273</xdr:rowOff>
    </xdr:from>
    <xdr:to>
      <xdr:col>7</xdr:col>
      <xdr:colOff>66675</xdr:colOff>
      <xdr:row>38</xdr:row>
      <xdr:rowOff>99423</xdr:rowOff>
    </xdr:to>
    <xdr:sp macro="" textlink="">
      <xdr:nvSpPr>
        <xdr:cNvPr id="86" name="円/楕円 85"/>
        <xdr:cNvSpPr/>
      </xdr:nvSpPr>
      <xdr:spPr>
        <a:xfrm>
          <a:off x="4775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141350</xdr:rowOff>
    </xdr:from>
    <xdr:ext cx="762000" cy="259045"/>
    <xdr:sp macro="" textlink="">
      <xdr:nvSpPr>
        <xdr:cNvPr id="87" name="人件費該当値テキスト"/>
        <xdr:cNvSpPr txBox="1"/>
      </xdr:nvSpPr>
      <xdr:spPr>
        <a:xfrm>
          <a:off x="4914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xdr:rowOff>
    </xdr:from>
    <xdr:to>
      <xdr:col>5</xdr:col>
      <xdr:colOff>600075</xdr:colOff>
      <xdr:row>38</xdr:row>
      <xdr:rowOff>112485</xdr:rowOff>
    </xdr:to>
    <xdr:sp macro="" textlink="">
      <xdr:nvSpPr>
        <xdr:cNvPr id="88" name="円/楕円 87"/>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97262</xdr:rowOff>
    </xdr:from>
    <xdr:ext cx="736600" cy="259045"/>
    <xdr:sp macro="" textlink="">
      <xdr:nvSpPr>
        <xdr:cNvPr id="89" name="テキスト ボックス 88"/>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128451</xdr:rowOff>
    </xdr:from>
    <xdr:to>
      <xdr:col>4</xdr:col>
      <xdr:colOff>396875</xdr:colOff>
      <xdr:row>37</xdr:row>
      <xdr:rowOff>58601</xdr:rowOff>
    </xdr:to>
    <xdr:sp macro="" textlink="">
      <xdr:nvSpPr>
        <xdr:cNvPr id="90" name="円/楕円 89"/>
        <xdr:cNvSpPr/>
      </xdr:nvSpPr>
      <xdr:spPr>
        <a:xfrm>
          <a:off x="3048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68778</xdr:rowOff>
    </xdr:from>
    <xdr:ext cx="762000" cy="259045"/>
    <xdr:sp macro="" textlink="">
      <xdr:nvSpPr>
        <xdr:cNvPr id="91" name="テキスト ボックス 90"/>
        <xdr:cNvSpPr txBox="1"/>
      </xdr:nvSpPr>
      <xdr:spPr>
        <a:xfrm>
          <a:off x="2717800" y="606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105592</xdr:rowOff>
    </xdr:from>
    <xdr:to>
      <xdr:col>3</xdr:col>
      <xdr:colOff>193675</xdr:colOff>
      <xdr:row>37</xdr:row>
      <xdr:rowOff>35742</xdr:rowOff>
    </xdr:to>
    <xdr:sp macro="" textlink="">
      <xdr:nvSpPr>
        <xdr:cNvPr id="92" name="円/楕円 91"/>
        <xdr:cNvSpPr/>
      </xdr:nvSpPr>
      <xdr:spPr>
        <a:xfrm>
          <a:off x="2159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45919</xdr:rowOff>
    </xdr:from>
    <xdr:ext cx="762000" cy="259045"/>
    <xdr:sp macro="" textlink="">
      <xdr:nvSpPr>
        <xdr:cNvPr id="93" name="テキスト ボックス 92"/>
        <xdr:cNvSpPr txBox="1"/>
      </xdr:nvSpPr>
      <xdr:spPr>
        <a:xfrm>
          <a:off x="1828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23949</xdr:rowOff>
    </xdr:from>
    <xdr:to>
      <xdr:col>1</xdr:col>
      <xdr:colOff>676275</xdr:colOff>
      <xdr:row>38</xdr:row>
      <xdr:rowOff>125549</xdr:rowOff>
    </xdr:to>
    <xdr:sp macro="" textlink="">
      <xdr:nvSpPr>
        <xdr:cNvPr id="94" name="円/楕円 93"/>
        <xdr:cNvSpPr/>
      </xdr:nvSpPr>
      <xdr:spPr>
        <a:xfrm>
          <a:off x="1270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110326</xdr:rowOff>
    </xdr:from>
    <xdr:ext cx="762000" cy="259045"/>
    <xdr:sp macro="" textlink="">
      <xdr:nvSpPr>
        <xdr:cNvPr id="95" name="テキスト ボックス 94"/>
        <xdr:cNvSpPr txBox="1"/>
      </xdr:nvSpPr>
      <xdr:spPr>
        <a:xfrm>
          <a:off x="939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前年度と比較すると数値は下がっている。</a:t>
          </a:r>
          <a:r>
            <a:rPr lang="ja-JP" altLang="ja-JP" sz="1100">
              <a:solidFill>
                <a:schemeClr val="dk1"/>
              </a:solidFill>
              <a:latin typeface="+mn-lt"/>
              <a:ea typeface="+mn-ea"/>
              <a:cs typeface="+mn-cs"/>
            </a:rPr>
            <a:t>これは、各種事務事業の電算化等に伴う使用料</a:t>
          </a:r>
          <a:r>
            <a:rPr lang="ja-JP" altLang="en-US" sz="1100">
              <a:solidFill>
                <a:schemeClr val="dk1"/>
              </a:solidFill>
              <a:latin typeface="+mn-lt"/>
              <a:ea typeface="+mn-ea"/>
              <a:cs typeface="+mn-cs"/>
            </a:rPr>
            <a:t>及び</a:t>
          </a:r>
          <a:r>
            <a:rPr lang="ja-JP" altLang="ja-JP" sz="1100">
              <a:solidFill>
                <a:schemeClr val="dk1"/>
              </a:solidFill>
              <a:latin typeface="+mn-lt"/>
              <a:ea typeface="+mn-ea"/>
              <a:cs typeface="+mn-cs"/>
            </a:rPr>
            <a:t>保守料</a:t>
          </a:r>
          <a:r>
            <a:rPr lang="ja-JP" altLang="en-US" sz="1100">
              <a:solidFill>
                <a:schemeClr val="dk1"/>
              </a:solidFill>
              <a:latin typeface="+mn-lt"/>
              <a:ea typeface="+mn-ea"/>
              <a:cs typeface="+mn-cs"/>
            </a:rPr>
            <a:t>、指定管理施設の管理料、観光施設修繕の減に</a:t>
          </a:r>
          <a:r>
            <a:rPr lang="ja-JP" altLang="ja-JP" sz="1100">
              <a:solidFill>
                <a:schemeClr val="dk1"/>
              </a:solidFill>
              <a:latin typeface="+mn-lt"/>
              <a:ea typeface="+mn-ea"/>
              <a:cs typeface="+mn-cs"/>
            </a:rPr>
            <a:t>よるところが大きい。今後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ランニングコスト等の将来負担を算定した事業の実践と修繕費等の見通し、維持管理経費のバランスを考慮しながら、職員の意識改革も含め、効果的な削減と抑制に努める。</a:t>
          </a:r>
          <a:endParaRPr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136144</xdr:rowOff>
    </xdr:to>
    <xdr:cxnSp macro="">
      <xdr:nvCxnSpPr>
        <xdr:cNvPr id="125" name="直線コネクタ 124"/>
        <xdr:cNvCxnSpPr/>
      </xdr:nvCxnSpPr>
      <xdr:spPr>
        <a:xfrm flipV="1">
          <a:off x="15671800" y="27604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136144</xdr:rowOff>
    </xdr:to>
    <xdr:cxnSp macro="">
      <xdr:nvCxnSpPr>
        <xdr:cNvPr id="128" name="直線コネクタ 127"/>
        <xdr:cNvCxnSpPr/>
      </xdr:nvCxnSpPr>
      <xdr:spPr>
        <a:xfrm>
          <a:off x="14782800" y="2783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40132</xdr:rowOff>
    </xdr:to>
    <xdr:cxnSp macro="">
      <xdr:nvCxnSpPr>
        <xdr:cNvPr id="131" name="直線コネクタ 130"/>
        <xdr:cNvCxnSpPr/>
      </xdr:nvCxnSpPr>
      <xdr:spPr>
        <a:xfrm>
          <a:off x="13893800" y="2723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152146</xdr:rowOff>
    </xdr:from>
    <xdr:to>
      <xdr:col>20</xdr:col>
      <xdr:colOff>158750</xdr:colOff>
      <xdr:row>16</xdr:row>
      <xdr:rowOff>62992</xdr:rowOff>
    </xdr:to>
    <xdr:cxnSp macro="">
      <xdr:nvCxnSpPr>
        <xdr:cNvPr id="134" name="直線コネクタ 133"/>
        <xdr:cNvCxnSpPr/>
      </xdr:nvCxnSpPr>
      <xdr:spPr>
        <a:xfrm flipV="1">
          <a:off x="13004800" y="27238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4" name="円/楕円 143"/>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5"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macro="" textlink="">
      <xdr:nvSpPr>
        <xdr:cNvPr id="146" name="円/楕円 145"/>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47" name="テキスト ボックス 146"/>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8" name="円/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9" name="テキスト ボックス 148"/>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50" name="円/楕円 149"/>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1" name="テキスト ボックス 150"/>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52" name="円/楕円 151"/>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123969</xdr:rowOff>
    </xdr:from>
    <xdr:ext cx="762000" cy="259045"/>
    <xdr:sp macro="" textlink="">
      <xdr:nvSpPr>
        <xdr:cNvPr id="153" name="テキスト ボックス 152"/>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類似団体平均と比較すると低くなっている。</a:t>
          </a:r>
          <a:r>
            <a:rPr lang="ja-JP" altLang="en-US" sz="1100">
              <a:solidFill>
                <a:schemeClr val="dk1"/>
              </a:solidFill>
              <a:latin typeface="+mn-lt"/>
              <a:ea typeface="+mn-ea"/>
              <a:cs typeface="+mn-cs"/>
            </a:rPr>
            <a:t>過去５年の数値をみても増減はほぼ見られない。今後も</a:t>
          </a:r>
          <a:r>
            <a:rPr lang="ja-JP" altLang="ja-JP" sz="1100">
              <a:solidFill>
                <a:schemeClr val="dk1"/>
              </a:solidFill>
              <a:latin typeface="+mn-lt"/>
              <a:ea typeface="+mn-ea"/>
              <a:cs typeface="+mn-cs"/>
            </a:rPr>
            <a:t>住民サービスの低下の抑制と高齢化が進むことによる将来負担額の増加のバランスを考慮しながら、効果的な運営に努める。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5" name="直線コネクタ 184"/>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165100</xdr:rowOff>
    </xdr:to>
    <xdr:cxnSp macro="">
      <xdr:nvCxnSpPr>
        <xdr:cNvPr id="188" name="直線コネクタ 187"/>
        <xdr:cNvCxnSpPr/>
      </xdr:nvCxnSpPr>
      <xdr:spPr>
        <a:xfrm>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91" name="直線コネクタ 190"/>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4" name="直線コネクタ 193"/>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4" name="円/楕円 203"/>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5"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6" name="円/楕円 205"/>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7" name="テキスト ボックス 206"/>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8" name="円/楕円 207"/>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9" name="テキスト ボックス 208"/>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0" name="円/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2" name="円/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その他に係る経常収支比率は、各特別会計への繰出金が減少したため、前年度と比べ下がっている。しかしながら、今後、社会資本整備のための簡易水道事業特別会計への繰出金の増加、国民健康及び国民健康保険診療所特別会計の財政的な悪化に伴う補填的な繰出金が多額になるであろうことが懸念されるため、今後は料金の設定や国民健康保険税等の適正化を図るとともに、経営の視点から見直し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10414</xdr:rowOff>
    </xdr:from>
    <xdr:to>
      <xdr:col>24</xdr:col>
      <xdr:colOff>31750</xdr:colOff>
      <xdr:row>55</xdr:row>
      <xdr:rowOff>33274</xdr:rowOff>
    </xdr:to>
    <xdr:cxnSp macro="">
      <xdr:nvCxnSpPr>
        <xdr:cNvPr id="243" name="直線コネクタ 242"/>
        <xdr:cNvCxnSpPr/>
      </xdr:nvCxnSpPr>
      <xdr:spPr>
        <a:xfrm flipV="1">
          <a:off x="15671800" y="94401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19558</xdr:rowOff>
    </xdr:from>
    <xdr:to>
      <xdr:col>22</xdr:col>
      <xdr:colOff>565150</xdr:colOff>
      <xdr:row>55</xdr:row>
      <xdr:rowOff>33274</xdr:rowOff>
    </xdr:to>
    <xdr:cxnSp macro="">
      <xdr:nvCxnSpPr>
        <xdr:cNvPr id="246" name="直線コネクタ 245"/>
        <xdr:cNvCxnSpPr/>
      </xdr:nvCxnSpPr>
      <xdr:spPr>
        <a:xfrm>
          <a:off x="14782800" y="9449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19558</xdr:rowOff>
    </xdr:from>
    <xdr:to>
      <xdr:col>21</xdr:col>
      <xdr:colOff>361950</xdr:colOff>
      <xdr:row>55</xdr:row>
      <xdr:rowOff>51562</xdr:rowOff>
    </xdr:to>
    <xdr:cxnSp macro="">
      <xdr:nvCxnSpPr>
        <xdr:cNvPr id="249" name="直線コネクタ 248"/>
        <xdr:cNvCxnSpPr/>
      </xdr:nvCxnSpPr>
      <xdr:spPr>
        <a:xfrm flipV="1">
          <a:off x="13893800" y="9449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51562</xdr:rowOff>
    </xdr:from>
    <xdr:to>
      <xdr:col>20</xdr:col>
      <xdr:colOff>158750</xdr:colOff>
      <xdr:row>55</xdr:row>
      <xdr:rowOff>110998</xdr:rowOff>
    </xdr:to>
    <xdr:cxnSp macro="">
      <xdr:nvCxnSpPr>
        <xdr:cNvPr id="252" name="直線コネクタ 251"/>
        <xdr:cNvCxnSpPr/>
      </xdr:nvCxnSpPr>
      <xdr:spPr>
        <a:xfrm flipV="1">
          <a:off x="13004800" y="94813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131064</xdr:rowOff>
    </xdr:from>
    <xdr:to>
      <xdr:col>24</xdr:col>
      <xdr:colOff>82550</xdr:colOff>
      <xdr:row>55</xdr:row>
      <xdr:rowOff>61214</xdr:rowOff>
    </xdr:to>
    <xdr:sp macro="" textlink="">
      <xdr:nvSpPr>
        <xdr:cNvPr id="262" name="円/楕円 261"/>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147591</xdr:rowOff>
    </xdr:from>
    <xdr:ext cx="762000" cy="259045"/>
    <xdr:sp macro="" textlink="">
      <xdr:nvSpPr>
        <xdr:cNvPr id="263" name="その他該当値テキスト"/>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4" name="円/楕円 263"/>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5" name="テキスト ボックス 264"/>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140208</xdr:rowOff>
    </xdr:from>
    <xdr:to>
      <xdr:col>21</xdr:col>
      <xdr:colOff>412750</xdr:colOff>
      <xdr:row>55</xdr:row>
      <xdr:rowOff>70358</xdr:rowOff>
    </xdr:to>
    <xdr:sp macro="" textlink="">
      <xdr:nvSpPr>
        <xdr:cNvPr id="266" name="円/楕円 265"/>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80535</xdr:rowOff>
    </xdr:from>
    <xdr:ext cx="762000" cy="259045"/>
    <xdr:sp macro="" textlink="">
      <xdr:nvSpPr>
        <xdr:cNvPr id="267" name="テキスト ボックス 266"/>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xdr:rowOff>
    </xdr:from>
    <xdr:to>
      <xdr:col>20</xdr:col>
      <xdr:colOff>209550</xdr:colOff>
      <xdr:row>55</xdr:row>
      <xdr:rowOff>102362</xdr:rowOff>
    </xdr:to>
    <xdr:sp macro="" textlink="">
      <xdr:nvSpPr>
        <xdr:cNvPr id="268" name="円/楕円 267"/>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112539</xdr:rowOff>
    </xdr:from>
    <xdr:ext cx="762000" cy="259045"/>
    <xdr:sp macro="" textlink="">
      <xdr:nvSpPr>
        <xdr:cNvPr id="269" name="テキスト ボックス 268"/>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70" name="円/楕円 269"/>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71" name="テキスト ボックス 270"/>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latin typeface="+mn-lt"/>
              <a:ea typeface="+mn-ea"/>
              <a:cs typeface="+mn-cs"/>
            </a:rPr>
            <a:t>加入している組合への負担金の</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額により、前年度と比較すると</a:t>
          </a:r>
          <a:r>
            <a:rPr lang="ja-JP" altLang="en-US" sz="1100">
              <a:solidFill>
                <a:schemeClr val="dk1"/>
              </a:solidFill>
              <a:latin typeface="+mn-lt"/>
              <a:ea typeface="+mn-ea"/>
              <a:cs typeface="+mn-cs"/>
            </a:rPr>
            <a:t>低い</a:t>
          </a:r>
          <a:r>
            <a:rPr lang="ja-JP" altLang="ja-JP" sz="1100">
              <a:solidFill>
                <a:schemeClr val="dk1"/>
              </a:solidFill>
              <a:latin typeface="+mn-lt"/>
              <a:ea typeface="+mn-ea"/>
              <a:cs typeface="+mn-cs"/>
            </a:rPr>
            <a:t>数値となっている。</a:t>
          </a:r>
          <a:r>
            <a:rPr lang="ja-JP" altLang="en-US" sz="1100">
              <a:solidFill>
                <a:schemeClr val="dk1"/>
              </a:solidFill>
              <a:latin typeface="+mn-lt"/>
              <a:ea typeface="+mn-ea"/>
              <a:cs typeface="+mn-cs"/>
            </a:rPr>
            <a:t>しかし、</a:t>
          </a:r>
          <a:r>
            <a:rPr lang="ja-JP" altLang="ja-JP" sz="1100">
              <a:solidFill>
                <a:schemeClr val="dk1"/>
              </a:solidFill>
              <a:latin typeface="+mn-lt"/>
              <a:ea typeface="+mn-ea"/>
              <a:cs typeface="+mn-cs"/>
            </a:rPr>
            <a:t>類似団体平均と比較</a:t>
          </a:r>
          <a:r>
            <a:rPr lang="ja-JP" altLang="en-US" sz="1100">
              <a:solidFill>
                <a:schemeClr val="dk1"/>
              </a:solidFill>
              <a:latin typeface="+mn-lt"/>
              <a:ea typeface="+mn-ea"/>
              <a:cs typeface="+mn-cs"/>
            </a:rPr>
            <a:t>すると若干</a:t>
          </a:r>
          <a:r>
            <a:rPr lang="ja-JP" altLang="ja-JP" sz="1100">
              <a:solidFill>
                <a:schemeClr val="dk1"/>
              </a:solidFill>
              <a:latin typeface="+mn-lt"/>
              <a:ea typeface="+mn-ea"/>
              <a:cs typeface="+mn-cs"/>
            </a:rPr>
            <a:t>上回っているため、今後も事業目的や公益性、社会ニーズに適応しているのか等を検討し、不適当な補助金等は随時見直しを行い、廃止と抑制を実践する必要がある。</a:t>
          </a:r>
          <a:endParaRPr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24130</xdr:rowOff>
    </xdr:to>
    <xdr:cxnSp macro="">
      <xdr:nvCxnSpPr>
        <xdr:cNvPr id="301" name="直線コネクタ 300"/>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24130</xdr:rowOff>
    </xdr:to>
    <xdr:cxnSp macro="">
      <xdr:nvCxnSpPr>
        <xdr:cNvPr id="304" name="直線コネクタ 303"/>
        <xdr:cNvCxnSpPr/>
      </xdr:nvCxnSpPr>
      <xdr:spPr>
        <a:xfrm>
          <a:off x="14782800" y="6271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99568</xdr:rowOff>
    </xdr:to>
    <xdr:cxnSp macro="">
      <xdr:nvCxnSpPr>
        <xdr:cNvPr id="307" name="直線コネクタ 306"/>
        <xdr:cNvCxnSpPr/>
      </xdr:nvCxnSpPr>
      <xdr:spPr>
        <a:xfrm>
          <a:off x="13893800" y="6198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136144</xdr:rowOff>
    </xdr:to>
    <xdr:cxnSp macro="">
      <xdr:nvCxnSpPr>
        <xdr:cNvPr id="310" name="直線コネクタ 309"/>
        <xdr:cNvCxnSpPr/>
      </xdr:nvCxnSpPr>
      <xdr:spPr>
        <a:xfrm flipV="1">
          <a:off x="13004800" y="61986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0" name="円/楕円 31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1"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2" name="円/楕円 32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3" name="テキスト ボックス 32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4" name="円/楕円 32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5" name="テキスト ボックス 32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6" name="円/楕円 32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7" name="テキスト ボックス 32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29" name="テキスト ボックス 328"/>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償還終了に伴い、元利償還額が減少していることから、前年度と比べ</a:t>
          </a:r>
          <a:r>
            <a:rPr lang="en-US" altLang="ja-JP" sz="1100">
              <a:solidFill>
                <a:schemeClr val="dk1"/>
              </a:solidFill>
              <a:latin typeface="+mn-lt"/>
              <a:ea typeface="+mn-ea"/>
              <a:cs typeface="+mn-cs"/>
            </a:rPr>
            <a:t>2.5</a:t>
          </a:r>
          <a:r>
            <a:rPr lang="ja-JP" altLang="en-US" sz="1100">
              <a:solidFill>
                <a:schemeClr val="dk1"/>
              </a:solidFill>
              <a:latin typeface="+mn-lt"/>
              <a:ea typeface="+mn-ea"/>
              <a:cs typeface="+mn-cs"/>
            </a:rPr>
            <a:t>ポイント下回ってるが、</a:t>
          </a:r>
          <a:r>
            <a:rPr lang="ja-JP" altLang="ja-JP" sz="1100">
              <a:solidFill>
                <a:schemeClr val="dk1"/>
              </a:solidFill>
              <a:latin typeface="+mn-lt"/>
              <a:ea typeface="+mn-ea"/>
              <a:cs typeface="+mn-cs"/>
            </a:rPr>
            <a:t>類似団体平均</a:t>
          </a:r>
          <a:r>
            <a:rPr lang="ja-JP" altLang="en-US" sz="1100">
              <a:solidFill>
                <a:schemeClr val="dk1"/>
              </a:solidFill>
              <a:latin typeface="+mn-lt"/>
              <a:ea typeface="+mn-ea"/>
              <a:cs typeface="+mn-cs"/>
            </a:rPr>
            <a:t>と比べると</a:t>
          </a:r>
          <a:r>
            <a:rPr lang="ja-JP" altLang="ja-JP" sz="1100">
              <a:solidFill>
                <a:schemeClr val="dk1"/>
              </a:solidFill>
              <a:latin typeface="+mn-lt"/>
              <a:ea typeface="+mn-ea"/>
              <a:cs typeface="+mn-cs"/>
            </a:rPr>
            <a:t>上回っている</a:t>
          </a:r>
          <a:r>
            <a:rPr lang="ja-JP" altLang="en-US" sz="1100">
              <a:solidFill>
                <a:schemeClr val="dk1"/>
              </a:solidFill>
              <a:latin typeface="+mn-lt"/>
              <a:ea typeface="+mn-ea"/>
              <a:cs typeface="+mn-cs"/>
            </a:rPr>
            <a:t>状況である</a:t>
          </a:r>
          <a:r>
            <a:rPr lang="ja-JP" altLang="ja-JP" sz="1100">
              <a:solidFill>
                <a:schemeClr val="dk1"/>
              </a:solidFill>
              <a:latin typeface="+mn-lt"/>
              <a:ea typeface="+mn-ea"/>
              <a:cs typeface="+mn-cs"/>
            </a:rPr>
            <a:t>。地方債</a:t>
          </a:r>
          <a:r>
            <a:rPr lang="ja-JP" altLang="en-US" sz="1100">
              <a:solidFill>
                <a:schemeClr val="dk1"/>
              </a:solidFill>
              <a:latin typeface="+mn-lt"/>
              <a:ea typeface="+mn-ea"/>
              <a:cs typeface="+mn-cs"/>
            </a:rPr>
            <a:t>の発行</a:t>
          </a:r>
          <a:r>
            <a:rPr lang="ja-JP" altLang="ja-JP" sz="1100">
              <a:solidFill>
                <a:schemeClr val="dk1"/>
              </a:solidFill>
              <a:latin typeface="+mn-lt"/>
              <a:ea typeface="+mn-ea"/>
              <a:cs typeface="+mn-cs"/>
            </a:rPr>
            <a:t>については今後も事業の緊急性、重要性、費用効果等を充分に検討し、増加することのないよう、抑制</a:t>
          </a:r>
          <a:r>
            <a:rPr lang="ja-JP" altLang="en-US" sz="1100">
              <a:solidFill>
                <a:schemeClr val="dk1"/>
              </a:solidFill>
              <a:latin typeface="+mn-lt"/>
              <a:ea typeface="+mn-ea"/>
              <a:cs typeface="+mn-cs"/>
            </a:rPr>
            <a:t>・適正化</a:t>
          </a:r>
          <a:r>
            <a:rPr lang="ja-JP" altLang="ja-JP" sz="1100">
              <a:solidFill>
                <a:schemeClr val="dk1"/>
              </a:solidFill>
              <a:latin typeface="+mn-lt"/>
              <a:ea typeface="+mn-ea"/>
              <a:cs typeface="+mn-cs"/>
            </a:rPr>
            <a:t>を図る。</a:t>
          </a:r>
          <a:endParaRPr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66039</xdr:rowOff>
    </xdr:to>
    <xdr:cxnSp macro="">
      <xdr:nvCxnSpPr>
        <xdr:cNvPr id="361" name="直線コネクタ 360"/>
        <xdr:cNvCxnSpPr/>
      </xdr:nvCxnSpPr>
      <xdr:spPr>
        <a:xfrm flipV="1">
          <a:off x="3987800" y="131724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66039</xdr:rowOff>
    </xdr:to>
    <xdr:cxnSp macro="">
      <xdr:nvCxnSpPr>
        <xdr:cNvPr id="364" name="直線コネクタ 363"/>
        <xdr:cNvCxnSpPr/>
      </xdr:nvCxnSpPr>
      <xdr:spPr>
        <a:xfrm>
          <a:off x="3098800" y="13176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76</xdr:row>
      <xdr:rowOff>161289</xdr:rowOff>
    </xdr:to>
    <xdr:cxnSp macro="">
      <xdr:nvCxnSpPr>
        <xdr:cNvPr id="367" name="直線コネクタ 366"/>
        <xdr:cNvCxnSpPr/>
      </xdr:nvCxnSpPr>
      <xdr:spPr>
        <a:xfrm flipV="1">
          <a:off x="2209800" y="13176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78</xdr:row>
      <xdr:rowOff>85089</xdr:rowOff>
    </xdr:to>
    <xdr:cxnSp macro="">
      <xdr:nvCxnSpPr>
        <xdr:cNvPr id="370" name="直線コネクタ 369"/>
        <xdr:cNvCxnSpPr/>
      </xdr:nvCxnSpPr>
      <xdr:spPr>
        <a:xfrm flipV="1">
          <a:off x="1320800" y="1319148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0" name="円/楕円 379"/>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1"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2" name="円/楕円 381"/>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3" name="テキスト ボックス 382"/>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4" name="円/楕円 383"/>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5" name="テキスト ボックス 384"/>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110489</xdr:rowOff>
    </xdr:from>
    <xdr:to>
      <xdr:col>3</xdr:col>
      <xdr:colOff>193675</xdr:colOff>
      <xdr:row>77</xdr:row>
      <xdr:rowOff>40639</xdr:rowOff>
    </xdr:to>
    <xdr:sp macro="" textlink="">
      <xdr:nvSpPr>
        <xdr:cNvPr id="386" name="円/楕円 385"/>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50817</xdr:rowOff>
    </xdr:from>
    <xdr:ext cx="762000" cy="259045"/>
    <xdr:sp macro="" textlink="">
      <xdr:nvSpPr>
        <xdr:cNvPr id="387" name="テキスト ボックス 386"/>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34289</xdr:rowOff>
    </xdr:from>
    <xdr:to>
      <xdr:col>1</xdr:col>
      <xdr:colOff>676275</xdr:colOff>
      <xdr:row>78</xdr:row>
      <xdr:rowOff>135889</xdr:rowOff>
    </xdr:to>
    <xdr:sp macro="" textlink="">
      <xdr:nvSpPr>
        <xdr:cNvPr id="388" name="円/楕円 387"/>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120666</xdr:rowOff>
    </xdr:from>
    <xdr:ext cx="762000" cy="259045"/>
    <xdr:sp macro="" textlink="">
      <xdr:nvSpPr>
        <xdr:cNvPr id="389" name="テキスト ボックス 388"/>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年度については、普通交付税の</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額による影響から</a:t>
          </a:r>
          <a:r>
            <a:rPr lang="ja-JP" altLang="en-US" sz="1100">
              <a:solidFill>
                <a:schemeClr val="dk1"/>
              </a:solidFill>
              <a:latin typeface="+mn-lt"/>
              <a:ea typeface="+mn-ea"/>
              <a:cs typeface="+mn-cs"/>
            </a:rPr>
            <a:t>前年度数値及び</a:t>
          </a:r>
          <a:r>
            <a:rPr lang="ja-JP" altLang="ja-JP" sz="1100">
              <a:solidFill>
                <a:schemeClr val="dk1"/>
              </a:solidFill>
              <a:latin typeface="+mn-lt"/>
              <a:ea typeface="+mn-ea"/>
              <a:cs typeface="+mn-cs"/>
            </a:rPr>
            <a:t>類似団体平均を下回る数値となっているが、</a:t>
          </a:r>
          <a:r>
            <a:rPr lang="ja-JP" altLang="en-US" sz="1100">
              <a:solidFill>
                <a:schemeClr val="dk1"/>
              </a:solidFill>
              <a:latin typeface="+mn-lt"/>
              <a:ea typeface="+mn-ea"/>
              <a:cs typeface="+mn-cs"/>
            </a:rPr>
            <a:t>交付税額に影響を受けやすいことから、</a:t>
          </a:r>
          <a:r>
            <a:rPr lang="ja-JP" altLang="ja-JP" sz="1100">
              <a:solidFill>
                <a:schemeClr val="dk1"/>
              </a:solidFill>
              <a:latin typeface="+mn-lt"/>
              <a:ea typeface="+mn-ea"/>
              <a:cs typeface="+mn-cs"/>
            </a:rPr>
            <a:t>今後も引き続き、緊急性、必要性、事業効果を観点とし、住民サービスの低下を回避しながら、プライマリーバランスの均衡を維持し、適切な対処を実践する。</a:t>
          </a:r>
          <a:endParaRPr lang="ja-JP" altLang="ja-JP"/>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51888</xdr:rowOff>
    </xdr:from>
    <xdr:to>
      <xdr:col>24</xdr:col>
      <xdr:colOff>31750</xdr:colOff>
      <xdr:row>79</xdr:row>
      <xdr:rowOff>30662</xdr:rowOff>
    </xdr:to>
    <xdr:cxnSp macro="">
      <xdr:nvCxnSpPr>
        <xdr:cNvPr id="424" name="直線コネクタ 423"/>
        <xdr:cNvCxnSpPr/>
      </xdr:nvCxnSpPr>
      <xdr:spPr>
        <a:xfrm flipV="1">
          <a:off x="15671800" y="13424988"/>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169455</xdr:rowOff>
    </xdr:from>
    <xdr:to>
      <xdr:col>22</xdr:col>
      <xdr:colOff>565150</xdr:colOff>
      <xdr:row>79</xdr:row>
      <xdr:rowOff>30662</xdr:rowOff>
    </xdr:to>
    <xdr:cxnSp macro="">
      <xdr:nvCxnSpPr>
        <xdr:cNvPr id="427" name="直線コネクタ 426"/>
        <xdr:cNvCxnSpPr/>
      </xdr:nvCxnSpPr>
      <xdr:spPr>
        <a:xfrm>
          <a:off x="14782800" y="1319965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74749</xdr:rowOff>
    </xdr:from>
    <xdr:to>
      <xdr:col>21</xdr:col>
      <xdr:colOff>361950</xdr:colOff>
      <xdr:row>76</xdr:row>
      <xdr:rowOff>169455</xdr:rowOff>
    </xdr:to>
    <xdr:cxnSp macro="">
      <xdr:nvCxnSpPr>
        <xdr:cNvPr id="430" name="直線コネクタ 429"/>
        <xdr:cNvCxnSpPr/>
      </xdr:nvCxnSpPr>
      <xdr:spPr>
        <a:xfrm>
          <a:off x="13893800" y="131049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74749</xdr:rowOff>
    </xdr:from>
    <xdr:to>
      <xdr:col>20</xdr:col>
      <xdr:colOff>158750</xdr:colOff>
      <xdr:row>79</xdr:row>
      <xdr:rowOff>7801</xdr:rowOff>
    </xdr:to>
    <xdr:cxnSp macro="">
      <xdr:nvCxnSpPr>
        <xdr:cNvPr id="433" name="直線コネクタ 432"/>
        <xdr:cNvCxnSpPr/>
      </xdr:nvCxnSpPr>
      <xdr:spPr>
        <a:xfrm flipV="1">
          <a:off x="13004800" y="13104949"/>
          <a:ext cx="889000" cy="4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1088</xdr:rowOff>
    </xdr:from>
    <xdr:to>
      <xdr:col>24</xdr:col>
      <xdr:colOff>82550</xdr:colOff>
      <xdr:row>78</xdr:row>
      <xdr:rowOff>102688</xdr:rowOff>
    </xdr:to>
    <xdr:sp macro="" textlink="">
      <xdr:nvSpPr>
        <xdr:cNvPr id="443" name="円/楕円 442"/>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17615</xdr:rowOff>
    </xdr:from>
    <xdr:ext cx="762000" cy="259045"/>
    <xdr:sp macro="" textlink="">
      <xdr:nvSpPr>
        <xdr:cNvPr id="444" name="公債費以外該当値テキスト"/>
        <xdr:cNvSpPr txBox="1"/>
      </xdr:nvSpPr>
      <xdr:spPr>
        <a:xfrm>
          <a:off x="16598900" y="132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151312</xdr:rowOff>
    </xdr:from>
    <xdr:to>
      <xdr:col>22</xdr:col>
      <xdr:colOff>615950</xdr:colOff>
      <xdr:row>79</xdr:row>
      <xdr:rowOff>81462</xdr:rowOff>
    </xdr:to>
    <xdr:sp macro="" textlink="">
      <xdr:nvSpPr>
        <xdr:cNvPr id="445" name="円/楕円 444"/>
        <xdr:cNvSpPr/>
      </xdr:nvSpPr>
      <xdr:spPr>
        <a:xfrm>
          <a:off x="15621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91639</xdr:rowOff>
    </xdr:from>
    <xdr:ext cx="736600" cy="259045"/>
    <xdr:sp macro="" textlink="">
      <xdr:nvSpPr>
        <xdr:cNvPr id="446" name="テキスト ボックス 445"/>
        <xdr:cNvSpPr txBox="1"/>
      </xdr:nvSpPr>
      <xdr:spPr>
        <a:xfrm>
          <a:off x="15290800" y="1329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118655</xdr:rowOff>
    </xdr:from>
    <xdr:to>
      <xdr:col>21</xdr:col>
      <xdr:colOff>412750</xdr:colOff>
      <xdr:row>77</xdr:row>
      <xdr:rowOff>48805</xdr:rowOff>
    </xdr:to>
    <xdr:sp macro="" textlink="">
      <xdr:nvSpPr>
        <xdr:cNvPr id="447" name="円/楕円 446"/>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58981</xdr:rowOff>
    </xdr:from>
    <xdr:ext cx="762000" cy="259045"/>
    <xdr:sp macro="" textlink="">
      <xdr:nvSpPr>
        <xdr:cNvPr id="448" name="テキスト ボックス 447"/>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49" name="円/楕円 448"/>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50" name="テキスト ボックス 449"/>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128451</xdr:rowOff>
    </xdr:from>
    <xdr:to>
      <xdr:col>19</xdr:col>
      <xdr:colOff>6350</xdr:colOff>
      <xdr:row>79</xdr:row>
      <xdr:rowOff>58601</xdr:rowOff>
    </xdr:to>
    <xdr:sp macro="" textlink="">
      <xdr:nvSpPr>
        <xdr:cNvPr id="451" name="円/楕円 450"/>
        <xdr:cNvSpPr/>
      </xdr:nvSpPr>
      <xdr:spPr>
        <a:xfrm>
          <a:off x="12954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43378</xdr:rowOff>
    </xdr:from>
    <xdr:ext cx="762000" cy="259045"/>
    <xdr:sp macro="" textlink="">
      <xdr:nvSpPr>
        <xdr:cNvPr id="452" name="テキスト ボックス 451"/>
        <xdr:cNvSpPr txBox="1"/>
      </xdr:nvSpPr>
      <xdr:spPr>
        <a:xfrm>
          <a:off x="12623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52490</xdr:rowOff>
    </xdr:from>
    <xdr:to>
      <xdr:col>4</xdr:col>
      <xdr:colOff>1117600</xdr:colOff>
      <xdr:row>12</xdr:row>
      <xdr:rowOff>162159</xdr:rowOff>
    </xdr:to>
    <xdr:cxnSp macro="">
      <xdr:nvCxnSpPr>
        <xdr:cNvPr id="49" name="直線コネクタ 48"/>
        <xdr:cNvCxnSpPr/>
      </xdr:nvCxnSpPr>
      <xdr:spPr bwMode="auto">
        <a:xfrm flipV="1">
          <a:off x="5003800" y="2157515"/>
          <a:ext cx="647700" cy="10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162159</xdr:rowOff>
    </xdr:from>
    <xdr:to>
      <xdr:col>4</xdr:col>
      <xdr:colOff>469900</xdr:colOff>
      <xdr:row>14</xdr:row>
      <xdr:rowOff>139592</xdr:rowOff>
    </xdr:to>
    <xdr:cxnSp macro="">
      <xdr:nvCxnSpPr>
        <xdr:cNvPr id="52" name="直線コネクタ 51"/>
        <xdr:cNvCxnSpPr/>
      </xdr:nvCxnSpPr>
      <xdr:spPr bwMode="auto">
        <a:xfrm flipV="1">
          <a:off x="4305300" y="2267184"/>
          <a:ext cx="698500" cy="32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130132</xdr:rowOff>
    </xdr:from>
    <xdr:to>
      <xdr:col>3</xdr:col>
      <xdr:colOff>904875</xdr:colOff>
      <xdr:row>14</xdr:row>
      <xdr:rowOff>139592</xdr:rowOff>
    </xdr:to>
    <xdr:cxnSp macro="">
      <xdr:nvCxnSpPr>
        <xdr:cNvPr id="55" name="直線コネクタ 54"/>
        <xdr:cNvCxnSpPr/>
      </xdr:nvCxnSpPr>
      <xdr:spPr bwMode="auto">
        <a:xfrm>
          <a:off x="3606800" y="2578057"/>
          <a:ext cx="698500" cy="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130132</xdr:rowOff>
    </xdr:from>
    <xdr:to>
      <xdr:col>3</xdr:col>
      <xdr:colOff>206375</xdr:colOff>
      <xdr:row>14</xdr:row>
      <xdr:rowOff>138257</xdr:rowOff>
    </xdr:to>
    <xdr:cxnSp macro="">
      <xdr:nvCxnSpPr>
        <xdr:cNvPr id="58" name="直線コネクタ 57"/>
        <xdr:cNvCxnSpPr/>
      </xdr:nvCxnSpPr>
      <xdr:spPr bwMode="auto">
        <a:xfrm flipV="1">
          <a:off x="2908300" y="2578057"/>
          <a:ext cx="698500" cy="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1690</xdr:rowOff>
    </xdr:from>
    <xdr:to>
      <xdr:col>5</xdr:col>
      <xdr:colOff>34925</xdr:colOff>
      <xdr:row>12</xdr:row>
      <xdr:rowOff>103290</xdr:rowOff>
    </xdr:to>
    <xdr:sp macro="" textlink="">
      <xdr:nvSpPr>
        <xdr:cNvPr id="68" name="円/楕円 67"/>
        <xdr:cNvSpPr/>
      </xdr:nvSpPr>
      <xdr:spPr bwMode="auto">
        <a:xfrm>
          <a:off x="5600700" y="21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18217</xdr:rowOff>
    </xdr:from>
    <xdr:ext cx="762000" cy="259045"/>
    <xdr:sp macro="" textlink="">
      <xdr:nvSpPr>
        <xdr:cNvPr id="69" name="人口1人当たり決算額の推移該当値テキスト130"/>
        <xdr:cNvSpPr txBox="1"/>
      </xdr:nvSpPr>
      <xdr:spPr>
        <a:xfrm>
          <a:off x="5740400" y="195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734,113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111359</xdr:rowOff>
    </xdr:from>
    <xdr:to>
      <xdr:col>4</xdr:col>
      <xdr:colOff>520700</xdr:colOff>
      <xdr:row>13</xdr:row>
      <xdr:rowOff>41509</xdr:rowOff>
    </xdr:to>
    <xdr:sp macro="" textlink="">
      <xdr:nvSpPr>
        <xdr:cNvPr id="70" name="円/楕円 69"/>
        <xdr:cNvSpPr/>
      </xdr:nvSpPr>
      <xdr:spPr bwMode="auto">
        <a:xfrm>
          <a:off x="4953000" y="221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51686</xdr:rowOff>
    </xdr:from>
    <xdr:ext cx="736600" cy="259045"/>
    <xdr:sp macro="" textlink="">
      <xdr:nvSpPr>
        <xdr:cNvPr id="71" name="テキスト ボックス 70"/>
        <xdr:cNvSpPr txBox="1"/>
      </xdr:nvSpPr>
      <xdr:spPr>
        <a:xfrm>
          <a:off x="4622800" y="1985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676,544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88792</xdr:rowOff>
    </xdr:from>
    <xdr:to>
      <xdr:col>3</xdr:col>
      <xdr:colOff>955675</xdr:colOff>
      <xdr:row>15</xdr:row>
      <xdr:rowOff>18942</xdr:rowOff>
    </xdr:to>
    <xdr:sp macro="" textlink="">
      <xdr:nvSpPr>
        <xdr:cNvPr id="72" name="円/楕円 71"/>
        <xdr:cNvSpPr/>
      </xdr:nvSpPr>
      <xdr:spPr bwMode="auto">
        <a:xfrm>
          <a:off x="4254500" y="253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29119</xdr:rowOff>
    </xdr:from>
    <xdr:ext cx="762000" cy="259045"/>
    <xdr:sp macro="" textlink="">
      <xdr:nvSpPr>
        <xdr:cNvPr id="73" name="テキスト ボックス 72"/>
        <xdr:cNvSpPr txBox="1"/>
      </xdr:nvSpPr>
      <xdr:spPr>
        <a:xfrm>
          <a:off x="3924300" y="230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508,390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79332</xdr:rowOff>
    </xdr:from>
    <xdr:to>
      <xdr:col>3</xdr:col>
      <xdr:colOff>257175</xdr:colOff>
      <xdr:row>15</xdr:row>
      <xdr:rowOff>9482</xdr:rowOff>
    </xdr:to>
    <xdr:sp macro="" textlink="">
      <xdr:nvSpPr>
        <xdr:cNvPr id="74" name="円/楕円 73"/>
        <xdr:cNvSpPr/>
      </xdr:nvSpPr>
      <xdr:spPr bwMode="auto">
        <a:xfrm>
          <a:off x="3556000" y="252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19659</xdr:rowOff>
    </xdr:from>
    <xdr:ext cx="762000" cy="259045"/>
    <xdr:sp macro="" textlink="">
      <xdr:nvSpPr>
        <xdr:cNvPr id="75" name="テキスト ボックス 74"/>
        <xdr:cNvSpPr txBox="1"/>
      </xdr:nvSpPr>
      <xdr:spPr>
        <a:xfrm>
          <a:off x="3225800" y="22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513,356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87457</xdr:rowOff>
    </xdr:from>
    <xdr:to>
      <xdr:col>2</xdr:col>
      <xdr:colOff>692150</xdr:colOff>
      <xdr:row>15</xdr:row>
      <xdr:rowOff>17607</xdr:rowOff>
    </xdr:to>
    <xdr:sp macro="" textlink="">
      <xdr:nvSpPr>
        <xdr:cNvPr id="76" name="円/楕円 75"/>
        <xdr:cNvSpPr/>
      </xdr:nvSpPr>
      <xdr:spPr bwMode="auto">
        <a:xfrm>
          <a:off x="2857500" y="2535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27784</xdr:rowOff>
    </xdr:from>
    <xdr:ext cx="762000" cy="259045"/>
    <xdr:sp macro="" textlink="">
      <xdr:nvSpPr>
        <xdr:cNvPr id="77" name="テキスト ボックス 76"/>
        <xdr:cNvSpPr txBox="1"/>
      </xdr:nvSpPr>
      <xdr:spPr>
        <a:xfrm>
          <a:off x="2527300" y="230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307910</xdr:rowOff>
    </xdr:from>
    <xdr:to>
      <xdr:col>4</xdr:col>
      <xdr:colOff>1117600</xdr:colOff>
      <xdr:row>34</xdr:row>
      <xdr:rowOff>250133</xdr:rowOff>
    </xdr:to>
    <xdr:cxnSp macro="">
      <xdr:nvCxnSpPr>
        <xdr:cNvPr id="108" name="直線コネクタ 107"/>
        <xdr:cNvCxnSpPr/>
      </xdr:nvCxnSpPr>
      <xdr:spPr bwMode="auto">
        <a:xfrm>
          <a:off x="5003800" y="6232460"/>
          <a:ext cx="647700" cy="28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307910</xdr:rowOff>
    </xdr:from>
    <xdr:to>
      <xdr:col>4</xdr:col>
      <xdr:colOff>469900</xdr:colOff>
      <xdr:row>34</xdr:row>
      <xdr:rowOff>161276</xdr:rowOff>
    </xdr:to>
    <xdr:cxnSp macro="">
      <xdr:nvCxnSpPr>
        <xdr:cNvPr id="111" name="直線コネクタ 110"/>
        <xdr:cNvCxnSpPr/>
      </xdr:nvCxnSpPr>
      <xdr:spPr bwMode="auto">
        <a:xfrm flipV="1">
          <a:off x="4305300" y="6232460"/>
          <a:ext cx="698500" cy="19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161276</xdr:rowOff>
    </xdr:from>
    <xdr:to>
      <xdr:col>3</xdr:col>
      <xdr:colOff>904875</xdr:colOff>
      <xdr:row>34</xdr:row>
      <xdr:rowOff>224809</xdr:rowOff>
    </xdr:to>
    <xdr:cxnSp macro="">
      <xdr:nvCxnSpPr>
        <xdr:cNvPr id="114" name="直線コネクタ 113"/>
        <xdr:cNvCxnSpPr/>
      </xdr:nvCxnSpPr>
      <xdr:spPr bwMode="auto">
        <a:xfrm flipV="1">
          <a:off x="3606800" y="6428726"/>
          <a:ext cx="698500" cy="6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185842</xdr:rowOff>
    </xdr:from>
    <xdr:to>
      <xdr:col>3</xdr:col>
      <xdr:colOff>206375</xdr:colOff>
      <xdr:row>34</xdr:row>
      <xdr:rowOff>224809</xdr:rowOff>
    </xdr:to>
    <xdr:cxnSp macro="">
      <xdr:nvCxnSpPr>
        <xdr:cNvPr id="117" name="直線コネクタ 116"/>
        <xdr:cNvCxnSpPr/>
      </xdr:nvCxnSpPr>
      <xdr:spPr bwMode="auto">
        <a:xfrm>
          <a:off x="2908300" y="6453292"/>
          <a:ext cx="698500" cy="3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199333</xdr:rowOff>
    </xdr:from>
    <xdr:to>
      <xdr:col>5</xdr:col>
      <xdr:colOff>34925</xdr:colOff>
      <xdr:row>34</xdr:row>
      <xdr:rowOff>300934</xdr:rowOff>
    </xdr:to>
    <xdr:sp macro="" textlink="">
      <xdr:nvSpPr>
        <xdr:cNvPr id="127" name="円/楕円 126"/>
        <xdr:cNvSpPr/>
      </xdr:nvSpPr>
      <xdr:spPr bwMode="auto">
        <a:xfrm>
          <a:off x="5600700" y="64667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44410</xdr:rowOff>
    </xdr:from>
    <xdr:ext cx="762000" cy="259045"/>
    <xdr:sp macro="" textlink="">
      <xdr:nvSpPr>
        <xdr:cNvPr id="128" name="人口1人当たり決算額の推移該当値テキスト445"/>
        <xdr:cNvSpPr txBox="1"/>
      </xdr:nvSpPr>
      <xdr:spPr>
        <a:xfrm>
          <a:off x="5740400" y="631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110,568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257110</xdr:rowOff>
    </xdr:from>
    <xdr:to>
      <xdr:col>4</xdr:col>
      <xdr:colOff>520700</xdr:colOff>
      <xdr:row>34</xdr:row>
      <xdr:rowOff>15810</xdr:rowOff>
    </xdr:to>
    <xdr:sp macro="" textlink="">
      <xdr:nvSpPr>
        <xdr:cNvPr id="129" name="円/楕円 128"/>
        <xdr:cNvSpPr/>
      </xdr:nvSpPr>
      <xdr:spPr bwMode="auto">
        <a:xfrm>
          <a:off x="4953000" y="618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25987</xdr:rowOff>
    </xdr:from>
    <xdr:ext cx="736600" cy="259045"/>
    <xdr:sp macro="" textlink="">
      <xdr:nvSpPr>
        <xdr:cNvPr id="130" name="テキスト ボックス 129"/>
        <xdr:cNvSpPr txBox="1"/>
      </xdr:nvSpPr>
      <xdr:spPr>
        <a:xfrm>
          <a:off x="4622800" y="595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110476</xdr:rowOff>
    </xdr:from>
    <xdr:to>
      <xdr:col>3</xdr:col>
      <xdr:colOff>955675</xdr:colOff>
      <xdr:row>34</xdr:row>
      <xdr:rowOff>212076</xdr:rowOff>
    </xdr:to>
    <xdr:sp macro="" textlink="">
      <xdr:nvSpPr>
        <xdr:cNvPr id="131" name="円/楕円 130"/>
        <xdr:cNvSpPr/>
      </xdr:nvSpPr>
      <xdr:spPr bwMode="auto">
        <a:xfrm>
          <a:off x="4254500" y="637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222253</xdr:rowOff>
    </xdr:from>
    <xdr:ext cx="762000" cy="259045"/>
    <xdr:sp macro="" textlink="">
      <xdr:nvSpPr>
        <xdr:cNvPr id="132" name="テキスト ボックス 131"/>
        <xdr:cNvSpPr txBox="1"/>
      </xdr:nvSpPr>
      <xdr:spPr>
        <a:xfrm>
          <a:off x="3924300" y="61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174009</xdr:rowOff>
    </xdr:from>
    <xdr:to>
      <xdr:col>3</xdr:col>
      <xdr:colOff>257175</xdr:colOff>
      <xdr:row>34</xdr:row>
      <xdr:rowOff>275609</xdr:rowOff>
    </xdr:to>
    <xdr:sp macro="" textlink="">
      <xdr:nvSpPr>
        <xdr:cNvPr id="133" name="円/楕円 132"/>
        <xdr:cNvSpPr/>
      </xdr:nvSpPr>
      <xdr:spPr bwMode="auto">
        <a:xfrm>
          <a:off x="3556000" y="644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285786</xdr:rowOff>
    </xdr:from>
    <xdr:ext cx="762000" cy="259045"/>
    <xdr:sp macro="" textlink="">
      <xdr:nvSpPr>
        <xdr:cNvPr id="134" name="テキスト ボックス 133"/>
        <xdr:cNvSpPr txBox="1"/>
      </xdr:nvSpPr>
      <xdr:spPr>
        <a:xfrm>
          <a:off x="3225800" y="621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135042</xdr:rowOff>
    </xdr:from>
    <xdr:to>
      <xdr:col>2</xdr:col>
      <xdr:colOff>692150</xdr:colOff>
      <xdr:row>34</xdr:row>
      <xdr:rowOff>236641</xdr:rowOff>
    </xdr:to>
    <xdr:sp macro="" textlink="">
      <xdr:nvSpPr>
        <xdr:cNvPr id="135" name="円/楕円 134"/>
        <xdr:cNvSpPr/>
      </xdr:nvSpPr>
      <xdr:spPr bwMode="auto">
        <a:xfrm>
          <a:off x="2857500" y="64024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246819</xdr:rowOff>
    </xdr:from>
    <xdr:ext cx="762000" cy="259045"/>
    <xdr:sp macro="" textlink="">
      <xdr:nvSpPr>
        <xdr:cNvPr id="136" name="テキスト ボックス 135"/>
        <xdr:cNvSpPr txBox="1"/>
      </xdr:nvSpPr>
      <xdr:spPr>
        <a:xfrm>
          <a:off x="2527300" y="61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110910</xdr:rowOff>
    </xdr:from>
    <xdr:to>
      <xdr:col>6</xdr:col>
      <xdr:colOff>511175</xdr:colOff>
      <xdr:row>33</xdr:row>
      <xdr:rowOff>63723</xdr:rowOff>
    </xdr:to>
    <xdr:cxnSp macro="">
      <xdr:nvCxnSpPr>
        <xdr:cNvPr id="60" name="直線コネクタ 59"/>
        <xdr:cNvCxnSpPr/>
      </xdr:nvCxnSpPr>
      <xdr:spPr>
        <a:xfrm flipV="1">
          <a:off x="3797300" y="5597310"/>
          <a:ext cx="838200" cy="1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63723</xdr:rowOff>
    </xdr:from>
    <xdr:to>
      <xdr:col>5</xdr:col>
      <xdr:colOff>358775</xdr:colOff>
      <xdr:row>34</xdr:row>
      <xdr:rowOff>8348</xdr:rowOff>
    </xdr:to>
    <xdr:cxnSp macro="">
      <xdr:nvCxnSpPr>
        <xdr:cNvPr id="63" name="直線コネクタ 62"/>
        <xdr:cNvCxnSpPr/>
      </xdr:nvCxnSpPr>
      <xdr:spPr>
        <a:xfrm flipV="1">
          <a:off x="2908300" y="5721573"/>
          <a:ext cx="889000" cy="1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165800</xdr:rowOff>
    </xdr:from>
    <xdr:to>
      <xdr:col>4</xdr:col>
      <xdr:colOff>155575</xdr:colOff>
      <xdr:row>34</xdr:row>
      <xdr:rowOff>8348</xdr:rowOff>
    </xdr:to>
    <xdr:cxnSp macro="">
      <xdr:nvCxnSpPr>
        <xdr:cNvPr id="66" name="直線コネクタ 65"/>
        <xdr:cNvCxnSpPr/>
      </xdr:nvCxnSpPr>
      <xdr:spPr>
        <a:xfrm>
          <a:off x="2019300" y="5823650"/>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165800</xdr:rowOff>
    </xdr:from>
    <xdr:to>
      <xdr:col>2</xdr:col>
      <xdr:colOff>638175</xdr:colOff>
      <xdr:row>34</xdr:row>
      <xdr:rowOff>21123</xdr:rowOff>
    </xdr:to>
    <xdr:cxnSp macro="">
      <xdr:nvCxnSpPr>
        <xdr:cNvPr id="69" name="直線コネクタ 68"/>
        <xdr:cNvCxnSpPr/>
      </xdr:nvCxnSpPr>
      <xdr:spPr>
        <a:xfrm flipV="1">
          <a:off x="1130300" y="5823650"/>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60110</xdr:rowOff>
    </xdr:from>
    <xdr:to>
      <xdr:col>6</xdr:col>
      <xdr:colOff>561975</xdr:colOff>
      <xdr:row>32</xdr:row>
      <xdr:rowOff>161710</xdr:rowOff>
    </xdr:to>
    <xdr:sp macro="" textlink="">
      <xdr:nvSpPr>
        <xdr:cNvPr id="79" name="円/楕円 78"/>
        <xdr:cNvSpPr/>
      </xdr:nvSpPr>
      <xdr:spPr>
        <a:xfrm>
          <a:off x="4584700" y="55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82987</xdr:rowOff>
    </xdr:from>
    <xdr:ext cx="599010" cy="259045"/>
    <xdr:sp macro="" textlink="">
      <xdr:nvSpPr>
        <xdr:cNvPr id="80" name="人件費該当値テキスト"/>
        <xdr:cNvSpPr txBox="1"/>
      </xdr:nvSpPr>
      <xdr:spPr>
        <a:xfrm>
          <a:off x="4686300" y="53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12923</xdr:rowOff>
    </xdr:from>
    <xdr:to>
      <xdr:col>5</xdr:col>
      <xdr:colOff>409575</xdr:colOff>
      <xdr:row>33</xdr:row>
      <xdr:rowOff>114523</xdr:rowOff>
    </xdr:to>
    <xdr:sp macro="" textlink="">
      <xdr:nvSpPr>
        <xdr:cNvPr id="81" name="円/楕円 80"/>
        <xdr:cNvSpPr/>
      </xdr:nvSpPr>
      <xdr:spPr>
        <a:xfrm>
          <a:off x="3746500" y="56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131050</xdr:rowOff>
    </xdr:from>
    <xdr:ext cx="599010" cy="259045"/>
    <xdr:sp macro="" textlink="">
      <xdr:nvSpPr>
        <xdr:cNvPr id="82" name="テキスト ボックス 81"/>
        <xdr:cNvSpPr txBox="1"/>
      </xdr:nvSpPr>
      <xdr:spPr>
        <a:xfrm>
          <a:off x="3497794" y="544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128998</xdr:rowOff>
    </xdr:from>
    <xdr:to>
      <xdr:col>4</xdr:col>
      <xdr:colOff>206375</xdr:colOff>
      <xdr:row>34</xdr:row>
      <xdr:rowOff>59148</xdr:rowOff>
    </xdr:to>
    <xdr:sp macro="" textlink="">
      <xdr:nvSpPr>
        <xdr:cNvPr id="83" name="円/楕円 82"/>
        <xdr:cNvSpPr/>
      </xdr:nvSpPr>
      <xdr:spPr>
        <a:xfrm>
          <a:off x="2857500" y="57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75675</xdr:rowOff>
    </xdr:from>
    <xdr:ext cx="599010" cy="259045"/>
    <xdr:sp macro="" textlink="">
      <xdr:nvSpPr>
        <xdr:cNvPr id="84" name="テキスト ボックス 83"/>
        <xdr:cNvSpPr txBox="1"/>
      </xdr:nvSpPr>
      <xdr:spPr>
        <a:xfrm>
          <a:off x="2608794" y="55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115000</xdr:rowOff>
    </xdr:from>
    <xdr:to>
      <xdr:col>3</xdr:col>
      <xdr:colOff>3175</xdr:colOff>
      <xdr:row>34</xdr:row>
      <xdr:rowOff>45150</xdr:rowOff>
    </xdr:to>
    <xdr:sp macro="" textlink="">
      <xdr:nvSpPr>
        <xdr:cNvPr id="85" name="円/楕円 84"/>
        <xdr:cNvSpPr/>
      </xdr:nvSpPr>
      <xdr:spPr>
        <a:xfrm>
          <a:off x="1968500" y="57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61677</xdr:rowOff>
    </xdr:from>
    <xdr:ext cx="599010" cy="259045"/>
    <xdr:sp macro="" textlink="">
      <xdr:nvSpPr>
        <xdr:cNvPr id="86" name="テキスト ボックス 85"/>
        <xdr:cNvSpPr txBox="1"/>
      </xdr:nvSpPr>
      <xdr:spPr>
        <a:xfrm>
          <a:off x="1719794" y="554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141773</xdr:rowOff>
    </xdr:from>
    <xdr:to>
      <xdr:col>1</xdr:col>
      <xdr:colOff>485775</xdr:colOff>
      <xdr:row>34</xdr:row>
      <xdr:rowOff>71923</xdr:rowOff>
    </xdr:to>
    <xdr:sp macro="" textlink="">
      <xdr:nvSpPr>
        <xdr:cNvPr id="87" name="円/楕円 86"/>
        <xdr:cNvSpPr/>
      </xdr:nvSpPr>
      <xdr:spPr>
        <a:xfrm>
          <a:off x="1079500" y="57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88450</xdr:rowOff>
    </xdr:from>
    <xdr:ext cx="599010" cy="259045"/>
    <xdr:sp macro="" textlink="">
      <xdr:nvSpPr>
        <xdr:cNvPr id="88" name="テキスト ボックス 87"/>
        <xdr:cNvSpPr txBox="1"/>
      </xdr:nvSpPr>
      <xdr:spPr>
        <a:xfrm>
          <a:off x="830794" y="55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105621</xdr:rowOff>
    </xdr:from>
    <xdr:to>
      <xdr:col>6</xdr:col>
      <xdr:colOff>511175</xdr:colOff>
      <xdr:row>57</xdr:row>
      <xdr:rowOff>167892</xdr:rowOff>
    </xdr:to>
    <xdr:cxnSp macro="">
      <xdr:nvCxnSpPr>
        <xdr:cNvPr id="117" name="直線コネクタ 116"/>
        <xdr:cNvCxnSpPr/>
      </xdr:nvCxnSpPr>
      <xdr:spPr>
        <a:xfrm flipV="1">
          <a:off x="3797300" y="9878271"/>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167892</xdr:rowOff>
    </xdr:from>
    <xdr:to>
      <xdr:col>5</xdr:col>
      <xdr:colOff>358775</xdr:colOff>
      <xdr:row>57</xdr:row>
      <xdr:rowOff>170595</xdr:rowOff>
    </xdr:to>
    <xdr:cxnSp macro="">
      <xdr:nvCxnSpPr>
        <xdr:cNvPr id="120" name="直線コネクタ 119"/>
        <xdr:cNvCxnSpPr/>
      </xdr:nvCxnSpPr>
      <xdr:spPr>
        <a:xfrm flipV="1">
          <a:off x="2908300" y="9940542"/>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170595</xdr:rowOff>
    </xdr:from>
    <xdr:to>
      <xdr:col>4</xdr:col>
      <xdr:colOff>155575</xdr:colOff>
      <xdr:row>58</xdr:row>
      <xdr:rowOff>24394</xdr:rowOff>
    </xdr:to>
    <xdr:cxnSp macro="">
      <xdr:nvCxnSpPr>
        <xdr:cNvPr id="123" name="直線コネクタ 122"/>
        <xdr:cNvCxnSpPr/>
      </xdr:nvCxnSpPr>
      <xdr:spPr>
        <a:xfrm flipV="1">
          <a:off x="2019300" y="9943245"/>
          <a:ext cx="889000" cy="2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17704</xdr:rowOff>
    </xdr:from>
    <xdr:to>
      <xdr:col>2</xdr:col>
      <xdr:colOff>638175</xdr:colOff>
      <xdr:row>58</xdr:row>
      <xdr:rowOff>24394</xdr:rowOff>
    </xdr:to>
    <xdr:cxnSp macro="">
      <xdr:nvCxnSpPr>
        <xdr:cNvPr id="126" name="直線コネクタ 125"/>
        <xdr:cNvCxnSpPr/>
      </xdr:nvCxnSpPr>
      <xdr:spPr>
        <a:xfrm>
          <a:off x="1130300" y="9961804"/>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54821</xdr:rowOff>
    </xdr:from>
    <xdr:to>
      <xdr:col>6</xdr:col>
      <xdr:colOff>561975</xdr:colOff>
      <xdr:row>57</xdr:row>
      <xdr:rowOff>156421</xdr:rowOff>
    </xdr:to>
    <xdr:sp macro="" textlink="">
      <xdr:nvSpPr>
        <xdr:cNvPr id="136" name="円/楕円 135"/>
        <xdr:cNvSpPr/>
      </xdr:nvSpPr>
      <xdr:spPr>
        <a:xfrm>
          <a:off x="4584700" y="9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77698</xdr:rowOff>
    </xdr:from>
    <xdr:ext cx="599010" cy="259045"/>
    <xdr:sp macro="" textlink="">
      <xdr:nvSpPr>
        <xdr:cNvPr id="137" name="物件費該当値テキスト"/>
        <xdr:cNvSpPr txBox="1"/>
      </xdr:nvSpPr>
      <xdr:spPr>
        <a:xfrm>
          <a:off x="4686300" y="967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117092</xdr:rowOff>
    </xdr:from>
    <xdr:to>
      <xdr:col>5</xdr:col>
      <xdr:colOff>409575</xdr:colOff>
      <xdr:row>58</xdr:row>
      <xdr:rowOff>47242</xdr:rowOff>
    </xdr:to>
    <xdr:sp macro="" textlink="">
      <xdr:nvSpPr>
        <xdr:cNvPr id="138" name="円/楕円 137"/>
        <xdr:cNvSpPr/>
      </xdr:nvSpPr>
      <xdr:spPr>
        <a:xfrm>
          <a:off x="3746500" y="98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63769</xdr:rowOff>
    </xdr:from>
    <xdr:ext cx="599010" cy="259045"/>
    <xdr:sp macro="" textlink="">
      <xdr:nvSpPr>
        <xdr:cNvPr id="139" name="テキスト ボックス 138"/>
        <xdr:cNvSpPr txBox="1"/>
      </xdr:nvSpPr>
      <xdr:spPr>
        <a:xfrm>
          <a:off x="3497794" y="966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119795</xdr:rowOff>
    </xdr:from>
    <xdr:to>
      <xdr:col>4</xdr:col>
      <xdr:colOff>206375</xdr:colOff>
      <xdr:row>58</xdr:row>
      <xdr:rowOff>49945</xdr:rowOff>
    </xdr:to>
    <xdr:sp macro="" textlink="">
      <xdr:nvSpPr>
        <xdr:cNvPr id="140" name="円/楕円 139"/>
        <xdr:cNvSpPr/>
      </xdr:nvSpPr>
      <xdr:spPr>
        <a:xfrm>
          <a:off x="2857500" y="98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66472</xdr:rowOff>
    </xdr:from>
    <xdr:ext cx="599010" cy="259045"/>
    <xdr:sp macro="" textlink="">
      <xdr:nvSpPr>
        <xdr:cNvPr id="141" name="テキスト ボックス 140"/>
        <xdr:cNvSpPr txBox="1"/>
      </xdr:nvSpPr>
      <xdr:spPr>
        <a:xfrm>
          <a:off x="2608794" y="96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145044</xdr:rowOff>
    </xdr:from>
    <xdr:to>
      <xdr:col>3</xdr:col>
      <xdr:colOff>3175</xdr:colOff>
      <xdr:row>58</xdr:row>
      <xdr:rowOff>75194</xdr:rowOff>
    </xdr:to>
    <xdr:sp macro="" textlink="">
      <xdr:nvSpPr>
        <xdr:cNvPr id="142" name="円/楕円 141"/>
        <xdr:cNvSpPr/>
      </xdr:nvSpPr>
      <xdr:spPr>
        <a:xfrm>
          <a:off x="1968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91721</xdr:rowOff>
    </xdr:from>
    <xdr:ext cx="599010" cy="259045"/>
    <xdr:sp macro="" textlink="">
      <xdr:nvSpPr>
        <xdr:cNvPr id="143" name="テキスト ボックス 142"/>
        <xdr:cNvSpPr txBox="1"/>
      </xdr:nvSpPr>
      <xdr:spPr>
        <a:xfrm>
          <a:off x="1719794" y="969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138354</xdr:rowOff>
    </xdr:from>
    <xdr:to>
      <xdr:col>1</xdr:col>
      <xdr:colOff>485775</xdr:colOff>
      <xdr:row>58</xdr:row>
      <xdr:rowOff>68504</xdr:rowOff>
    </xdr:to>
    <xdr:sp macro="" textlink="">
      <xdr:nvSpPr>
        <xdr:cNvPr id="144" name="円/楕円 143"/>
        <xdr:cNvSpPr/>
      </xdr:nvSpPr>
      <xdr:spPr>
        <a:xfrm>
          <a:off x="1079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85031</xdr:rowOff>
    </xdr:from>
    <xdr:ext cx="599010" cy="259045"/>
    <xdr:sp macro="" textlink="">
      <xdr:nvSpPr>
        <xdr:cNvPr id="145" name="テキスト ボックス 144"/>
        <xdr:cNvSpPr txBox="1"/>
      </xdr:nvSpPr>
      <xdr:spPr>
        <a:xfrm>
          <a:off x="830794" y="96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133634</xdr:rowOff>
    </xdr:from>
    <xdr:to>
      <xdr:col>6</xdr:col>
      <xdr:colOff>511175</xdr:colOff>
      <xdr:row>78</xdr:row>
      <xdr:rowOff>66356</xdr:rowOff>
    </xdr:to>
    <xdr:cxnSp macro="">
      <xdr:nvCxnSpPr>
        <xdr:cNvPr id="172" name="直線コネクタ 171"/>
        <xdr:cNvCxnSpPr/>
      </xdr:nvCxnSpPr>
      <xdr:spPr>
        <a:xfrm flipV="1">
          <a:off x="3797300" y="13335284"/>
          <a:ext cx="8382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34630</xdr:rowOff>
    </xdr:from>
    <xdr:to>
      <xdr:col>5</xdr:col>
      <xdr:colOff>358775</xdr:colOff>
      <xdr:row>78</xdr:row>
      <xdr:rowOff>66356</xdr:rowOff>
    </xdr:to>
    <xdr:cxnSp macro="">
      <xdr:nvCxnSpPr>
        <xdr:cNvPr id="175" name="直線コネクタ 174"/>
        <xdr:cNvCxnSpPr/>
      </xdr:nvCxnSpPr>
      <xdr:spPr>
        <a:xfrm>
          <a:off x="2908300" y="13407730"/>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34630</xdr:rowOff>
    </xdr:from>
    <xdr:to>
      <xdr:col>4</xdr:col>
      <xdr:colOff>155575</xdr:colOff>
      <xdr:row>78</xdr:row>
      <xdr:rowOff>46596</xdr:rowOff>
    </xdr:to>
    <xdr:cxnSp macro="">
      <xdr:nvCxnSpPr>
        <xdr:cNvPr id="178" name="直線コネクタ 177"/>
        <xdr:cNvCxnSpPr/>
      </xdr:nvCxnSpPr>
      <xdr:spPr>
        <a:xfrm flipV="1">
          <a:off x="2019300" y="13407730"/>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24033</xdr:rowOff>
    </xdr:from>
    <xdr:to>
      <xdr:col>2</xdr:col>
      <xdr:colOff>638175</xdr:colOff>
      <xdr:row>78</xdr:row>
      <xdr:rowOff>46596</xdr:rowOff>
    </xdr:to>
    <xdr:cxnSp macro="">
      <xdr:nvCxnSpPr>
        <xdr:cNvPr id="181" name="直線コネクタ 180"/>
        <xdr:cNvCxnSpPr/>
      </xdr:nvCxnSpPr>
      <xdr:spPr>
        <a:xfrm>
          <a:off x="1130300" y="13397133"/>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82834</xdr:rowOff>
    </xdr:from>
    <xdr:to>
      <xdr:col>6</xdr:col>
      <xdr:colOff>561975</xdr:colOff>
      <xdr:row>78</xdr:row>
      <xdr:rowOff>12984</xdr:rowOff>
    </xdr:to>
    <xdr:sp macro="" textlink="">
      <xdr:nvSpPr>
        <xdr:cNvPr id="191" name="円/楕円 190"/>
        <xdr:cNvSpPr/>
      </xdr:nvSpPr>
      <xdr:spPr>
        <a:xfrm>
          <a:off x="4584700" y="132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105711</xdr:rowOff>
    </xdr:from>
    <xdr:ext cx="534377" cy="259045"/>
    <xdr:sp macro="" textlink="">
      <xdr:nvSpPr>
        <xdr:cNvPr id="192" name="維持補修費該当値テキスト"/>
        <xdr:cNvSpPr txBox="1"/>
      </xdr:nvSpPr>
      <xdr:spPr>
        <a:xfrm>
          <a:off x="4686300" y="131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15556</xdr:rowOff>
    </xdr:from>
    <xdr:to>
      <xdr:col>5</xdr:col>
      <xdr:colOff>409575</xdr:colOff>
      <xdr:row>78</xdr:row>
      <xdr:rowOff>117156</xdr:rowOff>
    </xdr:to>
    <xdr:sp macro="" textlink="">
      <xdr:nvSpPr>
        <xdr:cNvPr id="193" name="円/楕円 192"/>
        <xdr:cNvSpPr/>
      </xdr:nvSpPr>
      <xdr:spPr>
        <a:xfrm>
          <a:off x="3746500" y="133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108283</xdr:rowOff>
    </xdr:from>
    <xdr:ext cx="534377" cy="259045"/>
    <xdr:sp macro="" textlink="">
      <xdr:nvSpPr>
        <xdr:cNvPr id="194" name="テキスト ボックス 193"/>
        <xdr:cNvSpPr txBox="1"/>
      </xdr:nvSpPr>
      <xdr:spPr>
        <a:xfrm>
          <a:off x="3530111" y="134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155280</xdr:rowOff>
    </xdr:from>
    <xdr:to>
      <xdr:col>4</xdr:col>
      <xdr:colOff>206375</xdr:colOff>
      <xdr:row>78</xdr:row>
      <xdr:rowOff>85430</xdr:rowOff>
    </xdr:to>
    <xdr:sp macro="" textlink="">
      <xdr:nvSpPr>
        <xdr:cNvPr id="195" name="円/楕円 194"/>
        <xdr:cNvSpPr/>
      </xdr:nvSpPr>
      <xdr:spPr>
        <a:xfrm>
          <a:off x="2857500" y="133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101957</xdr:rowOff>
    </xdr:from>
    <xdr:ext cx="534377" cy="259045"/>
    <xdr:sp macro="" textlink="">
      <xdr:nvSpPr>
        <xdr:cNvPr id="196" name="テキスト ボックス 195"/>
        <xdr:cNvSpPr txBox="1"/>
      </xdr:nvSpPr>
      <xdr:spPr>
        <a:xfrm>
          <a:off x="2641111" y="131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167246</xdr:rowOff>
    </xdr:from>
    <xdr:to>
      <xdr:col>3</xdr:col>
      <xdr:colOff>3175</xdr:colOff>
      <xdr:row>78</xdr:row>
      <xdr:rowOff>97396</xdr:rowOff>
    </xdr:to>
    <xdr:sp macro="" textlink="">
      <xdr:nvSpPr>
        <xdr:cNvPr id="197" name="円/楕円 196"/>
        <xdr:cNvSpPr/>
      </xdr:nvSpPr>
      <xdr:spPr>
        <a:xfrm>
          <a:off x="1968500" y="133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113923</xdr:rowOff>
    </xdr:from>
    <xdr:ext cx="534377" cy="259045"/>
    <xdr:sp macro="" textlink="">
      <xdr:nvSpPr>
        <xdr:cNvPr id="198" name="テキスト ボックス 197"/>
        <xdr:cNvSpPr txBox="1"/>
      </xdr:nvSpPr>
      <xdr:spPr>
        <a:xfrm>
          <a:off x="1752111" y="13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144683</xdr:rowOff>
    </xdr:from>
    <xdr:to>
      <xdr:col>1</xdr:col>
      <xdr:colOff>485775</xdr:colOff>
      <xdr:row>78</xdr:row>
      <xdr:rowOff>74833</xdr:rowOff>
    </xdr:to>
    <xdr:sp macro="" textlink="">
      <xdr:nvSpPr>
        <xdr:cNvPr id="199" name="円/楕円 198"/>
        <xdr:cNvSpPr/>
      </xdr:nvSpPr>
      <xdr:spPr>
        <a:xfrm>
          <a:off x="1079500" y="133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91360</xdr:rowOff>
    </xdr:from>
    <xdr:ext cx="534377" cy="259045"/>
    <xdr:sp macro="" textlink="">
      <xdr:nvSpPr>
        <xdr:cNvPr id="200" name="テキスト ボックス 199"/>
        <xdr:cNvSpPr txBox="1"/>
      </xdr:nvSpPr>
      <xdr:spPr>
        <a:xfrm>
          <a:off x="863111" y="131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100304</xdr:rowOff>
    </xdr:from>
    <xdr:to>
      <xdr:col>6</xdr:col>
      <xdr:colOff>511175</xdr:colOff>
      <xdr:row>95</xdr:row>
      <xdr:rowOff>139591</xdr:rowOff>
    </xdr:to>
    <xdr:cxnSp macro="">
      <xdr:nvCxnSpPr>
        <xdr:cNvPr id="231" name="直線コネクタ 230"/>
        <xdr:cNvCxnSpPr/>
      </xdr:nvCxnSpPr>
      <xdr:spPr>
        <a:xfrm flipV="1">
          <a:off x="3797300" y="16388054"/>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139591</xdr:rowOff>
    </xdr:from>
    <xdr:to>
      <xdr:col>5</xdr:col>
      <xdr:colOff>358775</xdr:colOff>
      <xdr:row>96</xdr:row>
      <xdr:rowOff>53201</xdr:rowOff>
    </xdr:to>
    <xdr:cxnSp macro="">
      <xdr:nvCxnSpPr>
        <xdr:cNvPr id="234" name="直線コネクタ 233"/>
        <xdr:cNvCxnSpPr/>
      </xdr:nvCxnSpPr>
      <xdr:spPr>
        <a:xfrm flipV="1">
          <a:off x="2908300" y="16427341"/>
          <a:ext cx="889000" cy="8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40607</xdr:rowOff>
    </xdr:from>
    <xdr:to>
      <xdr:col>4</xdr:col>
      <xdr:colOff>155575</xdr:colOff>
      <xdr:row>96</xdr:row>
      <xdr:rowOff>53201</xdr:rowOff>
    </xdr:to>
    <xdr:cxnSp macro="">
      <xdr:nvCxnSpPr>
        <xdr:cNvPr id="237" name="直線コネクタ 236"/>
        <xdr:cNvCxnSpPr/>
      </xdr:nvCxnSpPr>
      <xdr:spPr>
        <a:xfrm>
          <a:off x="2019300" y="16499807"/>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40607</xdr:rowOff>
    </xdr:from>
    <xdr:to>
      <xdr:col>2</xdr:col>
      <xdr:colOff>638175</xdr:colOff>
      <xdr:row>96</xdr:row>
      <xdr:rowOff>69476</xdr:rowOff>
    </xdr:to>
    <xdr:cxnSp macro="">
      <xdr:nvCxnSpPr>
        <xdr:cNvPr id="240" name="直線コネクタ 239"/>
        <xdr:cNvCxnSpPr/>
      </xdr:nvCxnSpPr>
      <xdr:spPr>
        <a:xfrm flipV="1">
          <a:off x="1130300" y="16499807"/>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49504</xdr:rowOff>
    </xdr:from>
    <xdr:to>
      <xdr:col>6</xdr:col>
      <xdr:colOff>561975</xdr:colOff>
      <xdr:row>95</xdr:row>
      <xdr:rowOff>151104</xdr:rowOff>
    </xdr:to>
    <xdr:sp macro="" textlink="">
      <xdr:nvSpPr>
        <xdr:cNvPr id="250" name="円/楕円 249"/>
        <xdr:cNvSpPr/>
      </xdr:nvSpPr>
      <xdr:spPr>
        <a:xfrm>
          <a:off x="45847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72381</xdr:rowOff>
    </xdr:from>
    <xdr:ext cx="534377" cy="259045"/>
    <xdr:sp macro="" textlink="">
      <xdr:nvSpPr>
        <xdr:cNvPr id="251" name="扶助費該当値テキスト"/>
        <xdr:cNvSpPr txBox="1"/>
      </xdr:nvSpPr>
      <xdr:spPr>
        <a:xfrm>
          <a:off x="4686300" y="161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88791</xdr:rowOff>
    </xdr:from>
    <xdr:to>
      <xdr:col>5</xdr:col>
      <xdr:colOff>409575</xdr:colOff>
      <xdr:row>96</xdr:row>
      <xdr:rowOff>18941</xdr:rowOff>
    </xdr:to>
    <xdr:sp macro="" textlink="">
      <xdr:nvSpPr>
        <xdr:cNvPr id="252" name="円/楕円 251"/>
        <xdr:cNvSpPr/>
      </xdr:nvSpPr>
      <xdr:spPr>
        <a:xfrm>
          <a:off x="3746500" y="163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10068</xdr:rowOff>
    </xdr:from>
    <xdr:ext cx="534377" cy="259045"/>
    <xdr:sp macro="" textlink="">
      <xdr:nvSpPr>
        <xdr:cNvPr id="253" name="テキスト ボックス 252"/>
        <xdr:cNvSpPr txBox="1"/>
      </xdr:nvSpPr>
      <xdr:spPr>
        <a:xfrm>
          <a:off x="3530111" y="16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2401</xdr:rowOff>
    </xdr:from>
    <xdr:to>
      <xdr:col>4</xdr:col>
      <xdr:colOff>206375</xdr:colOff>
      <xdr:row>96</xdr:row>
      <xdr:rowOff>104001</xdr:rowOff>
    </xdr:to>
    <xdr:sp macro="" textlink="">
      <xdr:nvSpPr>
        <xdr:cNvPr id="254" name="円/楕円 253"/>
        <xdr:cNvSpPr/>
      </xdr:nvSpPr>
      <xdr:spPr>
        <a:xfrm>
          <a:off x="2857500" y="164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95128</xdr:rowOff>
    </xdr:from>
    <xdr:ext cx="534377" cy="259045"/>
    <xdr:sp macro="" textlink="">
      <xdr:nvSpPr>
        <xdr:cNvPr id="255" name="テキスト ボックス 254"/>
        <xdr:cNvSpPr txBox="1"/>
      </xdr:nvSpPr>
      <xdr:spPr>
        <a:xfrm>
          <a:off x="2641111" y="165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161257</xdr:rowOff>
    </xdr:from>
    <xdr:to>
      <xdr:col>3</xdr:col>
      <xdr:colOff>3175</xdr:colOff>
      <xdr:row>96</xdr:row>
      <xdr:rowOff>91407</xdr:rowOff>
    </xdr:to>
    <xdr:sp macro="" textlink="">
      <xdr:nvSpPr>
        <xdr:cNvPr id="256" name="円/楕円 255"/>
        <xdr:cNvSpPr/>
      </xdr:nvSpPr>
      <xdr:spPr>
        <a:xfrm>
          <a:off x="1968500" y="164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82534</xdr:rowOff>
    </xdr:from>
    <xdr:ext cx="534377" cy="259045"/>
    <xdr:sp macro="" textlink="">
      <xdr:nvSpPr>
        <xdr:cNvPr id="257" name="テキスト ボックス 256"/>
        <xdr:cNvSpPr txBox="1"/>
      </xdr:nvSpPr>
      <xdr:spPr>
        <a:xfrm>
          <a:off x="1752111" y="165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18676</xdr:rowOff>
    </xdr:from>
    <xdr:to>
      <xdr:col>1</xdr:col>
      <xdr:colOff>485775</xdr:colOff>
      <xdr:row>96</xdr:row>
      <xdr:rowOff>120276</xdr:rowOff>
    </xdr:to>
    <xdr:sp macro="" textlink="">
      <xdr:nvSpPr>
        <xdr:cNvPr id="258" name="円/楕円 257"/>
        <xdr:cNvSpPr/>
      </xdr:nvSpPr>
      <xdr:spPr>
        <a:xfrm>
          <a:off x="1079500" y="164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111403</xdr:rowOff>
    </xdr:from>
    <xdr:ext cx="534377" cy="259045"/>
    <xdr:sp macro="" textlink="">
      <xdr:nvSpPr>
        <xdr:cNvPr id="259" name="テキスト ボックス 258"/>
        <xdr:cNvSpPr txBox="1"/>
      </xdr:nvSpPr>
      <xdr:spPr>
        <a:xfrm>
          <a:off x="863111" y="165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135970</xdr:rowOff>
    </xdr:from>
    <xdr:to>
      <xdr:col>15</xdr:col>
      <xdr:colOff>180975</xdr:colOff>
      <xdr:row>32</xdr:row>
      <xdr:rowOff>138874</xdr:rowOff>
    </xdr:to>
    <xdr:cxnSp macro="">
      <xdr:nvCxnSpPr>
        <xdr:cNvPr id="290" name="直線コネクタ 289"/>
        <xdr:cNvCxnSpPr/>
      </xdr:nvCxnSpPr>
      <xdr:spPr>
        <a:xfrm flipV="1">
          <a:off x="9639300" y="5108020"/>
          <a:ext cx="838200" cy="5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138874</xdr:rowOff>
    </xdr:from>
    <xdr:to>
      <xdr:col>14</xdr:col>
      <xdr:colOff>28575</xdr:colOff>
      <xdr:row>33</xdr:row>
      <xdr:rowOff>100939</xdr:rowOff>
    </xdr:to>
    <xdr:cxnSp macro="">
      <xdr:nvCxnSpPr>
        <xdr:cNvPr id="293" name="直線コネクタ 292"/>
        <xdr:cNvCxnSpPr/>
      </xdr:nvCxnSpPr>
      <xdr:spPr>
        <a:xfrm flipV="1">
          <a:off x="8750300" y="5625274"/>
          <a:ext cx="889000" cy="1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100939</xdr:rowOff>
    </xdr:from>
    <xdr:to>
      <xdr:col>12</xdr:col>
      <xdr:colOff>511175</xdr:colOff>
      <xdr:row>34</xdr:row>
      <xdr:rowOff>40390</xdr:rowOff>
    </xdr:to>
    <xdr:cxnSp macro="">
      <xdr:nvCxnSpPr>
        <xdr:cNvPr id="296" name="直線コネクタ 295"/>
        <xdr:cNvCxnSpPr/>
      </xdr:nvCxnSpPr>
      <xdr:spPr>
        <a:xfrm flipV="1">
          <a:off x="7861300" y="5758789"/>
          <a:ext cx="889000" cy="1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40390</xdr:rowOff>
    </xdr:from>
    <xdr:to>
      <xdr:col>11</xdr:col>
      <xdr:colOff>307975</xdr:colOff>
      <xdr:row>35</xdr:row>
      <xdr:rowOff>21801</xdr:rowOff>
    </xdr:to>
    <xdr:cxnSp macro="">
      <xdr:nvCxnSpPr>
        <xdr:cNvPr id="299" name="直線コネクタ 298"/>
        <xdr:cNvCxnSpPr/>
      </xdr:nvCxnSpPr>
      <xdr:spPr>
        <a:xfrm flipV="1">
          <a:off x="6972300" y="5869690"/>
          <a:ext cx="889000" cy="1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85170</xdr:rowOff>
    </xdr:from>
    <xdr:to>
      <xdr:col>15</xdr:col>
      <xdr:colOff>231775</xdr:colOff>
      <xdr:row>30</xdr:row>
      <xdr:rowOff>15320</xdr:rowOff>
    </xdr:to>
    <xdr:sp macro="" textlink="">
      <xdr:nvSpPr>
        <xdr:cNvPr id="309" name="円/楕円 308"/>
        <xdr:cNvSpPr/>
      </xdr:nvSpPr>
      <xdr:spPr>
        <a:xfrm>
          <a:off x="10426700" y="50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38197</xdr:rowOff>
    </xdr:from>
    <xdr:ext cx="599010" cy="259045"/>
    <xdr:sp macro="" textlink="">
      <xdr:nvSpPr>
        <xdr:cNvPr id="310" name="補助費等該当値テキスト"/>
        <xdr:cNvSpPr txBox="1"/>
      </xdr:nvSpPr>
      <xdr:spPr>
        <a:xfrm>
          <a:off x="10528300" y="50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513,642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88074</xdr:rowOff>
    </xdr:from>
    <xdr:to>
      <xdr:col>14</xdr:col>
      <xdr:colOff>79375</xdr:colOff>
      <xdr:row>33</xdr:row>
      <xdr:rowOff>18224</xdr:rowOff>
    </xdr:to>
    <xdr:sp macro="" textlink="">
      <xdr:nvSpPr>
        <xdr:cNvPr id="311" name="円/楕円 310"/>
        <xdr:cNvSpPr/>
      </xdr:nvSpPr>
      <xdr:spPr>
        <a:xfrm>
          <a:off x="9588500" y="55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34751</xdr:rowOff>
    </xdr:from>
    <xdr:ext cx="599010" cy="259045"/>
    <xdr:sp macro="" textlink="">
      <xdr:nvSpPr>
        <xdr:cNvPr id="312" name="テキスト ボックス 311"/>
        <xdr:cNvSpPr txBox="1"/>
      </xdr:nvSpPr>
      <xdr:spPr>
        <a:xfrm>
          <a:off x="9339794" y="53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355,253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50139</xdr:rowOff>
    </xdr:from>
    <xdr:to>
      <xdr:col>12</xdr:col>
      <xdr:colOff>561975</xdr:colOff>
      <xdr:row>33</xdr:row>
      <xdr:rowOff>151739</xdr:rowOff>
    </xdr:to>
    <xdr:sp macro="" textlink="">
      <xdr:nvSpPr>
        <xdr:cNvPr id="313" name="円/楕円 312"/>
        <xdr:cNvSpPr/>
      </xdr:nvSpPr>
      <xdr:spPr>
        <a:xfrm>
          <a:off x="8699500" y="57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168266</xdr:rowOff>
    </xdr:from>
    <xdr:ext cx="599010" cy="259045"/>
    <xdr:sp macro="" textlink="">
      <xdr:nvSpPr>
        <xdr:cNvPr id="314" name="テキスト ボックス 313"/>
        <xdr:cNvSpPr txBox="1"/>
      </xdr:nvSpPr>
      <xdr:spPr>
        <a:xfrm>
          <a:off x="8450794" y="548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161040</xdr:rowOff>
    </xdr:from>
    <xdr:to>
      <xdr:col>11</xdr:col>
      <xdr:colOff>358775</xdr:colOff>
      <xdr:row>34</xdr:row>
      <xdr:rowOff>91190</xdr:rowOff>
    </xdr:to>
    <xdr:sp macro="" textlink="">
      <xdr:nvSpPr>
        <xdr:cNvPr id="315" name="円/楕円 314"/>
        <xdr:cNvSpPr/>
      </xdr:nvSpPr>
      <xdr:spPr>
        <a:xfrm>
          <a:off x="7810500" y="58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107717</xdr:rowOff>
    </xdr:from>
    <xdr:ext cx="599010" cy="259045"/>
    <xdr:sp macro="" textlink="">
      <xdr:nvSpPr>
        <xdr:cNvPr id="316" name="テキスト ボックス 315"/>
        <xdr:cNvSpPr txBox="1"/>
      </xdr:nvSpPr>
      <xdr:spPr>
        <a:xfrm>
          <a:off x="7561794" y="559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142451</xdr:rowOff>
    </xdr:from>
    <xdr:to>
      <xdr:col>10</xdr:col>
      <xdr:colOff>155575</xdr:colOff>
      <xdr:row>35</xdr:row>
      <xdr:rowOff>72601</xdr:rowOff>
    </xdr:to>
    <xdr:sp macro="" textlink="">
      <xdr:nvSpPr>
        <xdr:cNvPr id="317" name="円/楕円 316"/>
        <xdr:cNvSpPr/>
      </xdr:nvSpPr>
      <xdr:spPr>
        <a:xfrm>
          <a:off x="6921500" y="59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89128</xdr:rowOff>
    </xdr:from>
    <xdr:ext cx="599010" cy="259045"/>
    <xdr:sp macro="" textlink="">
      <xdr:nvSpPr>
        <xdr:cNvPr id="318" name="テキスト ボックス 317"/>
        <xdr:cNvSpPr txBox="1"/>
      </xdr:nvSpPr>
      <xdr:spPr>
        <a:xfrm>
          <a:off x="6672794" y="57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62219</xdr:rowOff>
    </xdr:from>
    <xdr:to>
      <xdr:col>15</xdr:col>
      <xdr:colOff>180975</xdr:colOff>
      <xdr:row>56</xdr:row>
      <xdr:rowOff>145838</xdr:rowOff>
    </xdr:to>
    <xdr:cxnSp macro="">
      <xdr:nvCxnSpPr>
        <xdr:cNvPr id="343" name="直線コネクタ 342"/>
        <xdr:cNvCxnSpPr/>
      </xdr:nvCxnSpPr>
      <xdr:spPr>
        <a:xfrm>
          <a:off x="9639300" y="9663419"/>
          <a:ext cx="838200" cy="8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62219</xdr:rowOff>
    </xdr:from>
    <xdr:to>
      <xdr:col>14</xdr:col>
      <xdr:colOff>28575</xdr:colOff>
      <xdr:row>56</xdr:row>
      <xdr:rowOff>83158</xdr:rowOff>
    </xdr:to>
    <xdr:cxnSp macro="">
      <xdr:nvCxnSpPr>
        <xdr:cNvPr id="346" name="直線コネクタ 345"/>
        <xdr:cNvCxnSpPr/>
      </xdr:nvCxnSpPr>
      <xdr:spPr>
        <a:xfrm flipV="1">
          <a:off x="8750300" y="9663419"/>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83158</xdr:rowOff>
    </xdr:from>
    <xdr:to>
      <xdr:col>12</xdr:col>
      <xdr:colOff>511175</xdr:colOff>
      <xdr:row>56</xdr:row>
      <xdr:rowOff>127567</xdr:rowOff>
    </xdr:to>
    <xdr:cxnSp macro="">
      <xdr:nvCxnSpPr>
        <xdr:cNvPr id="349" name="直線コネクタ 348"/>
        <xdr:cNvCxnSpPr/>
      </xdr:nvCxnSpPr>
      <xdr:spPr>
        <a:xfrm flipV="1">
          <a:off x="7861300" y="9684358"/>
          <a:ext cx="889000" cy="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127567</xdr:rowOff>
    </xdr:from>
    <xdr:to>
      <xdr:col>11</xdr:col>
      <xdr:colOff>307975</xdr:colOff>
      <xdr:row>57</xdr:row>
      <xdr:rowOff>41796</xdr:rowOff>
    </xdr:to>
    <xdr:cxnSp macro="">
      <xdr:nvCxnSpPr>
        <xdr:cNvPr id="352" name="直線コネクタ 351"/>
        <xdr:cNvCxnSpPr/>
      </xdr:nvCxnSpPr>
      <xdr:spPr>
        <a:xfrm flipV="1">
          <a:off x="6972300" y="9728767"/>
          <a:ext cx="889000" cy="8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95038</xdr:rowOff>
    </xdr:from>
    <xdr:to>
      <xdr:col>15</xdr:col>
      <xdr:colOff>231775</xdr:colOff>
      <xdr:row>57</xdr:row>
      <xdr:rowOff>25188</xdr:rowOff>
    </xdr:to>
    <xdr:sp macro="" textlink="">
      <xdr:nvSpPr>
        <xdr:cNvPr id="362" name="円/楕円 361"/>
        <xdr:cNvSpPr/>
      </xdr:nvSpPr>
      <xdr:spPr>
        <a:xfrm>
          <a:off x="10426700" y="96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117915</xdr:rowOff>
    </xdr:from>
    <xdr:ext cx="599010" cy="259045"/>
    <xdr:sp macro="" textlink="">
      <xdr:nvSpPr>
        <xdr:cNvPr id="363" name="普通建設事業費該当値テキスト"/>
        <xdr:cNvSpPr txBox="1"/>
      </xdr:nvSpPr>
      <xdr:spPr>
        <a:xfrm>
          <a:off x="10528300" y="95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11419</xdr:rowOff>
    </xdr:from>
    <xdr:to>
      <xdr:col>14</xdr:col>
      <xdr:colOff>79375</xdr:colOff>
      <xdr:row>56</xdr:row>
      <xdr:rowOff>113019</xdr:rowOff>
    </xdr:to>
    <xdr:sp macro="" textlink="">
      <xdr:nvSpPr>
        <xdr:cNvPr id="364" name="円/楕円 363"/>
        <xdr:cNvSpPr/>
      </xdr:nvSpPr>
      <xdr:spPr>
        <a:xfrm>
          <a:off x="9588500" y="96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129546</xdr:rowOff>
    </xdr:from>
    <xdr:ext cx="599010" cy="259045"/>
    <xdr:sp macro="" textlink="">
      <xdr:nvSpPr>
        <xdr:cNvPr id="365" name="テキスト ボックス 364"/>
        <xdr:cNvSpPr txBox="1"/>
      </xdr:nvSpPr>
      <xdr:spPr>
        <a:xfrm>
          <a:off x="9339794" y="938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32358</xdr:rowOff>
    </xdr:from>
    <xdr:to>
      <xdr:col>12</xdr:col>
      <xdr:colOff>561975</xdr:colOff>
      <xdr:row>56</xdr:row>
      <xdr:rowOff>133958</xdr:rowOff>
    </xdr:to>
    <xdr:sp macro="" textlink="">
      <xdr:nvSpPr>
        <xdr:cNvPr id="366" name="円/楕円 365"/>
        <xdr:cNvSpPr/>
      </xdr:nvSpPr>
      <xdr:spPr>
        <a:xfrm>
          <a:off x="8699500" y="96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150485</xdr:rowOff>
    </xdr:from>
    <xdr:ext cx="599010" cy="259045"/>
    <xdr:sp macro="" textlink="">
      <xdr:nvSpPr>
        <xdr:cNvPr id="367" name="テキスト ボックス 366"/>
        <xdr:cNvSpPr txBox="1"/>
      </xdr:nvSpPr>
      <xdr:spPr>
        <a:xfrm>
          <a:off x="8450794" y="940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76767</xdr:rowOff>
    </xdr:from>
    <xdr:to>
      <xdr:col>11</xdr:col>
      <xdr:colOff>358775</xdr:colOff>
      <xdr:row>57</xdr:row>
      <xdr:rowOff>6917</xdr:rowOff>
    </xdr:to>
    <xdr:sp macro="" textlink="">
      <xdr:nvSpPr>
        <xdr:cNvPr id="368" name="円/楕円 367"/>
        <xdr:cNvSpPr/>
      </xdr:nvSpPr>
      <xdr:spPr>
        <a:xfrm>
          <a:off x="7810500" y="96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23444</xdr:rowOff>
    </xdr:from>
    <xdr:ext cx="599010" cy="259045"/>
    <xdr:sp macro="" textlink="">
      <xdr:nvSpPr>
        <xdr:cNvPr id="369" name="テキスト ボックス 368"/>
        <xdr:cNvSpPr txBox="1"/>
      </xdr:nvSpPr>
      <xdr:spPr>
        <a:xfrm>
          <a:off x="7561794" y="945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162446</xdr:rowOff>
    </xdr:from>
    <xdr:to>
      <xdr:col>10</xdr:col>
      <xdr:colOff>155575</xdr:colOff>
      <xdr:row>57</xdr:row>
      <xdr:rowOff>92596</xdr:rowOff>
    </xdr:to>
    <xdr:sp macro="" textlink="">
      <xdr:nvSpPr>
        <xdr:cNvPr id="370" name="円/楕円 369"/>
        <xdr:cNvSpPr/>
      </xdr:nvSpPr>
      <xdr:spPr>
        <a:xfrm>
          <a:off x="6921500" y="97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109123</xdr:rowOff>
    </xdr:from>
    <xdr:ext cx="599010" cy="259045"/>
    <xdr:sp macro="" textlink="">
      <xdr:nvSpPr>
        <xdr:cNvPr id="371" name="テキスト ボックス 370"/>
        <xdr:cNvSpPr txBox="1"/>
      </xdr:nvSpPr>
      <xdr:spPr>
        <a:xfrm>
          <a:off x="6672794" y="953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113213</xdr:rowOff>
    </xdr:from>
    <xdr:to>
      <xdr:col>15</xdr:col>
      <xdr:colOff>180975</xdr:colOff>
      <xdr:row>79</xdr:row>
      <xdr:rowOff>37719</xdr:rowOff>
    </xdr:to>
    <xdr:cxnSp macro="">
      <xdr:nvCxnSpPr>
        <xdr:cNvPr id="400" name="直線コネクタ 399"/>
        <xdr:cNvCxnSpPr/>
      </xdr:nvCxnSpPr>
      <xdr:spPr>
        <a:xfrm>
          <a:off x="9639300" y="13486313"/>
          <a:ext cx="838200" cy="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158369</xdr:rowOff>
    </xdr:from>
    <xdr:to>
      <xdr:col>15</xdr:col>
      <xdr:colOff>231775</xdr:colOff>
      <xdr:row>79</xdr:row>
      <xdr:rowOff>88519</xdr:rowOff>
    </xdr:to>
    <xdr:sp macro="" textlink="">
      <xdr:nvSpPr>
        <xdr:cNvPr id="410" name="円/楕円 409"/>
        <xdr:cNvSpPr/>
      </xdr:nvSpPr>
      <xdr:spPr>
        <a:xfrm>
          <a:off x="10426700" y="135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73296</xdr:rowOff>
    </xdr:from>
    <xdr:ext cx="469744" cy="259045"/>
    <xdr:sp macro="" textlink="">
      <xdr:nvSpPr>
        <xdr:cNvPr id="411" name="普通建設事業費 （ うち新規整備　）該当値テキスト"/>
        <xdr:cNvSpPr txBox="1"/>
      </xdr:nvSpPr>
      <xdr:spPr>
        <a:xfrm>
          <a:off x="10528300" y="134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62413</xdr:rowOff>
    </xdr:from>
    <xdr:to>
      <xdr:col>14</xdr:col>
      <xdr:colOff>79375</xdr:colOff>
      <xdr:row>78</xdr:row>
      <xdr:rowOff>164013</xdr:rowOff>
    </xdr:to>
    <xdr:sp macro="" textlink="">
      <xdr:nvSpPr>
        <xdr:cNvPr id="412" name="円/楕円 411"/>
        <xdr:cNvSpPr/>
      </xdr:nvSpPr>
      <xdr:spPr>
        <a:xfrm>
          <a:off x="9588500" y="13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155140</xdr:rowOff>
    </xdr:from>
    <xdr:ext cx="534377" cy="259045"/>
    <xdr:sp macro="" textlink="">
      <xdr:nvSpPr>
        <xdr:cNvPr id="413" name="テキスト ボックス 412"/>
        <xdr:cNvSpPr txBox="1"/>
      </xdr:nvSpPr>
      <xdr:spPr>
        <a:xfrm>
          <a:off x="9372111" y="135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84023</xdr:rowOff>
    </xdr:from>
    <xdr:to>
      <xdr:col>15</xdr:col>
      <xdr:colOff>180975</xdr:colOff>
      <xdr:row>96</xdr:row>
      <xdr:rowOff>150257</xdr:rowOff>
    </xdr:to>
    <xdr:cxnSp macro="">
      <xdr:nvCxnSpPr>
        <xdr:cNvPr id="440" name="直線コネクタ 439"/>
        <xdr:cNvCxnSpPr/>
      </xdr:nvCxnSpPr>
      <xdr:spPr>
        <a:xfrm>
          <a:off x="9639300" y="16543223"/>
          <a:ext cx="838200" cy="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99457</xdr:rowOff>
    </xdr:from>
    <xdr:to>
      <xdr:col>15</xdr:col>
      <xdr:colOff>231775</xdr:colOff>
      <xdr:row>97</xdr:row>
      <xdr:rowOff>29607</xdr:rowOff>
    </xdr:to>
    <xdr:sp macro="" textlink="">
      <xdr:nvSpPr>
        <xdr:cNvPr id="450" name="円/楕円 449"/>
        <xdr:cNvSpPr/>
      </xdr:nvSpPr>
      <xdr:spPr>
        <a:xfrm>
          <a:off x="10426700" y="165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122334</xdr:rowOff>
    </xdr:from>
    <xdr:ext cx="599010" cy="259045"/>
    <xdr:sp macro="" textlink="">
      <xdr:nvSpPr>
        <xdr:cNvPr id="451" name="普通建設事業費 （ うち更新整備　）該当値テキスト"/>
        <xdr:cNvSpPr txBox="1"/>
      </xdr:nvSpPr>
      <xdr:spPr>
        <a:xfrm>
          <a:off x="10528300" y="1641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33223</xdr:rowOff>
    </xdr:from>
    <xdr:to>
      <xdr:col>14</xdr:col>
      <xdr:colOff>79375</xdr:colOff>
      <xdr:row>96</xdr:row>
      <xdr:rowOff>134823</xdr:rowOff>
    </xdr:to>
    <xdr:sp macro="" textlink="">
      <xdr:nvSpPr>
        <xdr:cNvPr id="452" name="円/楕円 451"/>
        <xdr:cNvSpPr/>
      </xdr:nvSpPr>
      <xdr:spPr>
        <a:xfrm>
          <a:off x="9588500" y="16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151350</xdr:rowOff>
    </xdr:from>
    <xdr:ext cx="599010" cy="259045"/>
    <xdr:sp macro="" textlink="">
      <xdr:nvSpPr>
        <xdr:cNvPr id="453" name="テキスト ボックス 452"/>
        <xdr:cNvSpPr txBox="1"/>
      </xdr:nvSpPr>
      <xdr:spPr>
        <a:xfrm>
          <a:off x="9339794" y="1626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161465</xdr:rowOff>
    </xdr:from>
    <xdr:to>
      <xdr:col>23</xdr:col>
      <xdr:colOff>517525</xdr:colOff>
      <xdr:row>39</xdr:row>
      <xdr:rowOff>14582</xdr:rowOff>
    </xdr:to>
    <xdr:cxnSp macro="">
      <xdr:nvCxnSpPr>
        <xdr:cNvPr id="482" name="直線コネクタ 481"/>
        <xdr:cNvCxnSpPr/>
      </xdr:nvCxnSpPr>
      <xdr:spPr>
        <a:xfrm flipV="1">
          <a:off x="15481300" y="6676565"/>
          <a:ext cx="8382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163356</xdr:rowOff>
    </xdr:from>
    <xdr:to>
      <xdr:col>22</xdr:col>
      <xdr:colOff>365125</xdr:colOff>
      <xdr:row>39</xdr:row>
      <xdr:rowOff>14582</xdr:rowOff>
    </xdr:to>
    <xdr:cxnSp macro="">
      <xdr:nvCxnSpPr>
        <xdr:cNvPr id="485" name="直線コネクタ 484"/>
        <xdr:cNvCxnSpPr/>
      </xdr:nvCxnSpPr>
      <xdr:spPr>
        <a:xfrm>
          <a:off x="14592300" y="6678456"/>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104591</xdr:rowOff>
    </xdr:from>
    <xdr:to>
      <xdr:col>21</xdr:col>
      <xdr:colOff>161925</xdr:colOff>
      <xdr:row>38</xdr:row>
      <xdr:rowOff>163356</xdr:rowOff>
    </xdr:to>
    <xdr:cxnSp macro="">
      <xdr:nvCxnSpPr>
        <xdr:cNvPr id="488" name="直線コネクタ 487"/>
        <xdr:cNvCxnSpPr/>
      </xdr:nvCxnSpPr>
      <xdr:spPr>
        <a:xfrm>
          <a:off x="13703300" y="6619691"/>
          <a:ext cx="8890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104591</xdr:rowOff>
    </xdr:from>
    <xdr:to>
      <xdr:col>19</xdr:col>
      <xdr:colOff>644525</xdr:colOff>
      <xdr:row>38</xdr:row>
      <xdr:rowOff>148113</xdr:rowOff>
    </xdr:to>
    <xdr:cxnSp macro="">
      <xdr:nvCxnSpPr>
        <xdr:cNvPr id="491" name="直線コネクタ 490"/>
        <xdr:cNvCxnSpPr/>
      </xdr:nvCxnSpPr>
      <xdr:spPr>
        <a:xfrm flipV="1">
          <a:off x="12814300" y="6619691"/>
          <a:ext cx="889000" cy="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110665</xdr:rowOff>
    </xdr:from>
    <xdr:to>
      <xdr:col>23</xdr:col>
      <xdr:colOff>568325</xdr:colOff>
      <xdr:row>39</xdr:row>
      <xdr:rowOff>40815</xdr:rowOff>
    </xdr:to>
    <xdr:sp macro="" textlink="">
      <xdr:nvSpPr>
        <xdr:cNvPr id="501" name="円/楕円 500"/>
        <xdr:cNvSpPr/>
      </xdr:nvSpPr>
      <xdr:spPr>
        <a:xfrm>
          <a:off x="16268700" y="66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70042</xdr:rowOff>
    </xdr:from>
    <xdr:ext cx="534377" cy="259045"/>
    <xdr:sp macro="" textlink="">
      <xdr:nvSpPr>
        <xdr:cNvPr id="502" name="災害復旧事業費該当値テキスト"/>
        <xdr:cNvSpPr txBox="1"/>
      </xdr:nvSpPr>
      <xdr:spPr>
        <a:xfrm>
          <a:off x="16370300" y="64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135232</xdr:rowOff>
    </xdr:from>
    <xdr:to>
      <xdr:col>22</xdr:col>
      <xdr:colOff>415925</xdr:colOff>
      <xdr:row>39</xdr:row>
      <xdr:rowOff>65382</xdr:rowOff>
    </xdr:to>
    <xdr:sp macro="" textlink="">
      <xdr:nvSpPr>
        <xdr:cNvPr id="503" name="円/楕円 502"/>
        <xdr:cNvSpPr/>
      </xdr:nvSpPr>
      <xdr:spPr>
        <a:xfrm>
          <a:off x="15430500" y="66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81909</xdr:rowOff>
    </xdr:from>
    <xdr:ext cx="534377" cy="259045"/>
    <xdr:sp macro="" textlink="">
      <xdr:nvSpPr>
        <xdr:cNvPr id="504" name="テキスト ボックス 503"/>
        <xdr:cNvSpPr txBox="1"/>
      </xdr:nvSpPr>
      <xdr:spPr>
        <a:xfrm>
          <a:off x="15214111" y="64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112556</xdr:rowOff>
    </xdr:from>
    <xdr:to>
      <xdr:col>21</xdr:col>
      <xdr:colOff>212725</xdr:colOff>
      <xdr:row>39</xdr:row>
      <xdr:rowOff>42706</xdr:rowOff>
    </xdr:to>
    <xdr:sp macro="" textlink="">
      <xdr:nvSpPr>
        <xdr:cNvPr id="505" name="円/楕円 504"/>
        <xdr:cNvSpPr/>
      </xdr:nvSpPr>
      <xdr:spPr>
        <a:xfrm>
          <a:off x="14541500" y="66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59233</xdr:rowOff>
    </xdr:from>
    <xdr:ext cx="534377" cy="259045"/>
    <xdr:sp macro="" textlink="">
      <xdr:nvSpPr>
        <xdr:cNvPr id="506" name="テキスト ボックス 505"/>
        <xdr:cNvSpPr txBox="1"/>
      </xdr:nvSpPr>
      <xdr:spPr>
        <a:xfrm>
          <a:off x="14325111" y="64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53791</xdr:rowOff>
    </xdr:from>
    <xdr:to>
      <xdr:col>20</xdr:col>
      <xdr:colOff>9525</xdr:colOff>
      <xdr:row>38</xdr:row>
      <xdr:rowOff>155391</xdr:rowOff>
    </xdr:to>
    <xdr:sp macro="" textlink="">
      <xdr:nvSpPr>
        <xdr:cNvPr id="507" name="円/楕円 506"/>
        <xdr:cNvSpPr/>
      </xdr:nvSpPr>
      <xdr:spPr>
        <a:xfrm>
          <a:off x="13652500" y="65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468</xdr:rowOff>
    </xdr:from>
    <xdr:ext cx="534377" cy="259045"/>
    <xdr:sp macro="" textlink="">
      <xdr:nvSpPr>
        <xdr:cNvPr id="508" name="テキスト ボックス 507"/>
        <xdr:cNvSpPr txBox="1"/>
      </xdr:nvSpPr>
      <xdr:spPr>
        <a:xfrm>
          <a:off x="13436111" y="63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97313</xdr:rowOff>
    </xdr:from>
    <xdr:to>
      <xdr:col>18</xdr:col>
      <xdr:colOff>492125</xdr:colOff>
      <xdr:row>39</xdr:row>
      <xdr:rowOff>27463</xdr:rowOff>
    </xdr:to>
    <xdr:sp macro="" textlink="">
      <xdr:nvSpPr>
        <xdr:cNvPr id="509" name="円/楕円 508"/>
        <xdr:cNvSpPr/>
      </xdr:nvSpPr>
      <xdr:spPr>
        <a:xfrm>
          <a:off x="12763500" y="66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43990</xdr:rowOff>
    </xdr:from>
    <xdr:ext cx="534377" cy="259045"/>
    <xdr:sp macro="" textlink="">
      <xdr:nvSpPr>
        <xdr:cNvPr id="510" name="テキスト ボックス 509"/>
        <xdr:cNvSpPr txBox="1"/>
      </xdr:nvSpPr>
      <xdr:spPr>
        <a:xfrm>
          <a:off x="12547111" y="63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70040</xdr:rowOff>
    </xdr:from>
    <xdr:to>
      <xdr:col>23</xdr:col>
      <xdr:colOff>517525</xdr:colOff>
      <xdr:row>75</xdr:row>
      <xdr:rowOff>84872</xdr:rowOff>
    </xdr:to>
    <xdr:cxnSp macro="">
      <xdr:nvCxnSpPr>
        <xdr:cNvPr id="596" name="直線コネクタ 595"/>
        <xdr:cNvCxnSpPr/>
      </xdr:nvCxnSpPr>
      <xdr:spPr>
        <a:xfrm>
          <a:off x="15481300" y="12928790"/>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62409</xdr:rowOff>
    </xdr:from>
    <xdr:to>
      <xdr:col>22</xdr:col>
      <xdr:colOff>365125</xdr:colOff>
      <xdr:row>75</xdr:row>
      <xdr:rowOff>70040</xdr:rowOff>
    </xdr:to>
    <xdr:cxnSp macro="">
      <xdr:nvCxnSpPr>
        <xdr:cNvPr id="599" name="直線コネクタ 598"/>
        <xdr:cNvCxnSpPr/>
      </xdr:nvCxnSpPr>
      <xdr:spPr>
        <a:xfrm>
          <a:off x="14592300" y="12921159"/>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19694</xdr:rowOff>
    </xdr:from>
    <xdr:to>
      <xdr:col>21</xdr:col>
      <xdr:colOff>161925</xdr:colOff>
      <xdr:row>75</xdr:row>
      <xdr:rowOff>62409</xdr:rowOff>
    </xdr:to>
    <xdr:cxnSp macro="">
      <xdr:nvCxnSpPr>
        <xdr:cNvPr id="602" name="直線コネクタ 601"/>
        <xdr:cNvCxnSpPr/>
      </xdr:nvCxnSpPr>
      <xdr:spPr>
        <a:xfrm>
          <a:off x="13703300" y="12878444"/>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7138</xdr:rowOff>
    </xdr:from>
    <xdr:to>
      <xdr:col>19</xdr:col>
      <xdr:colOff>644525</xdr:colOff>
      <xdr:row>75</xdr:row>
      <xdr:rowOff>19694</xdr:rowOff>
    </xdr:to>
    <xdr:cxnSp macro="">
      <xdr:nvCxnSpPr>
        <xdr:cNvPr id="605" name="直線コネクタ 604"/>
        <xdr:cNvCxnSpPr/>
      </xdr:nvCxnSpPr>
      <xdr:spPr>
        <a:xfrm>
          <a:off x="12814300" y="12865888"/>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34072</xdr:rowOff>
    </xdr:from>
    <xdr:to>
      <xdr:col>23</xdr:col>
      <xdr:colOff>568325</xdr:colOff>
      <xdr:row>75</xdr:row>
      <xdr:rowOff>135672</xdr:rowOff>
    </xdr:to>
    <xdr:sp macro="" textlink="">
      <xdr:nvSpPr>
        <xdr:cNvPr id="615" name="円/楕円 614"/>
        <xdr:cNvSpPr/>
      </xdr:nvSpPr>
      <xdr:spPr>
        <a:xfrm>
          <a:off x="16268700" y="128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56949</xdr:rowOff>
    </xdr:from>
    <xdr:ext cx="599010" cy="259045"/>
    <xdr:sp macro="" textlink="">
      <xdr:nvSpPr>
        <xdr:cNvPr id="616" name="公債費該当値テキスト"/>
        <xdr:cNvSpPr txBox="1"/>
      </xdr:nvSpPr>
      <xdr:spPr>
        <a:xfrm>
          <a:off x="16370300" y="127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338,781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19240</xdr:rowOff>
    </xdr:from>
    <xdr:to>
      <xdr:col>22</xdr:col>
      <xdr:colOff>415925</xdr:colOff>
      <xdr:row>75</xdr:row>
      <xdr:rowOff>120840</xdr:rowOff>
    </xdr:to>
    <xdr:sp macro="" textlink="">
      <xdr:nvSpPr>
        <xdr:cNvPr id="617" name="円/楕円 616"/>
        <xdr:cNvSpPr/>
      </xdr:nvSpPr>
      <xdr:spPr>
        <a:xfrm>
          <a:off x="15430500" y="128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137367</xdr:rowOff>
    </xdr:from>
    <xdr:ext cx="599010" cy="259045"/>
    <xdr:sp macro="" textlink="">
      <xdr:nvSpPr>
        <xdr:cNvPr id="618" name="テキスト ボックス 617"/>
        <xdr:cNvSpPr txBox="1"/>
      </xdr:nvSpPr>
      <xdr:spPr>
        <a:xfrm>
          <a:off x="15181794" y="126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346,567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11609</xdr:rowOff>
    </xdr:from>
    <xdr:to>
      <xdr:col>21</xdr:col>
      <xdr:colOff>212725</xdr:colOff>
      <xdr:row>75</xdr:row>
      <xdr:rowOff>113209</xdr:rowOff>
    </xdr:to>
    <xdr:sp macro="" textlink="">
      <xdr:nvSpPr>
        <xdr:cNvPr id="619" name="円/楕円 618"/>
        <xdr:cNvSpPr/>
      </xdr:nvSpPr>
      <xdr:spPr>
        <a:xfrm>
          <a:off x="14541500" y="128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129736</xdr:rowOff>
    </xdr:from>
    <xdr:ext cx="599010" cy="259045"/>
    <xdr:sp macro="" textlink="">
      <xdr:nvSpPr>
        <xdr:cNvPr id="620" name="テキスト ボックス 619"/>
        <xdr:cNvSpPr txBox="1"/>
      </xdr:nvSpPr>
      <xdr:spPr>
        <a:xfrm>
          <a:off x="14292794" y="126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140344</xdr:rowOff>
    </xdr:from>
    <xdr:to>
      <xdr:col>20</xdr:col>
      <xdr:colOff>9525</xdr:colOff>
      <xdr:row>75</xdr:row>
      <xdr:rowOff>70494</xdr:rowOff>
    </xdr:to>
    <xdr:sp macro="" textlink="">
      <xdr:nvSpPr>
        <xdr:cNvPr id="621" name="円/楕円 620"/>
        <xdr:cNvSpPr/>
      </xdr:nvSpPr>
      <xdr:spPr>
        <a:xfrm>
          <a:off x="13652500" y="128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87021</xdr:rowOff>
    </xdr:from>
    <xdr:ext cx="599010" cy="259045"/>
    <xdr:sp macro="" textlink="">
      <xdr:nvSpPr>
        <xdr:cNvPr id="622" name="テキスト ボックス 621"/>
        <xdr:cNvSpPr txBox="1"/>
      </xdr:nvSpPr>
      <xdr:spPr>
        <a:xfrm>
          <a:off x="13403794" y="126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127788</xdr:rowOff>
    </xdr:from>
    <xdr:to>
      <xdr:col>18</xdr:col>
      <xdr:colOff>492125</xdr:colOff>
      <xdr:row>75</xdr:row>
      <xdr:rowOff>57938</xdr:rowOff>
    </xdr:to>
    <xdr:sp macro="" textlink="">
      <xdr:nvSpPr>
        <xdr:cNvPr id="623" name="円/楕円 622"/>
        <xdr:cNvSpPr/>
      </xdr:nvSpPr>
      <xdr:spPr>
        <a:xfrm>
          <a:off x="12763500" y="128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74465</xdr:rowOff>
    </xdr:from>
    <xdr:ext cx="599010" cy="259045"/>
    <xdr:sp macro="" textlink="">
      <xdr:nvSpPr>
        <xdr:cNvPr id="624" name="テキスト ボックス 623"/>
        <xdr:cNvSpPr txBox="1"/>
      </xdr:nvSpPr>
      <xdr:spPr>
        <a:xfrm>
          <a:off x="12514794" y="125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57631</xdr:rowOff>
    </xdr:from>
    <xdr:to>
      <xdr:col>23</xdr:col>
      <xdr:colOff>517525</xdr:colOff>
      <xdr:row>96</xdr:row>
      <xdr:rowOff>79293</xdr:rowOff>
    </xdr:to>
    <xdr:cxnSp macro="">
      <xdr:nvCxnSpPr>
        <xdr:cNvPr id="653" name="直線コネクタ 652"/>
        <xdr:cNvCxnSpPr/>
      </xdr:nvCxnSpPr>
      <xdr:spPr>
        <a:xfrm flipV="1">
          <a:off x="15481300" y="16173931"/>
          <a:ext cx="838200" cy="3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144943</xdr:rowOff>
    </xdr:from>
    <xdr:to>
      <xdr:col>22</xdr:col>
      <xdr:colOff>365125</xdr:colOff>
      <xdr:row>96</xdr:row>
      <xdr:rowOff>79293</xdr:rowOff>
    </xdr:to>
    <xdr:cxnSp macro="">
      <xdr:nvCxnSpPr>
        <xdr:cNvPr id="656" name="直線コネクタ 655"/>
        <xdr:cNvCxnSpPr/>
      </xdr:nvCxnSpPr>
      <xdr:spPr>
        <a:xfrm>
          <a:off x="14592300" y="16089793"/>
          <a:ext cx="889000" cy="4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154228</xdr:rowOff>
    </xdr:from>
    <xdr:to>
      <xdr:col>21</xdr:col>
      <xdr:colOff>161925</xdr:colOff>
      <xdr:row>93</xdr:row>
      <xdr:rowOff>144943</xdr:rowOff>
    </xdr:to>
    <xdr:cxnSp macro="">
      <xdr:nvCxnSpPr>
        <xdr:cNvPr id="659" name="直線コネクタ 658"/>
        <xdr:cNvCxnSpPr/>
      </xdr:nvCxnSpPr>
      <xdr:spPr>
        <a:xfrm>
          <a:off x="13703300" y="15927628"/>
          <a:ext cx="889000" cy="16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154228</xdr:rowOff>
    </xdr:from>
    <xdr:to>
      <xdr:col>19</xdr:col>
      <xdr:colOff>644525</xdr:colOff>
      <xdr:row>96</xdr:row>
      <xdr:rowOff>59696</xdr:rowOff>
    </xdr:to>
    <xdr:cxnSp macro="">
      <xdr:nvCxnSpPr>
        <xdr:cNvPr id="662" name="直線コネクタ 661"/>
        <xdr:cNvCxnSpPr/>
      </xdr:nvCxnSpPr>
      <xdr:spPr>
        <a:xfrm flipV="1">
          <a:off x="12814300" y="15927628"/>
          <a:ext cx="889000" cy="59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6831</xdr:rowOff>
    </xdr:from>
    <xdr:to>
      <xdr:col>23</xdr:col>
      <xdr:colOff>568325</xdr:colOff>
      <xdr:row>94</xdr:row>
      <xdr:rowOff>108431</xdr:rowOff>
    </xdr:to>
    <xdr:sp macro="" textlink="">
      <xdr:nvSpPr>
        <xdr:cNvPr id="672" name="円/楕円 671"/>
        <xdr:cNvSpPr/>
      </xdr:nvSpPr>
      <xdr:spPr>
        <a:xfrm>
          <a:off x="16268700" y="161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29708</xdr:rowOff>
    </xdr:from>
    <xdr:ext cx="599010" cy="259045"/>
    <xdr:sp macro="" textlink="">
      <xdr:nvSpPr>
        <xdr:cNvPr id="673" name="積立金該当値テキスト"/>
        <xdr:cNvSpPr txBox="1"/>
      </xdr:nvSpPr>
      <xdr:spPr>
        <a:xfrm>
          <a:off x="16370300" y="1597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28493</xdr:rowOff>
    </xdr:from>
    <xdr:to>
      <xdr:col>22</xdr:col>
      <xdr:colOff>415925</xdr:colOff>
      <xdr:row>96</xdr:row>
      <xdr:rowOff>130093</xdr:rowOff>
    </xdr:to>
    <xdr:sp macro="" textlink="">
      <xdr:nvSpPr>
        <xdr:cNvPr id="674" name="円/楕円 673"/>
        <xdr:cNvSpPr/>
      </xdr:nvSpPr>
      <xdr:spPr>
        <a:xfrm>
          <a:off x="15430500" y="164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146620</xdr:rowOff>
    </xdr:from>
    <xdr:ext cx="599010" cy="259045"/>
    <xdr:sp macro="" textlink="">
      <xdr:nvSpPr>
        <xdr:cNvPr id="675" name="テキスト ボックス 674"/>
        <xdr:cNvSpPr txBox="1"/>
      </xdr:nvSpPr>
      <xdr:spPr>
        <a:xfrm>
          <a:off x="15181794" y="1626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94143</xdr:rowOff>
    </xdr:from>
    <xdr:to>
      <xdr:col>21</xdr:col>
      <xdr:colOff>212725</xdr:colOff>
      <xdr:row>94</xdr:row>
      <xdr:rowOff>24293</xdr:rowOff>
    </xdr:to>
    <xdr:sp macro="" textlink="">
      <xdr:nvSpPr>
        <xdr:cNvPr id="676" name="円/楕円 675"/>
        <xdr:cNvSpPr/>
      </xdr:nvSpPr>
      <xdr:spPr>
        <a:xfrm>
          <a:off x="14541500" y="160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40820</xdr:rowOff>
    </xdr:from>
    <xdr:ext cx="599010" cy="259045"/>
    <xdr:sp macro="" textlink="">
      <xdr:nvSpPr>
        <xdr:cNvPr id="677" name="テキスト ボックス 676"/>
        <xdr:cNvSpPr txBox="1"/>
      </xdr:nvSpPr>
      <xdr:spPr>
        <a:xfrm>
          <a:off x="14292794" y="1581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487,248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103428</xdr:rowOff>
    </xdr:from>
    <xdr:to>
      <xdr:col>20</xdr:col>
      <xdr:colOff>9525</xdr:colOff>
      <xdr:row>93</xdr:row>
      <xdr:rowOff>33578</xdr:rowOff>
    </xdr:to>
    <xdr:sp macro="" textlink="">
      <xdr:nvSpPr>
        <xdr:cNvPr id="678" name="円/楕円 677"/>
        <xdr:cNvSpPr/>
      </xdr:nvSpPr>
      <xdr:spPr>
        <a:xfrm>
          <a:off x="13652500" y="15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50105</xdr:rowOff>
    </xdr:from>
    <xdr:ext cx="599010" cy="259045"/>
    <xdr:sp macro="" textlink="">
      <xdr:nvSpPr>
        <xdr:cNvPr id="679" name="テキスト ボックス 678"/>
        <xdr:cNvSpPr txBox="1"/>
      </xdr:nvSpPr>
      <xdr:spPr>
        <a:xfrm>
          <a:off x="13403794" y="1565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8896</xdr:rowOff>
    </xdr:from>
    <xdr:to>
      <xdr:col>18</xdr:col>
      <xdr:colOff>492125</xdr:colOff>
      <xdr:row>96</xdr:row>
      <xdr:rowOff>110496</xdr:rowOff>
    </xdr:to>
    <xdr:sp macro="" textlink="">
      <xdr:nvSpPr>
        <xdr:cNvPr id="680" name="円/楕円 679"/>
        <xdr:cNvSpPr/>
      </xdr:nvSpPr>
      <xdr:spPr>
        <a:xfrm>
          <a:off x="12763500" y="16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127023</xdr:rowOff>
    </xdr:from>
    <xdr:ext cx="599010" cy="259045"/>
    <xdr:sp macro="" textlink="">
      <xdr:nvSpPr>
        <xdr:cNvPr id="681" name="テキスト ボックス 680"/>
        <xdr:cNvSpPr txBox="1"/>
      </xdr:nvSpPr>
      <xdr:spPr>
        <a:xfrm>
          <a:off x="12514794" y="162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47727</xdr:rowOff>
    </xdr:from>
    <xdr:to>
      <xdr:col>29</xdr:col>
      <xdr:colOff>517525</xdr:colOff>
      <xdr:row>39</xdr:row>
      <xdr:rowOff>44450</xdr:rowOff>
    </xdr:to>
    <xdr:cxnSp macro="">
      <xdr:nvCxnSpPr>
        <xdr:cNvPr id="716" name="直線コネクタ 715"/>
        <xdr:cNvCxnSpPr/>
      </xdr:nvCxnSpPr>
      <xdr:spPr>
        <a:xfrm>
          <a:off x="19545300" y="5362677"/>
          <a:ext cx="889000" cy="13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47727</xdr:rowOff>
    </xdr:from>
    <xdr:to>
      <xdr:col>28</xdr:col>
      <xdr:colOff>314325</xdr:colOff>
      <xdr:row>39</xdr:row>
      <xdr:rowOff>44450</xdr:rowOff>
    </xdr:to>
    <xdr:cxnSp macro="">
      <xdr:nvCxnSpPr>
        <xdr:cNvPr id="719" name="直線コネクタ 718"/>
        <xdr:cNvCxnSpPr/>
      </xdr:nvCxnSpPr>
      <xdr:spPr>
        <a:xfrm flipV="1">
          <a:off x="18656300" y="5362677"/>
          <a:ext cx="889000" cy="13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168377</xdr:rowOff>
    </xdr:from>
    <xdr:to>
      <xdr:col>28</xdr:col>
      <xdr:colOff>365125</xdr:colOff>
      <xdr:row>31</xdr:row>
      <xdr:rowOff>98527</xdr:rowOff>
    </xdr:to>
    <xdr:sp macro="" textlink="">
      <xdr:nvSpPr>
        <xdr:cNvPr id="735" name="円/楕円 734"/>
        <xdr:cNvSpPr/>
      </xdr:nvSpPr>
      <xdr:spPr>
        <a:xfrm>
          <a:off x="19494500" y="53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115054</xdr:rowOff>
    </xdr:from>
    <xdr:ext cx="534377" cy="259045"/>
    <xdr:sp macro="" textlink="">
      <xdr:nvSpPr>
        <xdr:cNvPr id="736" name="テキスト ボックス 735"/>
        <xdr:cNvSpPr txBox="1"/>
      </xdr:nvSpPr>
      <xdr:spPr>
        <a:xfrm>
          <a:off x="19278111" y="50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104039</xdr:rowOff>
    </xdr:from>
    <xdr:to>
      <xdr:col>32</xdr:col>
      <xdr:colOff>187325</xdr:colOff>
      <xdr:row>57</xdr:row>
      <xdr:rowOff>112771</xdr:rowOff>
    </xdr:to>
    <xdr:cxnSp macro="">
      <xdr:nvCxnSpPr>
        <xdr:cNvPr id="765" name="直線コネクタ 764"/>
        <xdr:cNvCxnSpPr/>
      </xdr:nvCxnSpPr>
      <xdr:spPr>
        <a:xfrm>
          <a:off x="21323300" y="9876689"/>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104039</xdr:rowOff>
    </xdr:from>
    <xdr:to>
      <xdr:col>31</xdr:col>
      <xdr:colOff>34925</xdr:colOff>
      <xdr:row>57</xdr:row>
      <xdr:rowOff>164206</xdr:rowOff>
    </xdr:to>
    <xdr:cxnSp macro="">
      <xdr:nvCxnSpPr>
        <xdr:cNvPr id="768" name="直線コネクタ 767"/>
        <xdr:cNvCxnSpPr/>
      </xdr:nvCxnSpPr>
      <xdr:spPr>
        <a:xfrm flipV="1">
          <a:off x="20434300" y="9876689"/>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164206</xdr:rowOff>
    </xdr:from>
    <xdr:to>
      <xdr:col>29</xdr:col>
      <xdr:colOff>517525</xdr:colOff>
      <xdr:row>58</xdr:row>
      <xdr:rowOff>28509</xdr:rowOff>
    </xdr:to>
    <xdr:cxnSp macro="">
      <xdr:nvCxnSpPr>
        <xdr:cNvPr id="771" name="直線コネクタ 770"/>
        <xdr:cNvCxnSpPr/>
      </xdr:nvCxnSpPr>
      <xdr:spPr>
        <a:xfrm flipV="1">
          <a:off x="19545300" y="9936856"/>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28509</xdr:rowOff>
    </xdr:from>
    <xdr:to>
      <xdr:col>28</xdr:col>
      <xdr:colOff>314325</xdr:colOff>
      <xdr:row>58</xdr:row>
      <xdr:rowOff>67828</xdr:rowOff>
    </xdr:to>
    <xdr:cxnSp macro="">
      <xdr:nvCxnSpPr>
        <xdr:cNvPr id="774" name="直線コネクタ 773"/>
        <xdr:cNvCxnSpPr/>
      </xdr:nvCxnSpPr>
      <xdr:spPr>
        <a:xfrm flipV="1">
          <a:off x="18656300" y="997260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61971</xdr:rowOff>
    </xdr:from>
    <xdr:to>
      <xdr:col>32</xdr:col>
      <xdr:colOff>238125</xdr:colOff>
      <xdr:row>57</xdr:row>
      <xdr:rowOff>163571</xdr:rowOff>
    </xdr:to>
    <xdr:sp macro="" textlink="">
      <xdr:nvSpPr>
        <xdr:cNvPr id="784" name="円/楕円 783"/>
        <xdr:cNvSpPr/>
      </xdr:nvSpPr>
      <xdr:spPr>
        <a:xfrm>
          <a:off x="22110700" y="98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40398</xdr:rowOff>
    </xdr:from>
    <xdr:ext cx="469744" cy="259045"/>
    <xdr:sp macro="" textlink="">
      <xdr:nvSpPr>
        <xdr:cNvPr id="785" name="貸付金該当値テキスト"/>
        <xdr:cNvSpPr txBox="1"/>
      </xdr:nvSpPr>
      <xdr:spPr>
        <a:xfrm>
          <a:off x="22212300" y="98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53239</xdr:rowOff>
    </xdr:from>
    <xdr:to>
      <xdr:col>31</xdr:col>
      <xdr:colOff>85725</xdr:colOff>
      <xdr:row>57</xdr:row>
      <xdr:rowOff>154839</xdr:rowOff>
    </xdr:to>
    <xdr:sp macro="" textlink="">
      <xdr:nvSpPr>
        <xdr:cNvPr id="786" name="円/楕円 785"/>
        <xdr:cNvSpPr/>
      </xdr:nvSpPr>
      <xdr:spPr>
        <a:xfrm>
          <a:off x="21272500" y="98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145966</xdr:rowOff>
    </xdr:from>
    <xdr:ext cx="469744" cy="259045"/>
    <xdr:sp macro="" textlink="">
      <xdr:nvSpPr>
        <xdr:cNvPr id="787" name="テキスト ボックス 786"/>
        <xdr:cNvSpPr txBox="1"/>
      </xdr:nvSpPr>
      <xdr:spPr>
        <a:xfrm>
          <a:off x="21088427" y="99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113406</xdr:rowOff>
    </xdr:from>
    <xdr:to>
      <xdr:col>29</xdr:col>
      <xdr:colOff>568325</xdr:colOff>
      <xdr:row>58</xdr:row>
      <xdr:rowOff>43556</xdr:rowOff>
    </xdr:to>
    <xdr:sp macro="" textlink="">
      <xdr:nvSpPr>
        <xdr:cNvPr id="788" name="円/楕円 787"/>
        <xdr:cNvSpPr/>
      </xdr:nvSpPr>
      <xdr:spPr>
        <a:xfrm>
          <a:off x="20383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34683</xdr:rowOff>
    </xdr:from>
    <xdr:ext cx="469744" cy="259045"/>
    <xdr:sp macro="" textlink="">
      <xdr:nvSpPr>
        <xdr:cNvPr id="789" name="テキスト ボックス 788"/>
        <xdr:cNvSpPr txBox="1"/>
      </xdr:nvSpPr>
      <xdr:spPr>
        <a:xfrm>
          <a:off x="20199427" y="997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149159</xdr:rowOff>
    </xdr:from>
    <xdr:to>
      <xdr:col>28</xdr:col>
      <xdr:colOff>365125</xdr:colOff>
      <xdr:row>58</xdr:row>
      <xdr:rowOff>79309</xdr:rowOff>
    </xdr:to>
    <xdr:sp macro="" textlink="">
      <xdr:nvSpPr>
        <xdr:cNvPr id="790" name="円/楕円 789"/>
        <xdr:cNvSpPr/>
      </xdr:nvSpPr>
      <xdr:spPr>
        <a:xfrm>
          <a:off x="19494500" y="99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70436</xdr:rowOff>
    </xdr:from>
    <xdr:ext cx="469744" cy="259045"/>
    <xdr:sp macro="" textlink="">
      <xdr:nvSpPr>
        <xdr:cNvPr id="791" name="テキスト ボックス 790"/>
        <xdr:cNvSpPr txBox="1"/>
      </xdr:nvSpPr>
      <xdr:spPr>
        <a:xfrm>
          <a:off x="19310427" y="1001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17028</xdr:rowOff>
    </xdr:from>
    <xdr:to>
      <xdr:col>27</xdr:col>
      <xdr:colOff>161925</xdr:colOff>
      <xdr:row>58</xdr:row>
      <xdr:rowOff>118628</xdr:rowOff>
    </xdr:to>
    <xdr:sp macro="" textlink="">
      <xdr:nvSpPr>
        <xdr:cNvPr id="792" name="円/楕円 791"/>
        <xdr:cNvSpPr/>
      </xdr:nvSpPr>
      <xdr:spPr>
        <a:xfrm>
          <a:off x="18605500" y="9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109755</xdr:rowOff>
    </xdr:from>
    <xdr:ext cx="469744" cy="259045"/>
    <xdr:sp macro="" textlink="">
      <xdr:nvSpPr>
        <xdr:cNvPr id="793" name="テキスト ボックス 792"/>
        <xdr:cNvSpPr txBox="1"/>
      </xdr:nvSpPr>
      <xdr:spPr>
        <a:xfrm>
          <a:off x="18421427" y="10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121941</xdr:rowOff>
    </xdr:from>
    <xdr:to>
      <xdr:col>32</xdr:col>
      <xdr:colOff>187325</xdr:colOff>
      <xdr:row>75</xdr:row>
      <xdr:rowOff>153786</xdr:rowOff>
    </xdr:to>
    <xdr:cxnSp macro="">
      <xdr:nvCxnSpPr>
        <xdr:cNvPr id="822" name="直線コネクタ 821"/>
        <xdr:cNvCxnSpPr/>
      </xdr:nvCxnSpPr>
      <xdr:spPr>
        <a:xfrm>
          <a:off x="21323300" y="12980691"/>
          <a:ext cx="8382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70990</xdr:rowOff>
    </xdr:from>
    <xdr:to>
      <xdr:col>31</xdr:col>
      <xdr:colOff>34925</xdr:colOff>
      <xdr:row>75</xdr:row>
      <xdr:rowOff>121941</xdr:rowOff>
    </xdr:to>
    <xdr:cxnSp macro="">
      <xdr:nvCxnSpPr>
        <xdr:cNvPr id="825" name="直線コネクタ 824"/>
        <xdr:cNvCxnSpPr/>
      </xdr:nvCxnSpPr>
      <xdr:spPr>
        <a:xfrm>
          <a:off x="20434300" y="12929740"/>
          <a:ext cx="889000" cy="5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27873</xdr:rowOff>
    </xdr:from>
    <xdr:to>
      <xdr:col>29</xdr:col>
      <xdr:colOff>517525</xdr:colOff>
      <xdr:row>75</xdr:row>
      <xdr:rowOff>70990</xdr:rowOff>
    </xdr:to>
    <xdr:cxnSp macro="">
      <xdr:nvCxnSpPr>
        <xdr:cNvPr id="828" name="直線コネクタ 827"/>
        <xdr:cNvCxnSpPr/>
      </xdr:nvCxnSpPr>
      <xdr:spPr>
        <a:xfrm>
          <a:off x="19545300" y="12886623"/>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27873</xdr:rowOff>
    </xdr:from>
    <xdr:to>
      <xdr:col>28</xdr:col>
      <xdr:colOff>314325</xdr:colOff>
      <xdr:row>76</xdr:row>
      <xdr:rowOff>4319</xdr:rowOff>
    </xdr:to>
    <xdr:cxnSp macro="">
      <xdr:nvCxnSpPr>
        <xdr:cNvPr id="831" name="直線コネクタ 830"/>
        <xdr:cNvCxnSpPr/>
      </xdr:nvCxnSpPr>
      <xdr:spPr>
        <a:xfrm flipV="1">
          <a:off x="18656300" y="12886623"/>
          <a:ext cx="889000" cy="1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102985</xdr:rowOff>
    </xdr:from>
    <xdr:to>
      <xdr:col>32</xdr:col>
      <xdr:colOff>238125</xdr:colOff>
      <xdr:row>76</xdr:row>
      <xdr:rowOff>33136</xdr:rowOff>
    </xdr:to>
    <xdr:sp macro="" textlink="">
      <xdr:nvSpPr>
        <xdr:cNvPr id="841" name="円/楕円 840"/>
        <xdr:cNvSpPr/>
      </xdr:nvSpPr>
      <xdr:spPr>
        <a:xfrm>
          <a:off x="22110700" y="129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125862</xdr:rowOff>
    </xdr:from>
    <xdr:ext cx="599010" cy="259045"/>
    <xdr:sp macro="" textlink="">
      <xdr:nvSpPr>
        <xdr:cNvPr id="842" name="繰出金該当値テキスト"/>
        <xdr:cNvSpPr txBox="1"/>
      </xdr:nvSpPr>
      <xdr:spPr>
        <a:xfrm>
          <a:off x="22212300" y="1281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71141</xdr:rowOff>
    </xdr:from>
    <xdr:to>
      <xdr:col>31</xdr:col>
      <xdr:colOff>85725</xdr:colOff>
      <xdr:row>76</xdr:row>
      <xdr:rowOff>1291</xdr:rowOff>
    </xdr:to>
    <xdr:sp macro="" textlink="">
      <xdr:nvSpPr>
        <xdr:cNvPr id="843" name="円/楕円 842"/>
        <xdr:cNvSpPr/>
      </xdr:nvSpPr>
      <xdr:spPr>
        <a:xfrm>
          <a:off x="21272500" y="129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17818</xdr:rowOff>
    </xdr:from>
    <xdr:ext cx="599010" cy="259045"/>
    <xdr:sp macro="" textlink="">
      <xdr:nvSpPr>
        <xdr:cNvPr id="844" name="テキスト ボックス 843"/>
        <xdr:cNvSpPr txBox="1"/>
      </xdr:nvSpPr>
      <xdr:spPr>
        <a:xfrm>
          <a:off x="21023794" y="1270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20190</xdr:rowOff>
    </xdr:from>
    <xdr:to>
      <xdr:col>29</xdr:col>
      <xdr:colOff>568325</xdr:colOff>
      <xdr:row>75</xdr:row>
      <xdr:rowOff>121790</xdr:rowOff>
    </xdr:to>
    <xdr:sp macro="" textlink="">
      <xdr:nvSpPr>
        <xdr:cNvPr id="845" name="円/楕円 844"/>
        <xdr:cNvSpPr/>
      </xdr:nvSpPr>
      <xdr:spPr>
        <a:xfrm>
          <a:off x="203835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138317</xdr:rowOff>
    </xdr:from>
    <xdr:ext cx="599010" cy="259045"/>
    <xdr:sp macro="" textlink="">
      <xdr:nvSpPr>
        <xdr:cNvPr id="846" name="テキスト ボックス 845"/>
        <xdr:cNvSpPr txBox="1"/>
      </xdr:nvSpPr>
      <xdr:spPr>
        <a:xfrm>
          <a:off x="20134794" y="1265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173,034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148523</xdr:rowOff>
    </xdr:from>
    <xdr:to>
      <xdr:col>28</xdr:col>
      <xdr:colOff>365125</xdr:colOff>
      <xdr:row>75</xdr:row>
      <xdr:rowOff>78673</xdr:rowOff>
    </xdr:to>
    <xdr:sp macro="" textlink="">
      <xdr:nvSpPr>
        <xdr:cNvPr id="847" name="円/楕円 846"/>
        <xdr:cNvSpPr/>
      </xdr:nvSpPr>
      <xdr:spPr>
        <a:xfrm>
          <a:off x="19494500" y="128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95200</xdr:rowOff>
    </xdr:from>
    <xdr:ext cx="599010" cy="259045"/>
    <xdr:sp macro="" textlink="">
      <xdr:nvSpPr>
        <xdr:cNvPr id="848" name="テキスト ボックス 847"/>
        <xdr:cNvSpPr txBox="1"/>
      </xdr:nvSpPr>
      <xdr:spPr>
        <a:xfrm>
          <a:off x="19245794" y="126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124969</xdr:rowOff>
    </xdr:from>
    <xdr:to>
      <xdr:col>27</xdr:col>
      <xdr:colOff>161925</xdr:colOff>
      <xdr:row>76</xdr:row>
      <xdr:rowOff>55119</xdr:rowOff>
    </xdr:to>
    <xdr:sp macro="" textlink="">
      <xdr:nvSpPr>
        <xdr:cNvPr id="849" name="円/楕円 848"/>
        <xdr:cNvSpPr/>
      </xdr:nvSpPr>
      <xdr:spPr>
        <a:xfrm>
          <a:off x="18605500" y="129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71646</xdr:rowOff>
    </xdr:from>
    <xdr:ext cx="599010" cy="259045"/>
    <xdr:sp macro="" textlink="">
      <xdr:nvSpPr>
        <xdr:cNvPr id="850" name="テキスト ボックス 849"/>
        <xdr:cNvSpPr txBox="1"/>
      </xdr:nvSpPr>
      <xdr:spPr>
        <a:xfrm>
          <a:off x="18356794" y="1275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歳出決算総額は、住民１人あたり</a:t>
          </a:r>
          <a:r>
            <a:rPr kumimoji="1" lang="en-US" altLang="ja-JP" sz="1300">
              <a:latin typeface="ＭＳ Ｐゴシック"/>
            </a:rPr>
            <a:t>2,949,800</a:t>
          </a:r>
          <a:r>
            <a:rPr kumimoji="1" lang="ja-JP" altLang="en-US" sz="1300">
              <a:latin typeface="ＭＳ Ｐゴシック"/>
            </a:rPr>
            <a:t>円となっている。主な構成項目である人件費については、住民１人あたり</a:t>
          </a:r>
          <a:r>
            <a:rPr kumimoji="1" lang="en-US" altLang="ja-JP" sz="1300">
              <a:latin typeface="ＭＳ Ｐゴシック"/>
            </a:rPr>
            <a:t>595,113</a:t>
          </a:r>
          <a:r>
            <a:rPr kumimoji="1" lang="ja-JP" altLang="en-US" sz="1300">
              <a:latin typeface="ＭＳ Ｐゴシック"/>
            </a:rPr>
            <a:t>円となっており、類似団体と比較すると数値は高い水準にあり、平成</a:t>
          </a:r>
          <a:r>
            <a:rPr kumimoji="1" lang="en-US" altLang="ja-JP" sz="1300">
              <a:latin typeface="ＭＳ Ｐゴシック"/>
            </a:rPr>
            <a:t>26</a:t>
          </a:r>
          <a:r>
            <a:rPr kumimoji="1" lang="ja-JP" altLang="en-US" sz="1300">
              <a:latin typeface="ＭＳ Ｐゴシック"/>
            </a:rPr>
            <a:t>年度から上昇傾向にある。職員数の増が要因であるが、地域の実態を考慮すると削減は困難であるが、少しでも類似団体に近づけるよう取り組む努力をする。また、補助費等は住民１人あたり</a:t>
          </a:r>
          <a:r>
            <a:rPr kumimoji="1" lang="en-US" altLang="ja-JP" sz="1300">
              <a:latin typeface="ＭＳ Ｐゴシック"/>
            </a:rPr>
            <a:t>513,642</a:t>
          </a:r>
          <a:r>
            <a:rPr kumimoji="1" lang="ja-JP" altLang="en-US" sz="1300">
              <a:latin typeface="ＭＳ Ｐゴシック"/>
            </a:rPr>
            <a:t>円となっており、前年度と比較すると高い数値になっている。組合への負担金事業による増加によるものである。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
566
274.22
1,893,334
1,672,537
204,325
1,092,723
1,554,985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131193</xdr:rowOff>
    </xdr:from>
    <xdr:to>
      <xdr:col>6</xdr:col>
      <xdr:colOff>511175</xdr:colOff>
      <xdr:row>33</xdr:row>
      <xdr:rowOff>165646</xdr:rowOff>
    </xdr:to>
    <xdr:cxnSp macro="">
      <xdr:nvCxnSpPr>
        <xdr:cNvPr id="62" name="直線コネクタ 61"/>
        <xdr:cNvCxnSpPr/>
      </xdr:nvCxnSpPr>
      <xdr:spPr>
        <a:xfrm flipV="1">
          <a:off x="3797300" y="5789043"/>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165646</xdr:rowOff>
    </xdr:from>
    <xdr:to>
      <xdr:col>5</xdr:col>
      <xdr:colOff>358775</xdr:colOff>
      <xdr:row>34</xdr:row>
      <xdr:rowOff>35344</xdr:rowOff>
    </xdr:to>
    <xdr:cxnSp macro="">
      <xdr:nvCxnSpPr>
        <xdr:cNvPr id="65" name="直線コネクタ 64"/>
        <xdr:cNvCxnSpPr/>
      </xdr:nvCxnSpPr>
      <xdr:spPr>
        <a:xfrm flipV="1">
          <a:off x="2908300" y="5823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35344</xdr:rowOff>
    </xdr:from>
    <xdr:to>
      <xdr:col>4</xdr:col>
      <xdr:colOff>155575</xdr:colOff>
      <xdr:row>34</xdr:row>
      <xdr:rowOff>37908</xdr:rowOff>
    </xdr:to>
    <xdr:cxnSp macro="">
      <xdr:nvCxnSpPr>
        <xdr:cNvPr id="68" name="直線コネクタ 67"/>
        <xdr:cNvCxnSpPr/>
      </xdr:nvCxnSpPr>
      <xdr:spPr>
        <a:xfrm flipV="1">
          <a:off x="2019300" y="586464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132369</xdr:rowOff>
    </xdr:from>
    <xdr:to>
      <xdr:col>2</xdr:col>
      <xdr:colOff>638175</xdr:colOff>
      <xdr:row>34</xdr:row>
      <xdr:rowOff>37908</xdr:rowOff>
    </xdr:to>
    <xdr:cxnSp macro="">
      <xdr:nvCxnSpPr>
        <xdr:cNvPr id="71" name="直線コネクタ 70"/>
        <xdr:cNvCxnSpPr/>
      </xdr:nvCxnSpPr>
      <xdr:spPr>
        <a:xfrm>
          <a:off x="1130300" y="5790219"/>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80393</xdr:rowOff>
    </xdr:from>
    <xdr:to>
      <xdr:col>6</xdr:col>
      <xdr:colOff>561975</xdr:colOff>
      <xdr:row>34</xdr:row>
      <xdr:rowOff>10543</xdr:rowOff>
    </xdr:to>
    <xdr:sp macro="" textlink="">
      <xdr:nvSpPr>
        <xdr:cNvPr id="81" name="円/楕円 80"/>
        <xdr:cNvSpPr/>
      </xdr:nvSpPr>
      <xdr:spPr>
        <a:xfrm>
          <a:off x="4584700" y="5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103270</xdr:rowOff>
    </xdr:from>
    <xdr:ext cx="534377" cy="259045"/>
    <xdr:sp macro="" textlink="">
      <xdr:nvSpPr>
        <xdr:cNvPr id="82" name="議会費該当値テキスト"/>
        <xdr:cNvSpPr txBox="1"/>
      </xdr:nvSpPr>
      <xdr:spPr>
        <a:xfrm>
          <a:off x="4686300" y="55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114846</xdr:rowOff>
    </xdr:from>
    <xdr:to>
      <xdr:col>5</xdr:col>
      <xdr:colOff>409575</xdr:colOff>
      <xdr:row>34</xdr:row>
      <xdr:rowOff>44996</xdr:rowOff>
    </xdr:to>
    <xdr:sp macro="" textlink="">
      <xdr:nvSpPr>
        <xdr:cNvPr id="83" name="円/楕円 82"/>
        <xdr:cNvSpPr/>
      </xdr:nvSpPr>
      <xdr:spPr>
        <a:xfrm>
          <a:off x="3746500" y="57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61523</xdr:rowOff>
    </xdr:from>
    <xdr:ext cx="534377" cy="259045"/>
    <xdr:sp macro="" textlink="">
      <xdr:nvSpPr>
        <xdr:cNvPr id="84" name="テキスト ボックス 83"/>
        <xdr:cNvSpPr txBox="1"/>
      </xdr:nvSpPr>
      <xdr:spPr>
        <a:xfrm>
          <a:off x="3530111" y="5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155994</xdr:rowOff>
    </xdr:from>
    <xdr:to>
      <xdr:col>4</xdr:col>
      <xdr:colOff>206375</xdr:colOff>
      <xdr:row>34</xdr:row>
      <xdr:rowOff>86144</xdr:rowOff>
    </xdr:to>
    <xdr:sp macro="" textlink="">
      <xdr:nvSpPr>
        <xdr:cNvPr id="85" name="円/楕円 84"/>
        <xdr:cNvSpPr/>
      </xdr:nvSpPr>
      <xdr:spPr>
        <a:xfrm>
          <a:off x="2857500" y="58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102671</xdr:rowOff>
    </xdr:from>
    <xdr:ext cx="534377" cy="259045"/>
    <xdr:sp macro="" textlink="">
      <xdr:nvSpPr>
        <xdr:cNvPr id="86" name="テキスト ボックス 85"/>
        <xdr:cNvSpPr txBox="1"/>
      </xdr:nvSpPr>
      <xdr:spPr>
        <a:xfrm>
          <a:off x="2641111" y="55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158558</xdr:rowOff>
    </xdr:from>
    <xdr:to>
      <xdr:col>3</xdr:col>
      <xdr:colOff>3175</xdr:colOff>
      <xdr:row>34</xdr:row>
      <xdr:rowOff>88708</xdr:rowOff>
    </xdr:to>
    <xdr:sp macro="" textlink="">
      <xdr:nvSpPr>
        <xdr:cNvPr id="87" name="円/楕円 86"/>
        <xdr:cNvSpPr/>
      </xdr:nvSpPr>
      <xdr:spPr>
        <a:xfrm>
          <a:off x="1968500" y="5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105235</xdr:rowOff>
    </xdr:from>
    <xdr:ext cx="534377" cy="259045"/>
    <xdr:sp macro="" textlink="">
      <xdr:nvSpPr>
        <xdr:cNvPr id="88" name="テキスト ボックス 87"/>
        <xdr:cNvSpPr txBox="1"/>
      </xdr:nvSpPr>
      <xdr:spPr>
        <a:xfrm>
          <a:off x="1752111" y="55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81569</xdr:rowOff>
    </xdr:from>
    <xdr:to>
      <xdr:col>1</xdr:col>
      <xdr:colOff>485775</xdr:colOff>
      <xdr:row>34</xdr:row>
      <xdr:rowOff>11719</xdr:rowOff>
    </xdr:to>
    <xdr:sp macro="" textlink="">
      <xdr:nvSpPr>
        <xdr:cNvPr id="89" name="円/楕円 88"/>
        <xdr:cNvSpPr/>
      </xdr:nvSpPr>
      <xdr:spPr>
        <a:xfrm>
          <a:off x="1079500" y="57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28246</xdr:rowOff>
    </xdr:from>
    <xdr:ext cx="534377" cy="259045"/>
    <xdr:sp macro="" textlink="">
      <xdr:nvSpPr>
        <xdr:cNvPr id="90" name="テキスト ボックス 89"/>
        <xdr:cNvSpPr txBox="1"/>
      </xdr:nvSpPr>
      <xdr:spPr>
        <a:xfrm>
          <a:off x="863111" y="55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6217</xdr:rowOff>
    </xdr:from>
    <xdr:to>
      <xdr:col>6</xdr:col>
      <xdr:colOff>511175</xdr:colOff>
      <xdr:row>55</xdr:row>
      <xdr:rowOff>163071</xdr:rowOff>
    </xdr:to>
    <xdr:cxnSp macro="">
      <xdr:nvCxnSpPr>
        <xdr:cNvPr id="115" name="直線コネクタ 114"/>
        <xdr:cNvCxnSpPr/>
      </xdr:nvCxnSpPr>
      <xdr:spPr>
        <a:xfrm flipV="1">
          <a:off x="3797300" y="9435967"/>
          <a:ext cx="838200" cy="1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69301</xdr:rowOff>
    </xdr:from>
    <xdr:to>
      <xdr:col>5</xdr:col>
      <xdr:colOff>358775</xdr:colOff>
      <xdr:row>55</xdr:row>
      <xdr:rowOff>163071</xdr:rowOff>
    </xdr:to>
    <xdr:cxnSp macro="">
      <xdr:nvCxnSpPr>
        <xdr:cNvPr id="118" name="直線コネクタ 117"/>
        <xdr:cNvCxnSpPr/>
      </xdr:nvCxnSpPr>
      <xdr:spPr>
        <a:xfrm>
          <a:off x="2908300" y="9499051"/>
          <a:ext cx="889000" cy="9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34965</xdr:rowOff>
    </xdr:from>
    <xdr:to>
      <xdr:col>4</xdr:col>
      <xdr:colOff>155575</xdr:colOff>
      <xdr:row>55</xdr:row>
      <xdr:rowOff>69301</xdr:rowOff>
    </xdr:to>
    <xdr:cxnSp macro="">
      <xdr:nvCxnSpPr>
        <xdr:cNvPr id="121" name="直線コネクタ 120"/>
        <xdr:cNvCxnSpPr/>
      </xdr:nvCxnSpPr>
      <xdr:spPr>
        <a:xfrm>
          <a:off x="2019300" y="9464715"/>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34965</xdr:rowOff>
    </xdr:from>
    <xdr:to>
      <xdr:col>2</xdr:col>
      <xdr:colOff>638175</xdr:colOff>
      <xdr:row>56</xdr:row>
      <xdr:rowOff>46594</xdr:rowOff>
    </xdr:to>
    <xdr:cxnSp macro="">
      <xdr:nvCxnSpPr>
        <xdr:cNvPr id="124" name="直線コネクタ 123"/>
        <xdr:cNvCxnSpPr/>
      </xdr:nvCxnSpPr>
      <xdr:spPr>
        <a:xfrm flipV="1">
          <a:off x="1130300" y="9464715"/>
          <a:ext cx="889000" cy="1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126867</xdr:rowOff>
    </xdr:from>
    <xdr:to>
      <xdr:col>6</xdr:col>
      <xdr:colOff>561975</xdr:colOff>
      <xdr:row>55</xdr:row>
      <xdr:rowOff>57017</xdr:rowOff>
    </xdr:to>
    <xdr:sp macro="" textlink="">
      <xdr:nvSpPr>
        <xdr:cNvPr id="134" name="円/楕円 133"/>
        <xdr:cNvSpPr/>
      </xdr:nvSpPr>
      <xdr:spPr>
        <a:xfrm>
          <a:off x="4584700" y="93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149744</xdr:rowOff>
    </xdr:from>
    <xdr:ext cx="599010" cy="259045"/>
    <xdr:sp macro="" textlink="">
      <xdr:nvSpPr>
        <xdr:cNvPr id="135" name="総務費該当値テキスト"/>
        <xdr:cNvSpPr txBox="1"/>
      </xdr:nvSpPr>
      <xdr:spPr>
        <a:xfrm>
          <a:off x="4686300" y="923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933,566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112271</xdr:rowOff>
    </xdr:from>
    <xdr:to>
      <xdr:col>5</xdr:col>
      <xdr:colOff>409575</xdr:colOff>
      <xdr:row>56</xdr:row>
      <xdr:rowOff>42421</xdr:rowOff>
    </xdr:to>
    <xdr:sp macro="" textlink="">
      <xdr:nvSpPr>
        <xdr:cNvPr id="136" name="円/楕円 135"/>
        <xdr:cNvSpPr/>
      </xdr:nvSpPr>
      <xdr:spPr>
        <a:xfrm>
          <a:off x="3746500" y="95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58948</xdr:rowOff>
    </xdr:from>
    <xdr:ext cx="599010" cy="259045"/>
    <xdr:sp macro="" textlink="">
      <xdr:nvSpPr>
        <xdr:cNvPr id="137" name="テキスト ボックス 136"/>
        <xdr:cNvSpPr txBox="1"/>
      </xdr:nvSpPr>
      <xdr:spPr>
        <a:xfrm>
          <a:off x="3497794" y="93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659,107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18501</xdr:rowOff>
    </xdr:from>
    <xdr:to>
      <xdr:col>4</xdr:col>
      <xdr:colOff>206375</xdr:colOff>
      <xdr:row>55</xdr:row>
      <xdr:rowOff>120101</xdr:rowOff>
    </xdr:to>
    <xdr:sp macro="" textlink="">
      <xdr:nvSpPr>
        <xdr:cNvPr id="138" name="円/楕円 137"/>
        <xdr:cNvSpPr/>
      </xdr:nvSpPr>
      <xdr:spPr>
        <a:xfrm>
          <a:off x="2857500" y="9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136628</xdr:rowOff>
    </xdr:from>
    <xdr:ext cx="599010" cy="259045"/>
    <xdr:sp macro="" textlink="">
      <xdr:nvSpPr>
        <xdr:cNvPr id="139" name="テキスト ボックス 138"/>
        <xdr:cNvSpPr txBox="1"/>
      </xdr:nvSpPr>
      <xdr:spPr>
        <a:xfrm>
          <a:off x="2608794" y="92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823,182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155615</xdr:rowOff>
    </xdr:from>
    <xdr:to>
      <xdr:col>3</xdr:col>
      <xdr:colOff>3175</xdr:colOff>
      <xdr:row>55</xdr:row>
      <xdr:rowOff>85765</xdr:rowOff>
    </xdr:to>
    <xdr:sp macro="" textlink="">
      <xdr:nvSpPr>
        <xdr:cNvPr id="140" name="円/楕円 139"/>
        <xdr:cNvSpPr/>
      </xdr:nvSpPr>
      <xdr:spPr>
        <a:xfrm>
          <a:off x="1968500" y="94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102292</xdr:rowOff>
    </xdr:from>
    <xdr:ext cx="599010" cy="259045"/>
    <xdr:sp macro="" textlink="">
      <xdr:nvSpPr>
        <xdr:cNvPr id="141" name="テキスト ボックス 140"/>
        <xdr:cNvSpPr txBox="1"/>
      </xdr:nvSpPr>
      <xdr:spPr>
        <a:xfrm>
          <a:off x="1719794" y="918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167244</xdr:rowOff>
    </xdr:from>
    <xdr:to>
      <xdr:col>1</xdr:col>
      <xdr:colOff>485775</xdr:colOff>
      <xdr:row>56</xdr:row>
      <xdr:rowOff>97394</xdr:rowOff>
    </xdr:to>
    <xdr:sp macro="" textlink="">
      <xdr:nvSpPr>
        <xdr:cNvPr id="142" name="円/楕円 141"/>
        <xdr:cNvSpPr/>
      </xdr:nvSpPr>
      <xdr:spPr>
        <a:xfrm>
          <a:off x="1079500" y="95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113921</xdr:rowOff>
    </xdr:from>
    <xdr:ext cx="599010" cy="259045"/>
    <xdr:sp macro="" textlink="">
      <xdr:nvSpPr>
        <xdr:cNvPr id="143" name="テキスト ボックス 142"/>
        <xdr:cNvSpPr txBox="1"/>
      </xdr:nvSpPr>
      <xdr:spPr>
        <a:xfrm>
          <a:off x="830794" y="93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10875</xdr:rowOff>
    </xdr:from>
    <xdr:to>
      <xdr:col>6</xdr:col>
      <xdr:colOff>511175</xdr:colOff>
      <xdr:row>78</xdr:row>
      <xdr:rowOff>15844</xdr:rowOff>
    </xdr:to>
    <xdr:cxnSp macro="">
      <xdr:nvCxnSpPr>
        <xdr:cNvPr id="172" name="直線コネクタ 171"/>
        <xdr:cNvCxnSpPr/>
      </xdr:nvCxnSpPr>
      <xdr:spPr>
        <a:xfrm flipV="1">
          <a:off x="3797300" y="13383975"/>
          <a:ext cx="8382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15844</xdr:rowOff>
    </xdr:from>
    <xdr:to>
      <xdr:col>5</xdr:col>
      <xdr:colOff>358775</xdr:colOff>
      <xdr:row>78</xdr:row>
      <xdr:rowOff>31353</xdr:rowOff>
    </xdr:to>
    <xdr:cxnSp macro="">
      <xdr:nvCxnSpPr>
        <xdr:cNvPr id="175" name="直線コネクタ 174"/>
        <xdr:cNvCxnSpPr/>
      </xdr:nvCxnSpPr>
      <xdr:spPr>
        <a:xfrm flipV="1">
          <a:off x="2908300" y="13388944"/>
          <a:ext cx="8890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15466</xdr:rowOff>
    </xdr:from>
    <xdr:to>
      <xdr:col>4</xdr:col>
      <xdr:colOff>155575</xdr:colOff>
      <xdr:row>78</xdr:row>
      <xdr:rowOff>31353</xdr:rowOff>
    </xdr:to>
    <xdr:cxnSp macro="">
      <xdr:nvCxnSpPr>
        <xdr:cNvPr id="178" name="直線コネクタ 177"/>
        <xdr:cNvCxnSpPr/>
      </xdr:nvCxnSpPr>
      <xdr:spPr>
        <a:xfrm>
          <a:off x="2019300" y="1338856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15466</xdr:rowOff>
    </xdr:from>
    <xdr:to>
      <xdr:col>2</xdr:col>
      <xdr:colOff>638175</xdr:colOff>
      <xdr:row>78</xdr:row>
      <xdr:rowOff>39261</xdr:rowOff>
    </xdr:to>
    <xdr:cxnSp macro="">
      <xdr:nvCxnSpPr>
        <xdr:cNvPr id="181" name="直線コネクタ 180"/>
        <xdr:cNvCxnSpPr/>
      </xdr:nvCxnSpPr>
      <xdr:spPr>
        <a:xfrm flipV="1">
          <a:off x="1130300" y="13388566"/>
          <a:ext cx="889000" cy="2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131525</xdr:rowOff>
    </xdr:from>
    <xdr:to>
      <xdr:col>6</xdr:col>
      <xdr:colOff>561975</xdr:colOff>
      <xdr:row>78</xdr:row>
      <xdr:rowOff>61675</xdr:rowOff>
    </xdr:to>
    <xdr:sp macro="" textlink="">
      <xdr:nvSpPr>
        <xdr:cNvPr id="191" name="円/楕円 190"/>
        <xdr:cNvSpPr/>
      </xdr:nvSpPr>
      <xdr:spPr>
        <a:xfrm>
          <a:off x="4584700" y="133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90902</xdr:rowOff>
    </xdr:from>
    <xdr:ext cx="599010" cy="259045"/>
    <xdr:sp macro="" textlink="">
      <xdr:nvSpPr>
        <xdr:cNvPr id="192" name="民生費該当値テキスト"/>
        <xdr:cNvSpPr txBox="1"/>
      </xdr:nvSpPr>
      <xdr:spPr>
        <a:xfrm>
          <a:off x="4686300" y="1312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136494</xdr:rowOff>
    </xdr:from>
    <xdr:to>
      <xdr:col>5</xdr:col>
      <xdr:colOff>409575</xdr:colOff>
      <xdr:row>78</xdr:row>
      <xdr:rowOff>66644</xdr:rowOff>
    </xdr:to>
    <xdr:sp macro="" textlink="">
      <xdr:nvSpPr>
        <xdr:cNvPr id="193" name="円/楕円 192"/>
        <xdr:cNvSpPr/>
      </xdr:nvSpPr>
      <xdr:spPr>
        <a:xfrm>
          <a:off x="3746500" y="133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83171</xdr:rowOff>
    </xdr:from>
    <xdr:ext cx="599010" cy="259045"/>
    <xdr:sp macro="" textlink="">
      <xdr:nvSpPr>
        <xdr:cNvPr id="194" name="テキスト ボックス 193"/>
        <xdr:cNvSpPr txBox="1"/>
      </xdr:nvSpPr>
      <xdr:spPr>
        <a:xfrm>
          <a:off x="3497794" y="1311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152003</xdr:rowOff>
    </xdr:from>
    <xdr:to>
      <xdr:col>4</xdr:col>
      <xdr:colOff>206375</xdr:colOff>
      <xdr:row>78</xdr:row>
      <xdr:rowOff>82153</xdr:rowOff>
    </xdr:to>
    <xdr:sp macro="" textlink="">
      <xdr:nvSpPr>
        <xdr:cNvPr id="195" name="円/楕円 194"/>
        <xdr:cNvSpPr/>
      </xdr:nvSpPr>
      <xdr:spPr>
        <a:xfrm>
          <a:off x="2857500" y="13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98680</xdr:rowOff>
    </xdr:from>
    <xdr:ext cx="599010" cy="259045"/>
    <xdr:sp macro="" textlink="">
      <xdr:nvSpPr>
        <xdr:cNvPr id="196" name="テキスト ボックス 195"/>
        <xdr:cNvSpPr txBox="1"/>
      </xdr:nvSpPr>
      <xdr:spPr>
        <a:xfrm>
          <a:off x="2608794" y="1312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136116</xdr:rowOff>
    </xdr:from>
    <xdr:to>
      <xdr:col>3</xdr:col>
      <xdr:colOff>3175</xdr:colOff>
      <xdr:row>78</xdr:row>
      <xdr:rowOff>66266</xdr:rowOff>
    </xdr:to>
    <xdr:sp macro="" textlink="">
      <xdr:nvSpPr>
        <xdr:cNvPr id="197" name="円/楕円 196"/>
        <xdr:cNvSpPr/>
      </xdr:nvSpPr>
      <xdr:spPr>
        <a:xfrm>
          <a:off x="1968500" y="133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82793</xdr:rowOff>
    </xdr:from>
    <xdr:ext cx="599010" cy="259045"/>
    <xdr:sp macro="" textlink="">
      <xdr:nvSpPr>
        <xdr:cNvPr id="198" name="テキスト ボックス 197"/>
        <xdr:cNvSpPr txBox="1"/>
      </xdr:nvSpPr>
      <xdr:spPr>
        <a:xfrm>
          <a:off x="1719794" y="1311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159911</xdr:rowOff>
    </xdr:from>
    <xdr:to>
      <xdr:col>1</xdr:col>
      <xdr:colOff>485775</xdr:colOff>
      <xdr:row>78</xdr:row>
      <xdr:rowOff>90061</xdr:rowOff>
    </xdr:to>
    <xdr:sp macro="" textlink="">
      <xdr:nvSpPr>
        <xdr:cNvPr id="199" name="円/楕円 198"/>
        <xdr:cNvSpPr/>
      </xdr:nvSpPr>
      <xdr:spPr>
        <a:xfrm>
          <a:off x="1079500" y="133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106588</xdr:rowOff>
    </xdr:from>
    <xdr:ext cx="599010" cy="259045"/>
    <xdr:sp macro="" textlink="">
      <xdr:nvSpPr>
        <xdr:cNvPr id="200" name="テキスト ボックス 199"/>
        <xdr:cNvSpPr txBox="1"/>
      </xdr:nvSpPr>
      <xdr:spPr>
        <a:xfrm>
          <a:off x="830794" y="1313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161006</xdr:rowOff>
    </xdr:from>
    <xdr:to>
      <xdr:col>6</xdr:col>
      <xdr:colOff>511175</xdr:colOff>
      <xdr:row>95</xdr:row>
      <xdr:rowOff>76535</xdr:rowOff>
    </xdr:to>
    <xdr:cxnSp macro="">
      <xdr:nvCxnSpPr>
        <xdr:cNvPr id="231" name="直線コネクタ 230"/>
        <xdr:cNvCxnSpPr/>
      </xdr:nvCxnSpPr>
      <xdr:spPr>
        <a:xfrm flipV="1">
          <a:off x="3797300" y="15934406"/>
          <a:ext cx="838200" cy="4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76535</xdr:rowOff>
    </xdr:from>
    <xdr:to>
      <xdr:col>5</xdr:col>
      <xdr:colOff>358775</xdr:colOff>
      <xdr:row>96</xdr:row>
      <xdr:rowOff>28513</xdr:rowOff>
    </xdr:to>
    <xdr:cxnSp macro="">
      <xdr:nvCxnSpPr>
        <xdr:cNvPr id="234" name="直線コネクタ 233"/>
        <xdr:cNvCxnSpPr/>
      </xdr:nvCxnSpPr>
      <xdr:spPr>
        <a:xfrm flipV="1">
          <a:off x="2908300" y="16364285"/>
          <a:ext cx="889000" cy="1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125191</xdr:rowOff>
    </xdr:from>
    <xdr:to>
      <xdr:col>4</xdr:col>
      <xdr:colOff>155575</xdr:colOff>
      <xdr:row>96</xdr:row>
      <xdr:rowOff>28513</xdr:rowOff>
    </xdr:to>
    <xdr:cxnSp macro="">
      <xdr:nvCxnSpPr>
        <xdr:cNvPr id="237" name="直線コネクタ 236"/>
        <xdr:cNvCxnSpPr/>
      </xdr:nvCxnSpPr>
      <xdr:spPr>
        <a:xfrm>
          <a:off x="2019300" y="16412941"/>
          <a:ext cx="889000" cy="7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125191</xdr:rowOff>
    </xdr:from>
    <xdr:to>
      <xdr:col>2</xdr:col>
      <xdr:colOff>638175</xdr:colOff>
      <xdr:row>96</xdr:row>
      <xdr:rowOff>140098</xdr:rowOff>
    </xdr:to>
    <xdr:cxnSp macro="">
      <xdr:nvCxnSpPr>
        <xdr:cNvPr id="240" name="直線コネクタ 239"/>
        <xdr:cNvCxnSpPr/>
      </xdr:nvCxnSpPr>
      <xdr:spPr>
        <a:xfrm flipV="1">
          <a:off x="1130300" y="16412941"/>
          <a:ext cx="889000" cy="18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110206</xdr:rowOff>
    </xdr:from>
    <xdr:to>
      <xdr:col>6</xdr:col>
      <xdr:colOff>561975</xdr:colOff>
      <xdr:row>93</xdr:row>
      <xdr:rowOff>40356</xdr:rowOff>
    </xdr:to>
    <xdr:sp macro="" textlink="">
      <xdr:nvSpPr>
        <xdr:cNvPr id="250" name="円/楕円 249"/>
        <xdr:cNvSpPr/>
      </xdr:nvSpPr>
      <xdr:spPr>
        <a:xfrm>
          <a:off x="4584700" y="158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133083</xdr:rowOff>
    </xdr:from>
    <xdr:ext cx="599010" cy="259045"/>
    <xdr:sp macro="" textlink="">
      <xdr:nvSpPr>
        <xdr:cNvPr id="251" name="衛生費該当値テキスト"/>
        <xdr:cNvSpPr txBox="1"/>
      </xdr:nvSpPr>
      <xdr:spPr>
        <a:xfrm>
          <a:off x="4686300" y="1573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348,476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25735</xdr:rowOff>
    </xdr:from>
    <xdr:to>
      <xdr:col>5</xdr:col>
      <xdr:colOff>409575</xdr:colOff>
      <xdr:row>95</xdr:row>
      <xdr:rowOff>127335</xdr:rowOff>
    </xdr:to>
    <xdr:sp macro="" textlink="">
      <xdr:nvSpPr>
        <xdr:cNvPr id="252" name="円/楕円 251"/>
        <xdr:cNvSpPr/>
      </xdr:nvSpPr>
      <xdr:spPr>
        <a:xfrm>
          <a:off x="3746500" y="163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143862</xdr:rowOff>
    </xdr:from>
    <xdr:ext cx="599010" cy="259045"/>
    <xdr:sp macro="" textlink="">
      <xdr:nvSpPr>
        <xdr:cNvPr id="253" name="テキスト ボックス 252"/>
        <xdr:cNvSpPr txBox="1"/>
      </xdr:nvSpPr>
      <xdr:spPr>
        <a:xfrm>
          <a:off x="3497794" y="16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149163</xdr:rowOff>
    </xdr:from>
    <xdr:to>
      <xdr:col>4</xdr:col>
      <xdr:colOff>206375</xdr:colOff>
      <xdr:row>96</xdr:row>
      <xdr:rowOff>79313</xdr:rowOff>
    </xdr:to>
    <xdr:sp macro="" textlink="">
      <xdr:nvSpPr>
        <xdr:cNvPr id="254" name="円/楕円 253"/>
        <xdr:cNvSpPr/>
      </xdr:nvSpPr>
      <xdr:spPr>
        <a:xfrm>
          <a:off x="2857500" y="164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95840</xdr:rowOff>
    </xdr:from>
    <xdr:ext cx="599010" cy="259045"/>
    <xdr:sp macro="" textlink="">
      <xdr:nvSpPr>
        <xdr:cNvPr id="255" name="テキスト ボックス 254"/>
        <xdr:cNvSpPr txBox="1"/>
      </xdr:nvSpPr>
      <xdr:spPr>
        <a:xfrm>
          <a:off x="2608794" y="1621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74391</xdr:rowOff>
    </xdr:from>
    <xdr:to>
      <xdr:col>3</xdr:col>
      <xdr:colOff>3175</xdr:colOff>
      <xdr:row>96</xdr:row>
      <xdr:rowOff>4541</xdr:rowOff>
    </xdr:to>
    <xdr:sp macro="" textlink="">
      <xdr:nvSpPr>
        <xdr:cNvPr id="256" name="円/楕円 255"/>
        <xdr:cNvSpPr/>
      </xdr:nvSpPr>
      <xdr:spPr>
        <a:xfrm>
          <a:off x="1968500" y="1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21068</xdr:rowOff>
    </xdr:from>
    <xdr:ext cx="599010" cy="259045"/>
    <xdr:sp macro="" textlink="">
      <xdr:nvSpPr>
        <xdr:cNvPr id="257" name="テキスト ボックス 256"/>
        <xdr:cNvSpPr txBox="1"/>
      </xdr:nvSpPr>
      <xdr:spPr>
        <a:xfrm>
          <a:off x="1719794" y="161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89298</xdr:rowOff>
    </xdr:from>
    <xdr:to>
      <xdr:col>1</xdr:col>
      <xdr:colOff>485775</xdr:colOff>
      <xdr:row>97</xdr:row>
      <xdr:rowOff>19448</xdr:rowOff>
    </xdr:to>
    <xdr:sp macro="" textlink="">
      <xdr:nvSpPr>
        <xdr:cNvPr id="258" name="円/楕円 257"/>
        <xdr:cNvSpPr/>
      </xdr:nvSpPr>
      <xdr:spPr>
        <a:xfrm>
          <a:off x="1079500" y="165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35975</xdr:rowOff>
    </xdr:from>
    <xdr:ext cx="599010" cy="259045"/>
    <xdr:sp macro="" textlink="">
      <xdr:nvSpPr>
        <xdr:cNvPr id="259" name="テキスト ボックス 258"/>
        <xdr:cNvSpPr txBox="1"/>
      </xdr:nvSpPr>
      <xdr:spPr>
        <a:xfrm>
          <a:off x="830794" y="163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10579</xdr:rowOff>
    </xdr:from>
    <xdr:to>
      <xdr:col>15</xdr:col>
      <xdr:colOff>180975</xdr:colOff>
      <xdr:row>39</xdr:row>
      <xdr:rowOff>44450</xdr:rowOff>
    </xdr:to>
    <xdr:cxnSp macro="">
      <xdr:nvCxnSpPr>
        <xdr:cNvPr id="288" name="直線コネクタ 287"/>
        <xdr:cNvCxnSpPr/>
      </xdr:nvCxnSpPr>
      <xdr:spPr>
        <a:xfrm>
          <a:off x="9639300" y="6525679"/>
          <a:ext cx="8382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38507</xdr:rowOff>
    </xdr:from>
    <xdr:to>
      <xdr:col>14</xdr:col>
      <xdr:colOff>28575</xdr:colOff>
      <xdr:row>38</xdr:row>
      <xdr:rowOff>10579</xdr:rowOff>
    </xdr:to>
    <xdr:cxnSp macro="">
      <xdr:nvCxnSpPr>
        <xdr:cNvPr id="291" name="直線コネクタ 290"/>
        <xdr:cNvCxnSpPr/>
      </xdr:nvCxnSpPr>
      <xdr:spPr>
        <a:xfrm>
          <a:off x="8750300" y="6210707"/>
          <a:ext cx="889000" cy="3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38507</xdr:rowOff>
    </xdr:from>
    <xdr:to>
      <xdr:col>12</xdr:col>
      <xdr:colOff>511175</xdr:colOff>
      <xdr:row>39</xdr:row>
      <xdr:rowOff>44450</xdr:rowOff>
    </xdr:to>
    <xdr:cxnSp macro="">
      <xdr:nvCxnSpPr>
        <xdr:cNvPr id="294" name="直線コネクタ 293"/>
        <xdr:cNvCxnSpPr/>
      </xdr:nvCxnSpPr>
      <xdr:spPr>
        <a:xfrm flipV="1">
          <a:off x="7861300" y="6210707"/>
          <a:ext cx="889000" cy="5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12979</xdr:rowOff>
    </xdr:from>
    <xdr:to>
      <xdr:col>11</xdr:col>
      <xdr:colOff>307975</xdr:colOff>
      <xdr:row>39</xdr:row>
      <xdr:rowOff>44450</xdr:rowOff>
    </xdr:to>
    <xdr:cxnSp macro="">
      <xdr:nvCxnSpPr>
        <xdr:cNvPr id="297" name="直線コネクタ 296"/>
        <xdr:cNvCxnSpPr/>
      </xdr:nvCxnSpPr>
      <xdr:spPr>
        <a:xfrm>
          <a:off x="6972300" y="5670829"/>
          <a:ext cx="889000" cy="10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131229</xdr:rowOff>
    </xdr:from>
    <xdr:to>
      <xdr:col>14</xdr:col>
      <xdr:colOff>79375</xdr:colOff>
      <xdr:row>38</xdr:row>
      <xdr:rowOff>61379</xdr:rowOff>
    </xdr:to>
    <xdr:sp macro="" textlink="">
      <xdr:nvSpPr>
        <xdr:cNvPr id="309" name="円/楕円 308"/>
        <xdr:cNvSpPr/>
      </xdr:nvSpPr>
      <xdr:spPr>
        <a:xfrm>
          <a:off x="9588500" y="64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77906</xdr:rowOff>
    </xdr:from>
    <xdr:ext cx="469744" cy="259045"/>
    <xdr:sp macro="" textlink="">
      <xdr:nvSpPr>
        <xdr:cNvPr id="310" name="テキスト ボックス 309"/>
        <xdr:cNvSpPr txBox="1"/>
      </xdr:nvSpPr>
      <xdr:spPr>
        <a:xfrm>
          <a:off x="9404427" y="62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159157</xdr:rowOff>
    </xdr:from>
    <xdr:to>
      <xdr:col>12</xdr:col>
      <xdr:colOff>561975</xdr:colOff>
      <xdr:row>36</xdr:row>
      <xdr:rowOff>89307</xdr:rowOff>
    </xdr:to>
    <xdr:sp macro="" textlink="">
      <xdr:nvSpPr>
        <xdr:cNvPr id="311" name="円/楕円 310"/>
        <xdr:cNvSpPr/>
      </xdr:nvSpPr>
      <xdr:spPr>
        <a:xfrm>
          <a:off x="8699500" y="61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105834</xdr:rowOff>
    </xdr:from>
    <xdr:ext cx="534377" cy="259045"/>
    <xdr:sp macro="" textlink="">
      <xdr:nvSpPr>
        <xdr:cNvPr id="312" name="テキスト ボックス 311"/>
        <xdr:cNvSpPr txBox="1"/>
      </xdr:nvSpPr>
      <xdr:spPr>
        <a:xfrm>
          <a:off x="8483111" y="59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133629</xdr:rowOff>
    </xdr:from>
    <xdr:to>
      <xdr:col>10</xdr:col>
      <xdr:colOff>155575</xdr:colOff>
      <xdr:row>33</xdr:row>
      <xdr:rowOff>63779</xdr:rowOff>
    </xdr:to>
    <xdr:sp macro="" textlink="">
      <xdr:nvSpPr>
        <xdr:cNvPr id="315" name="円/楕円 314"/>
        <xdr:cNvSpPr/>
      </xdr:nvSpPr>
      <xdr:spPr>
        <a:xfrm>
          <a:off x="6921500" y="56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80306</xdr:rowOff>
    </xdr:from>
    <xdr:ext cx="534377" cy="259045"/>
    <xdr:sp macro="" textlink="">
      <xdr:nvSpPr>
        <xdr:cNvPr id="316" name="テキスト ボックス 315"/>
        <xdr:cNvSpPr txBox="1"/>
      </xdr:nvSpPr>
      <xdr:spPr>
        <a:xfrm>
          <a:off x="6705111" y="53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84948</xdr:rowOff>
    </xdr:from>
    <xdr:to>
      <xdr:col>15</xdr:col>
      <xdr:colOff>180975</xdr:colOff>
      <xdr:row>57</xdr:row>
      <xdr:rowOff>99394</xdr:rowOff>
    </xdr:to>
    <xdr:cxnSp macro="">
      <xdr:nvCxnSpPr>
        <xdr:cNvPr id="343" name="直線コネクタ 342"/>
        <xdr:cNvCxnSpPr/>
      </xdr:nvCxnSpPr>
      <xdr:spPr>
        <a:xfrm flipV="1">
          <a:off x="9639300" y="9857598"/>
          <a:ext cx="8382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99394</xdr:rowOff>
    </xdr:from>
    <xdr:to>
      <xdr:col>14</xdr:col>
      <xdr:colOff>28575</xdr:colOff>
      <xdr:row>57</xdr:row>
      <xdr:rowOff>130121</xdr:rowOff>
    </xdr:to>
    <xdr:cxnSp macro="">
      <xdr:nvCxnSpPr>
        <xdr:cNvPr id="346" name="直線コネクタ 345"/>
        <xdr:cNvCxnSpPr/>
      </xdr:nvCxnSpPr>
      <xdr:spPr>
        <a:xfrm flipV="1">
          <a:off x="8750300" y="9872044"/>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76509</xdr:rowOff>
    </xdr:from>
    <xdr:to>
      <xdr:col>12</xdr:col>
      <xdr:colOff>511175</xdr:colOff>
      <xdr:row>57</xdr:row>
      <xdr:rowOff>130121</xdr:rowOff>
    </xdr:to>
    <xdr:cxnSp macro="">
      <xdr:nvCxnSpPr>
        <xdr:cNvPr id="349" name="直線コネクタ 348"/>
        <xdr:cNvCxnSpPr/>
      </xdr:nvCxnSpPr>
      <xdr:spPr>
        <a:xfrm>
          <a:off x="7861300" y="9849159"/>
          <a:ext cx="8890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76509</xdr:rowOff>
    </xdr:from>
    <xdr:to>
      <xdr:col>11</xdr:col>
      <xdr:colOff>307975</xdr:colOff>
      <xdr:row>57</xdr:row>
      <xdr:rowOff>146769</xdr:rowOff>
    </xdr:to>
    <xdr:cxnSp macro="">
      <xdr:nvCxnSpPr>
        <xdr:cNvPr id="352" name="直線コネクタ 351"/>
        <xdr:cNvCxnSpPr/>
      </xdr:nvCxnSpPr>
      <xdr:spPr>
        <a:xfrm flipV="1">
          <a:off x="6972300" y="9849159"/>
          <a:ext cx="889000" cy="7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34148</xdr:rowOff>
    </xdr:from>
    <xdr:to>
      <xdr:col>15</xdr:col>
      <xdr:colOff>231775</xdr:colOff>
      <xdr:row>57</xdr:row>
      <xdr:rowOff>135748</xdr:rowOff>
    </xdr:to>
    <xdr:sp macro="" textlink="">
      <xdr:nvSpPr>
        <xdr:cNvPr id="362" name="円/楕円 361"/>
        <xdr:cNvSpPr/>
      </xdr:nvSpPr>
      <xdr:spPr>
        <a:xfrm>
          <a:off x="10426700" y="9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57025</xdr:rowOff>
    </xdr:from>
    <xdr:ext cx="599010" cy="259045"/>
    <xdr:sp macro="" textlink="">
      <xdr:nvSpPr>
        <xdr:cNvPr id="363" name="農林水産業費該当値テキスト"/>
        <xdr:cNvSpPr txBox="1"/>
      </xdr:nvSpPr>
      <xdr:spPr>
        <a:xfrm>
          <a:off x="10528300" y="965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48594</xdr:rowOff>
    </xdr:from>
    <xdr:to>
      <xdr:col>14</xdr:col>
      <xdr:colOff>79375</xdr:colOff>
      <xdr:row>57</xdr:row>
      <xdr:rowOff>150194</xdr:rowOff>
    </xdr:to>
    <xdr:sp macro="" textlink="">
      <xdr:nvSpPr>
        <xdr:cNvPr id="364" name="円/楕円 363"/>
        <xdr:cNvSpPr/>
      </xdr:nvSpPr>
      <xdr:spPr>
        <a:xfrm>
          <a:off x="9588500" y="98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166721</xdr:rowOff>
    </xdr:from>
    <xdr:ext cx="599010" cy="259045"/>
    <xdr:sp macro="" textlink="">
      <xdr:nvSpPr>
        <xdr:cNvPr id="365" name="テキスト ボックス 364"/>
        <xdr:cNvSpPr txBox="1"/>
      </xdr:nvSpPr>
      <xdr:spPr>
        <a:xfrm>
          <a:off x="9339794" y="95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79321</xdr:rowOff>
    </xdr:from>
    <xdr:to>
      <xdr:col>12</xdr:col>
      <xdr:colOff>561975</xdr:colOff>
      <xdr:row>58</xdr:row>
      <xdr:rowOff>9471</xdr:rowOff>
    </xdr:to>
    <xdr:sp macro="" textlink="">
      <xdr:nvSpPr>
        <xdr:cNvPr id="366" name="円/楕円 365"/>
        <xdr:cNvSpPr/>
      </xdr:nvSpPr>
      <xdr:spPr>
        <a:xfrm>
          <a:off x="8699500" y="9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25998</xdr:rowOff>
    </xdr:from>
    <xdr:ext cx="599010" cy="259045"/>
    <xdr:sp macro="" textlink="">
      <xdr:nvSpPr>
        <xdr:cNvPr id="367" name="テキスト ボックス 366"/>
        <xdr:cNvSpPr txBox="1"/>
      </xdr:nvSpPr>
      <xdr:spPr>
        <a:xfrm>
          <a:off x="8450794" y="96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25709</xdr:rowOff>
    </xdr:from>
    <xdr:to>
      <xdr:col>11</xdr:col>
      <xdr:colOff>358775</xdr:colOff>
      <xdr:row>57</xdr:row>
      <xdr:rowOff>127309</xdr:rowOff>
    </xdr:to>
    <xdr:sp macro="" textlink="">
      <xdr:nvSpPr>
        <xdr:cNvPr id="368" name="円/楕円 367"/>
        <xdr:cNvSpPr/>
      </xdr:nvSpPr>
      <xdr:spPr>
        <a:xfrm>
          <a:off x="7810500" y="9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143836</xdr:rowOff>
    </xdr:from>
    <xdr:ext cx="599010" cy="259045"/>
    <xdr:sp macro="" textlink="">
      <xdr:nvSpPr>
        <xdr:cNvPr id="369" name="テキスト ボックス 368"/>
        <xdr:cNvSpPr txBox="1"/>
      </xdr:nvSpPr>
      <xdr:spPr>
        <a:xfrm>
          <a:off x="7561794" y="95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95969</xdr:rowOff>
    </xdr:from>
    <xdr:to>
      <xdr:col>10</xdr:col>
      <xdr:colOff>155575</xdr:colOff>
      <xdr:row>58</xdr:row>
      <xdr:rowOff>26119</xdr:rowOff>
    </xdr:to>
    <xdr:sp macro="" textlink="">
      <xdr:nvSpPr>
        <xdr:cNvPr id="370" name="円/楕円 369"/>
        <xdr:cNvSpPr/>
      </xdr:nvSpPr>
      <xdr:spPr>
        <a:xfrm>
          <a:off x="6921500" y="98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42646</xdr:rowOff>
    </xdr:from>
    <xdr:ext cx="599010" cy="259045"/>
    <xdr:sp macro="" textlink="">
      <xdr:nvSpPr>
        <xdr:cNvPr id="371" name="テキスト ボックス 370"/>
        <xdr:cNvSpPr txBox="1"/>
      </xdr:nvSpPr>
      <xdr:spPr>
        <a:xfrm>
          <a:off x="6672794" y="96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74168</xdr:rowOff>
    </xdr:from>
    <xdr:to>
      <xdr:col>15</xdr:col>
      <xdr:colOff>180975</xdr:colOff>
      <xdr:row>78</xdr:row>
      <xdr:rowOff>27434</xdr:rowOff>
    </xdr:to>
    <xdr:cxnSp macro="">
      <xdr:nvCxnSpPr>
        <xdr:cNvPr id="402" name="直線コネクタ 401"/>
        <xdr:cNvCxnSpPr/>
      </xdr:nvCxnSpPr>
      <xdr:spPr>
        <a:xfrm>
          <a:off x="9639300" y="13104368"/>
          <a:ext cx="838200" cy="29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74168</xdr:rowOff>
    </xdr:from>
    <xdr:to>
      <xdr:col>14</xdr:col>
      <xdr:colOff>28575</xdr:colOff>
      <xdr:row>77</xdr:row>
      <xdr:rowOff>114460</xdr:rowOff>
    </xdr:to>
    <xdr:cxnSp macro="">
      <xdr:nvCxnSpPr>
        <xdr:cNvPr id="405" name="直線コネクタ 404"/>
        <xdr:cNvCxnSpPr/>
      </xdr:nvCxnSpPr>
      <xdr:spPr>
        <a:xfrm flipV="1">
          <a:off x="8750300" y="13104368"/>
          <a:ext cx="889000" cy="2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114460</xdr:rowOff>
    </xdr:from>
    <xdr:to>
      <xdr:col>12</xdr:col>
      <xdr:colOff>511175</xdr:colOff>
      <xdr:row>78</xdr:row>
      <xdr:rowOff>74333</xdr:rowOff>
    </xdr:to>
    <xdr:cxnSp macro="">
      <xdr:nvCxnSpPr>
        <xdr:cNvPr id="408" name="直線コネクタ 407"/>
        <xdr:cNvCxnSpPr/>
      </xdr:nvCxnSpPr>
      <xdr:spPr>
        <a:xfrm flipV="1">
          <a:off x="7861300" y="13316110"/>
          <a:ext cx="889000" cy="1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74333</xdr:rowOff>
    </xdr:from>
    <xdr:to>
      <xdr:col>11</xdr:col>
      <xdr:colOff>307975</xdr:colOff>
      <xdr:row>78</xdr:row>
      <xdr:rowOff>121983</xdr:rowOff>
    </xdr:to>
    <xdr:cxnSp macro="">
      <xdr:nvCxnSpPr>
        <xdr:cNvPr id="411" name="直線コネクタ 410"/>
        <xdr:cNvCxnSpPr/>
      </xdr:nvCxnSpPr>
      <xdr:spPr>
        <a:xfrm flipV="1">
          <a:off x="6972300" y="13447433"/>
          <a:ext cx="889000" cy="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148084</xdr:rowOff>
    </xdr:from>
    <xdr:to>
      <xdr:col>15</xdr:col>
      <xdr:colOff>231775</xdr:colOff>
      <xdr:row>78</xdr:row>
      <xdr:rowOff>78234</xdr:rowOff>
    </xdr:to>
    <xdr:sp macro="" textlink="">
      <xdr:nvSpPr>
        <xdr:cNvPr id="421" name="円/楕円 420"/>
        <xdr:cNvSpPr/>
      </xdr:nvSpPr>
      <xdr:spPr>
        <a:xfrm>
          <a:off x="104267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170961</xdr:rowOff>
    </xdr:from>
    <xdr:ext cx="534377" cy="259045"/>
    <xdr:sp macro="" textlink="">
      <xdr:nvSpPr>
        <xdr:cNvPr id="422" name="商工費該当値テキスト"/>
        <xdr:cNvSpPr txBox="1"/>
      </xdr:nvSpPr>
      <xdr:spPr>
        <a:xfrm>
          <a:off x="10528300" y="132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23368</xdr:rowOff>
    </xdr:from>
    <xdr:to>
      <xdr:col>14</xdr:col>
      <xdr:colOff>79375</xdr:colOff>
      <xdr:row>76</xdr:row>
      <xdr:rowOff>124968</xdr:rowOff>
    </xdr:to>
    <xdr:sp macro="" textlink="">
      <xdr:nvSpPr>
        <xdr:cNvPr id="423" name="円/楕円 422"/>
        <xdr:cNvSpPr/>
      </xdr:nvSpPr>
      <xdr:spPr>
        <a:xfrm>
          <a:off x="9588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141494</xdr:rowOff>
    </xdr:from>
    <xdr:ext cx="599010" cy="259045"/>
    <xdr:sp macro="" textlink="">
      <xdr:nvSpPr>
        <xdr:cNvPr id="424" name="テキスト ボックス 423"/>
        <xdr:cNvSpPr txBox="1"/>
      </xdr:nvSpPr>
      <xdr:spPr>
        <a:xfrm>
          <a:off x="9339794" y="1282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63660</xdr:rowOff>
    </xdr:from>
    <xdr:to>
      <xdr:col>12</xdr:col>
      <xdr:colOff>561975</xdr:colOff>
      <xdr:row>77</xdr:row>
      <xdr:rowOff>165260</xdr:rowOff>
    </xdr:to>
    <xdr:sp macro="" textlink="">
      <xdr:nvSpPr>
        <xdr:cNvPr id="425" name="円/楕円 424"/>
        <xdr:cNvSpPr/>
      </xdr:nvSpPr>
      <xdr:spPr>
        <a:xfrm>
          <a:off x="8699500" y="132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10337</xdr:rowOff>
    </xdr:from>
    <xdr:ext cx="599010" cy="259045"/>
    <xdr:sp macro="" textlink="">
      <xdr:nvSpPr>
        <xdr:cNvPr id="426" name="テキスト ボックス 425"/>
        <xdr:cNvSpPr txBox="1"/>
      </xdr:nvSpPr>
      <xdr:spPr>
        <a:xfrm>
          <a:off x="8450794" y="130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23533</xdr:rowOff>
    </xdr:from>
    <xdr:to>
      <xdr:col>11</xdr:col>
      <xdr:colOff>358775</xdr:colOff>
      <xdr:row>78</xdr:row>
      <xdr:rowOff>125133</xdr:rowOff>
    </xdr:to>
    <xdr:sp macro="" textlink="">
      <xdr:nvSpPr>
        <xdr:cNvPr id="427" name="円/楕円 426"/>
        <xdr:cNvSpPr/>
      </xdr:nvSpPr>
      <xdr:spPr>
        <a:xfrm>
          <a:off x="7810500" y="133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141660</xdr:rowOff>
    </xdr:from>
    <xdr:ext cx="534377" cy="259045"/>
    <xdr:sp macro="" textlink="">
      <xdr:nvSpPr>
        <xdr:cNvPr id="428" name="テキスト ボックス 427"/>
        <xdr:cNvSpPr txBox="1"/>
      </xdr:nvSpPr>
      <xdr:spPr>
        <a:xfrm>
          <a:off x="7594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71183</xdr:rowOff>
    </xdr:from>
    <xdr:to>
      <xdr:col>10</xdr:col>
      <xdr:colOff>155575</xdr:colOff>
      <xdr:row>79</xdr:row>
      <xdr:rowOff>1333</xdr:rowOff>
    </xdr:to>
    <xdr:sp macro="" textlink="">
      <xdr:nvSpPr>
        <xdr:cNvPr id="429" name="円/楕円 428"/>
        <xdr:cNvSpPr/>
      </xdr:nvSpPr>
      <xdr:spPr>
        <a:xfrm>
          <a:off x="6921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163910</xdr:rowOff>
    </xdr:from>
    <xdr:ext cx="534377" cy="259045"/>
    <xdr:sp macro="" textlink="">
      <xdr:nvSpPr>
        <xdr:cNvPr id="430" name="テキスト ボックス 429"/>
        <xdr:cNvSpPr txBox="1"/>
      </xdr:nvSpPr>
      <xdr:spPr>
        <a:xfrm>
          <a:off x="6705111" y="135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8455</xdr:rowOff>
    </xdr:from>
    <xdr:to>
      <xdr:col>15</xdr:col>
      <xdr:colOff>180975</xdr:colOff>
      <xdr:row>97</xdr:row>
      <xdr:rowOff>106569</xdr:rowOff>
    </xdr:to>
    <xdr:cxnSp macro="">
      <xdr:nvCxnSpPr>
        <xdr:cNvPr id="461" name="直線コネクタ 460"/>
        <xdr:cNvCxnSpPr/>
      </xdr:nvCxnSpPr>
      <xdr:spPr>
        <a:xfrm flipV="1">
          <a:off x="9639300" y="16639105"/>
          <a:ext cx="838200" cy="9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85079</xdr:rowOff>
    </xdr:from>
    <xdr:to>
      <xdr:col>14</xdr:col>
      <xdr:colOff>28575</xdr:colOff>
      <xdr:row>97</xdr:row>
      <xdr:rowOff>106569</xdr:rowOff>
    </xdr:to>
    <xdr:cxnSp macro="">
      <xdr:nvCxnSpPr>
        <xdr:cNvPr id="464" name="直線コネクタ 463"/>
        <xdr:cNvCxnSpPr/>
      </xdr:nvCxnSpPr>
      <xdr:spPr>
        <a:xfrm>
          <a:off x="8750300" y="16544279"/>
          <a:ext cx="889000" cy="19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85079</xdr:rowOff>
    </xdr:from>
    <xdr:to>
      <xdr:col>12</xdr:col>
      <xdr:colOff>511175</xdr:colOff>
      <xdr:row>96</xdr:row>
      <xdr:rowOff>157838</xdr:rowOff>
    </xdr:to>
    <xdr:cxnSp macro="">
      <xdr:nvCxnSpPr>
        <xdr:cNvPr id="467" name="直線コネクタ 466"/>
        <xdr:cNvCxnSpPr/>
      </xdr:nvCxnSpPr>
      <xdr:spPr>
        <a:xfrm flipV="1">
          <a:off x="7861300" y="16544279"/>
          <a:ext cx="889000" cy="7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157838</xdr:rowOff>
    </xdr:from>
    <xdr:to>
      <xdr:col>11</xdr:col>
      <xdr:colOff>307975</xdr:colOff>
      <xdr:row>98</xdr:row>
      <xdr:rowOff>23191</xdr:rowOff>
    </xdr:to>
    <xdr:cxnSp macro="">
      <xdr:nvCxnSpPr>
        <xdr:cNvPr id="470" name="直線コネクタ 469"/>
        <xdr:cNvCxnSpPr/>
      </xdr:nvCxnSpPr>
      <xdr:spPr>
        <a:xfrm flipV="1">
          <a:off x="6972300" y="16617038"/>
          <a:ext cx="889000" cy="20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129105</xdr:rowOff>
    </xdr:from>
    <xdr:to>
      <xdr:col>15</xdr:col>
      <xdr:colOff>231775</xdr:colOff>
      <xdr:row>97</xdr:row>
      <xdr:rowOff>59255</xdr:rowOff>
    </xdr:to>
    <xdr:sp macro="" textlink="">
      <xdr:nvSpPr>
        <xdr:cNvPr id="480" name="円/楕円 479"/>
        <xdr:cNvSpPr/>
      </xdr:nvSpPr>
      <xdr:spPr>
        <a:xfrm>
          <a:off x="10426700" y="165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151982</xdr:rowOff>
    </xdr:from>
    <xdr:ext cx="599010" cy="259045"/>
    <xdr:sp macro="" textlink="">
      <xdr:nvSpPr>
        <xdr:cNvPr id="481" name="土木費該当値テキスト"/>
        <xdr:cNvSpPr txBox="1"/>
      </xdr:nvSpPr>
      <xdr:spPr>
        <a:xfrm>
          <a:off x="10528300" y="164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55769</xdr:rowOff>
    </xdr:from>
    <xdr:to>
      <xdr:col>14</xdr:col>
      <xdr:colOff>79375</xdr:colOff>
      <xdr:row>97</xdr:row>
      <xdr:rowOff>157369</xdr:rowOff>
    </xdr:to>
    <xdr:sp macro="" textlink="">
      <xdr:nvSpPr>
        <xdr:cNvPr id="482" name="円/楕円 481"/>
        <xdr:cNvSpPr/>
      </xdr:nvSpPr>
      <xdr:spPr>
        <a:xfrm>
          <a:off x="9588500" y="166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2446</xdr:rowOff>
    </xdr:from>
    <xdr:ext cx="599010" cy="259045"/>
    <xdr:sp macro="" textlink="">
      <xdr:nvSpPr>
        <xdr:cNvPr id="483" name="テキスト ボックス 482"/>
        <xdr:cNvSpPr txBox="1"/>
      </xdr:nvSpPr>
      <xdr:spPr>
        <a:xfrm>
          <a:off x="9339794" y="164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34279</xdr:rowOff>
    </xdr:from>
    <xdr:to>
      <xdr:col>12</xdr:col>
      <xdr:colOff>561975</xdr:colOff>
      <xdr:row>96</xdr:row>
      <xdr:rowOff>135879</xdr:rowOff>
    </xdr:to>
    <xdr:sp macro="" textlink="">
      <xdr:nvSpPr>
        <xdr:cNvPr id="484" name="円/楕円 483"/>
        <xdr:cNvSpPr/>
      </xdr:nvSpPr>
      <xdr:spPr>
        <a:xfrm>
          <a:off x="8699500" y="164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152406</xdr:rowOff>
    </xdr:from>
    <xdr:ext cx="599010" cy="259045"/>
    <xdr:sp macro="" textlink="">
      <xdr:nvSpPr>
        <xdr:cNvPr id="485" name="テキスト ボックス 484"/>
        <xdr:cNvSpPr txBox="1"/>
      </xdr:nvSpPr>
      <xdr:spPr>
        <a:xfrm>
          <a:off x="8450794" y="1626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107038</xdr:rowOff>
    </xdr:from>
    <xdr:to>
      <xdr:col>11</xdr:col>
      <xdr:colOff>358775</xdr:colOff>
      <xdr:row>97</xdr:row>
      <xdr:rowOff>37188</xdr:rowOff>
    </xdr:to>
    <xdr:sp macro="" textlink="">
      <xdr:nvSpPr>
        <xdr:cNvPr id="486" name="円/楕円 485"/>
        <xdr:cNvSpPr/>
      </xdr:nvSpPr>
      <xdr:spPr>
        <a:xfrm>
          <a:off x="7810500" y="165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53715</xdr:rowOff>
    </xdr:from>
    <xdr:ext cx="599010" cy="259045"/>
    <xdr:sp macro="" textlink="">
      <xdr:nvSpPr>
        <xdr:cNvPr id="487" name="テキスト ボックス 486"/>
        <xdr:cNvSpPr txBox="1"/>
      </xdr:nvSpPr>
      <xdr:spPr>
        <a:xfrm>
          <a:off x="7561794" y="1634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143841</xdr:rowOff>
    </xdr:from>
    <xdr:to>
      <xdr:col>10</xdr:col>
      <xdr:colOff>155575</xdr:colOff>
      <xdr:row>98</xdr:row>
      <xdr:rowOff>73991</xdr:rowOff>
    </xdr:to>
    <xdr:sp macro="" textlink="">
      <xdr:nvSpPr>
        <xdr:cNvPr id="488" name="円/楕円 487"/>
        <xdr:cNvSpPr/>
      </xdr:nvSpPr>
      <xdr:spPr>
        <a:xfrm>
          <a:off x="69215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90518</xdr:rowOff>
    </xdr:from>
    <xdr:ext cx="599010" cy="259045"/>
    <xdr:sp macro="" textlink="">
      <xdr:nvSpPr>
        <xdr:cNvPr id="489" name="テキスト ボックス 488"/>
        <xdr:cNvSpPr txBox="1"/>
      </xdr:nvSpPr>
      <xdr:spPr>
        <a:xfrm>
          <a:off x="6672794" y="1654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108114</xdr:rowOff>
    </xdr:from>
    <xdr:to>
      <xdr:col>23</xdr:col>
      <xdr:colOff>517525</xdr:colOff>
      <xdr:row>36</xdr:row>
      <xdr:rowOff>132012</xdr:rowOff>
    </xdr:to>
    <xdr:cxnSp macro="">
      <xdr:nvCxnSpPr>
        <xdr:cNvPr id="520" name="直線コネクタ 519"/>
        <xdr:cNvCxnSpPr/>
      </xdr:nvCxnSpPr>
      <xdr:spPr>
        <a:xfrm flipV="1">
          <a:off x="15481300" y="6280314"/>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132012</xdr:rowOff>
    </xdr:from>
    <xdr:to>
      <xdr:col>22</xdr:col>
      <xdr:colOff>365125</xdr:colOff>
      <xdr:row>37</xdr:row>
      <xdr:rowOff>9862</xdr:rowOff>
    </xdr:to>
    <xdr:cxnSp macro="">
      <xdr:nvCxnSpPr>
        <xdr:cNvPr id="523" name="直線コネクタ 522"/>
        <xdr:cNvCxnSpPr/>
      </xdr:nvCxnSpPr>
      <xdr:spPr>
        <a:xfrm flipV="1">
          <a:off x="14592300" y="6304212"/>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9862</xdr:rowOff>
    </xdr:from>
    <xdr:to>
      <xdr:col>21</xdr:col>
      <xdr:colOff>161925</xdr:colOff>
      <xdr:row>37</xdr:row>
      <xdr:rowOff>22702</xdr:rowOff>
    </xdr:to>
    <xdr:cxnSp macro="">
      <xdr:nvCxnSpPr>
        <xdr:cNvPr id="526" name="直線コネクタ 525"/>
        <xdr:cNvCxnSpPr/>
      </xdr:nvCxnSpPr>
      <xdr:spPr>
        <a:xfrm flipV="1">
          <a:off x="13703300" y="635351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22702</xdr:rowOff>
    </xdr:from>
    <xdr:to>
      <xdr:col>19</xdr:col>
      <xdr:colOff>644525</xdr:colOff>
      <xdr:row>37</xdr:row>
      <xdr:rowOff>65915</xdr:rowOff>
    </xdr:to>
    <xdr:cxnSp macro="">
      <xdr:nvCxnSpPr>
        <xdr:cNvPr id="529" name="直線コネクタ 528"/>
        <xdr:cNvCxnSpPr/>
      </xdr:nvCxnSpPr>
      <xdr:spPr>
        <a:xfrm flipV="1">
          <a:off x="12814300" y="6366352"/>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57314</xdr:rowOff>
    </xdr:from>
    <xdr:to>
      <xdr:col>23</xdr:col>
      <xdr:colOff>568325</xdr:colOff>
      <xdr:row>36</xdr:row>
      <xdr:rowOff>158914</xdr:rowOff>
    </xdr:to>
    <xdr:sp macro="" textlink="">
      <xdr:nvSpPr>
        <xdr:cNvPr id="539" name="円/楕円 538"/>
        <xdr:cNvSpPr/>
      </xdr:nvSpPr>
      <xdr:spPr>
        <a:xfrm>
          <a:off x="16268700" y="62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80191</xdr:rowOff>
    </xdr:from>
    <xdr:ext cx="599010" cy="259045"/>
    <xdr:sp macro="" textlink="">
      <xdr:nvSpPr>
        <xdr:cNvPr id="540" name="消防費該当値テキスト"/>
        <xdr:cNvSpPr txBox="1"/>
      </xdr:nvSpPr>
      <xdr:spPr>
        <a:xfrm>
          <a:off x="16370300" y="608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81212</xdr:rowOff>
    </xdr:from>
    <xdr:to>
      <xdr:col>22</xdr:col>
      <xdr:colOff>415925</xdr:colOff>
      <xdr:row>37</xdr:row>
      <xdr:rowOff>11362</xdr:rowOff>
    </xdr:to>
    <xdr:sp macro="" textlink="">
      <xdr:nvSpPr>
        <xdr:cNvPr id="541" name="円/楕円 540"/>
        <xdr:cNvSpPr/>
      </xdr:nvSpPr>
      <xdr:spPr>
        <a:xfrm>
          <a:off x="15430500" y="62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27889</xdr:rowOff>
    </xdr:from>
    <xdr:ext cx="599010" cy="259045"/>
    <xdr:sp macro="" textlink="">
      <xdr:nvSpPr>
        <xdr:cNvPr id="542" name="テキスト ボックス 541"/>
        <xdr:cNvSpPr txBox="1"/>
      </xdr:nvSpPr>
      <xdr:spPr>
        <a:xfrm>
          <a:off x="15181794" y="60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130512</xdr:rowOff>
    </xdr:from>
    <xdr:to>
      <xdr:col>21</xdr:col>
      <xdr:colOff>212725</xdr:colOff>
      <xdr:row>37</xdr:row>
      <xdr:rowOff>60662</xdr:rowOff>
    </xdr:to>
    <xdr:sp macro="" textlink="">
      <xdr:nvSpPr>
        <xdr:cNvPr id="543" name="円/楕円 542"/>
        <xdr:cNvSpPr/>
      </xdr:nvSpPr>
      <xdr:spPr>
        <a:xfrm>
          <a:off x="14541500" y="63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77189</xdr:rowOff>
    </xdr:from>
    <xdr:ext cx="599010" cy="259045"/>
    <xdr:sp macro="" textlink="">
      <xdr:nvSpPr>
        <xdr:cNvPr id="544" name="テキスト ボックス 543"/>
        <xdr:cNvSpPr txBox="1"/>
      </xdr:nvSpPr>
      <xdr:spPr>
        <a:xfrm>
          <a:off x="14292794" y="607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143352</xdr:rowOff>
    </xdr:from>
    <xdr:to>
      <xdr:col>20</xdr:col>
      <xdr:colOff>9525</xdr:colOff>
      <xdr:row>37</xdr:row>
      <xdr:rowOff>73502</xdr:rowOff>
    </xdr:to>
    <xdr:sp macro="" textlink="">
      <xdr:nvSpPr>
        <xdr:cNvPr id="545" name="円/楕円 544"/>
        <xdr:cNvSpPr/>
      </xdr:nvSpPr>
      <xdr:spPr>
        <a:xfrm>
          <a:off x="13652500" y="63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90029</xdr:rowOff>
    </xdr:from>
    <xdr:ext cx="599010" cy="259045"/>
    <xdr:sp macro="" textlink="">
      <xdr:nvSpPr>
        <xdr:cNvPr id="546" name="テキスト ボックス 545"/>
        <xdr:cNvSpPr txBox="1"/>
      </xdr:nvSpPr>
      <xdr:spPr>
        <a:xfrm>
          <a:off x="13403794" y="60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15115</xdr:rowOff>
    </xdr:from>
    <xdr:to>
      <xdr:col>18</xdr:col>
      <xdr:colOff>492125</xdr:colOff>
      <xdr:row>37</xdr:row>
      <xdr:rowOff>116715</xdr:rowOff>
    </xdr:to>
    <xdr:sp macro="" textlink="">
      <xdr:nvSpPr>
        <xdr:cNvPr id="547" name="円/楕円 546"/>
        <xdr:cNvSpPr/>
      </xdr:nvSpPr>
      <xdr:spPr>
        <a:xfrm>
          <a:off x="12763500" y="6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133242</xdr:rowOff>
    </xdr:from>
    <xdr:ext cx="599010" cy="259045"/>
    <xdr:sp macro="" textlink="">
      <xdr:nvSpPr>
        <xdr:cNvPr id="548" name="テキスト ボックス 547"/>
        <xdr:cNvSpPr txBox="1"/>
      </xdr:nvSpPr>
      <xdr:spPr>
        <a:xfrm>
          <a:off x="12514794" y="613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55211</xdr:rowOff>
    </xdr:from>
    <xdr:to>
      <xdr:col>23</xdr:col>
      <xdr:colOff>517525</xdr:colOff>
      <xdr:row>57</xdr:row>
      <xdr:rowOff>74419</xdr:rowOff>
    </xdr:to>
    <xdr:cxnSp macro="">
      <xdr:nvCxnSpPr>
        <xdr:cNvPr id="573" name="直線コネクタ 572"/>
        <xdr:cNvCxnSpPr/>
      </xdr:nvCxnSpPr>
      <xdr:spPr>
        <a:xfrm>
          <a:off x="15481300" y="9827861"/>
          <a:ext cx="8382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55211</xdr:rowOff>
    </xdr:from>
    <xdr:to>
      <xdr:col>22</xdr:col>
      <xdr:colOff>365125</xdr:colOff>
      <xdr:row>57</xdr:row>
      <xdr:rowOff>61830</xdr:rowOff>
    </xdr:to>
    <xdr:cxnSp macro="">
      <xdr:nvCxnSpPr>
        <xdr:cNvPr id="576" name="直線コネクタ 575"/>
        <xdr:cNvCxnSpPr/>
      </xdr:nvCxnSpPr>
      <xdr:spPr>
        <a:xfrm flipV="1">
          <a:off x="14592300" y="9827861"/>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61830</xdr:rowOff>
    </xdr:from>
    <xdr:to>
      <xdr:col>21</xdr:col>
      <xdr:colOff>161925</xdr:colOff>
      <xdr:row>57</xdr:row>
      <xdr:rowOff>100279</xdr:rowOff>
    </xdr:to>
    <xdr:cxnSp macro="">
      <xdr:nvCxnSpPr>
        <xdr:cNvPr id="579" name="直線コネクタ 578"/>
        <xdr:cNvCxnSpPr/>
      </xdr:nvCxnSpPr>
      <xdr:spPr>
        <a:xfrm flipV="1">
          <a:off x="13703300" y="9834480"/>
          <a:ext cx="889000" cy="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87357</xdr:rowOff>
    </xdr:from>
    <xdr:to>
      <xdr:col>19</xdr:col>
      <xdr:colOff>644525</xdr:colOff>
      <xdr:row>57</xdr:row>
      <xdr:rowOff>100279</xdr:rowOff>
    </xdr:to>
    <xdr:cxnSp macro="">
      <xdr:nvCxnSpPr>
        <xdr:cNvPr id="582" name="直線コネクタ 581"/>
        <xdr:cNvCxnSpPr/>
      </xdr:nvCxnSpPr>
      <xdr:spPr>
        <a:xfrm>
          <a:off x="12814300" y="9860007"/>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23619</xdr:rowOff>
    </xdr:from>
    <xdr:to>
      <xdr:col>23</xdr:col>
      <xdr:colOff>568325</xdr:colOff>
      <xdr:row>57</xdr:row>
      <xdr:rowOff>125219</xdr:rowOff>
    </xdr:to>
    <xdr:sp macro="" textlink="">
      <xdr:nvSpPr>
        <xdr:cNvPr id="592" name="円/楕円 591"/>
        <xdr:cNvSpPr/>
      </xdr:nvSpPr>
      <xdr:spPr>
        <a:xfrm>
          <a:off x="16268700" y="97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154446</xdr:rowOff>
    </xdr:from>
    <xdr:ext cx="599010" cy="259045"/>
    <xdr:sp macro="" textlink="">
      <xdr:nvSpPr>
        <xdr:cNvPr id="593" name="教育費該当値テキスト"/>
        <xdr:cNvSpPr txBox="1"/>
      </xdr:nvSpPr>
      <xdr:spPr>
        <a:xfrm>
          <a:off x="16370300" y="958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4411</xdr:rowOff>
    </xdr:from>
    <xdr:to>
      <xdr:col>22</xdr:col>
      <xdr:colOff>415925</xdr:colOff>
      <xdr:row>57</xdr:row>
      <xdr:rowOff>106011</xdr:rowOff>
    </xdr:to>
    <xdr:sp macro="" textlink="">
      <xdr:nvSpPr>
        <xdr:cNvPr id="594" name="円/楕円 593"/>
        <xdr:cNvSpPr/>
      </xdr:nvSpPr>
      <xdr:spPr>
        <a:xfrm>
          <a:off x="15430500" y="9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122538</xdr:rowOff>
    </xdr:from>
    <xdr:ext cx="599010" cy="259045"/>
    <xdr:sp macro="" textlink="">
      <xdr:nvSpPr>
        <xdr:cNvPr id="595" name="テキスト ボックス 594"/>
        <xdr:cNvSpPr txBox="1"/>
      </xdr:nvSpPr>
      <xdr:spPr>
        <a:xfrm>
          <a:off x="15181794" y="95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11030</xdr:rowOff>
    </xdr:from>
    <xdr:to>
      <xdr:col>21</xdr:col>
      <xdr:colOff>212725</xdr:colOff>
      <xdr:row>57</xdr:row>
      <xdr:rowOff>112630</xdr:rowOff>
    </xdr:to>
    <xdr:sp macro="" textlink="">
      <xdr:nvSpPr>
        <xdr:cNvPr id="596" name="円/楕円 595"/>
        <xdr:cNvSpPr/>
      </xdr:nvSpPr>
      <xdr:spPr>
        <a:xfrm>
          <a:off x="14541500" y="97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129157</xdr:rowOff>
    </xdr:from>
    <xdr:ext cx="599010" cy="259045"/>
    <xdr:sp macro="" textlink="">
      <xdr:nvSpPr>
        <xdr:cNvPr id="597" name="テキスト ボックス 596"/>
        <xdr:cNvSpPr txBox="1"/>
      </xdr:nvSpPr>
      <xdr:spPr>
        <a:xfrm>
          <a:off x="14292794" y="95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49479</xdr:rowOff>
    </xdr:from>
    <xdr:to>
      <xdr:col>20</xdr:col>
      <xdr:colOff>9525</xdr:colOff>
      <xdr:row>57</xdr:row>
      <xdr:rowOff>151079</xdr:rowOff>
    </xdr:to>
    <xdr:sp macro="" textlink="">
      <xdr:nvSpPr>
        <xdr:cNvPr id="598" name="円/楕円 597"/>
        <xdr:cNvSpPr/>
      </xdr:nvSpPr>
      <xdr:spPr>
        <a:xfrm>
          <a:off x="13652500" y="98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167606</xdr:rowOff>
    </xdr:from>
    <xdr:ext cx="599010" cy="259045"/>
    <xdr:sp macro="" textlink="">
      <xdr:nvSpPr>
        <xdr:cNvPr id="599" name="テキスト ボックス 598"/>
        <xdr:cNvSpPr txBox="1"/>
      </xdr:nvSpPr>
      <xdr:spPr>
        <a:xfrm>
          <a:off x="13403794" y="959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36557</xdr:rowOff>
    </xdr:from>
    <xdr:to>
      <xdr:col>18</xdr:col>
      <xdr:colOff>492125</xdr:colOff>
      <xdr:row>57</xdr:row>
      <xdr:rowOff>138157</xdr:rowOff>
    </xdr:to>
    <xdr:sp macro="" textlink="">
      <xdr:nvSpPr>
        <xdr:cNvPr id="600" name="円/楕円 599"/>
        <xdr:cNvSpPr/>
      </xdr:nvSpPr>
      <xdr:spPr>
        <a:xfrm>
          <a:off x="12763500" y="98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154684</xdr:rowOff>
    </xdr:from>
    <xdr:ext cx="599010" cy="259045"/>
    <xdr:sp macro="" textlink="">
      <xdr:nvSpPr>
        <xdr:cNvPr id="601" name="テキスト ボックス 600"/>
        <xdr:cNvSpPr txBox="1"/>
      </xdr:nvSpPr>
      <xdr:spPr>
        <a:xfrm>
          <a:off x="12514794" y="958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161465</xdr:rowOff>
    </xdr:from>
    <xdr:to>
      <xdr:col>23</xdr:col>
      <xdr:colOff>517525</xdr:colOff>
      <xdr:row>79</xdr:row>
      <xdr:rowOff>14582</xdr:rowOff>
    </xdr:to>
    <xdr:cxnSp macro="">
      <xdr:nvCxnSpPr>
        <xdr:cNvPr id="630" name="直線コネクタ 629"/>
        <xdr:cNvCxnSpPr/>
      </xdr:nvCxnSpPr>
      <xdr:spPr>
        <a:xfrm flipV="1">
          <a:off x="15481300" y="13534565"/>
          <a:ext cx="8382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163356</xdr:rowOff>
    </xdr:from>
    <xdr:to>
      <xdr:col>22</xdr:col>
      <xdr:colOff>365125</xdr:colOff>
      <xdr:row>79</xdr:row>
      <xdr:rowOff>14582</xdr:rowOff>
    </xdr:to>
    <xdr:cxnSp macro="">
      <xdr:nvCxnSpPr>
        <xdr:cNvPr id="633" name="直線コネクタ 632"/>
        <xdr:cNvCxnSpPr/>
      </xdr:nvCxnSpPr>
      <xdr:spPr>
        <a:xfrm>
          <a:off x="14592300" y="13536456"/>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104591</xdr:rowOff>
    </xdr:from>
    <xdr:to>
      <xdr:col>21</xdr:col>
      <xdr:colOff>161925</xdr:colOff>
      <xdr:row>78</xdr:row>
      <xdr:rowOff>163356</xdr:rowOff>
    </xdr:to>
    <xdr:cxnSp macro="">
      <xdr:nvCxnSpPr>
        <xdr:cNvPr id="636" name="直線コネクタ 635"/>
        <xdr:cNvCxnSpPr/>
      </xdr:nvCxnSpPr>
      <xdr:spPr>
        <a:xfrm>
          <a:off x="13703300" y="13477691"/>
          <a:ext cx="8890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104591</xdr:rowOff>
    </xdr:from>
    <xdr:to>
      <xdr:col>19</xdr:col>
      <xdr:colOff>644525</xdr:colOff>
      <xdr:row>78</xdr:row>
      <xdr:rowOff>148112</xdr:rowOff>
    </xdr:to>
    <xdr:cxnSp macro="">
      <xdr:nvCxnSpPr>
        <xdr:cNvPr id="639" name="直線コネクタ 638"/>
        <xdr:cNvCxnSpPr/>
      </xdr:nvCxnSpPr>
      <xdr:spPr>
        <a:xfrm flipV="1">
          <a:off x="12814300" y="13477691"/>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110665</xdr:rowOff>
    </xdr:from>
    <xdr:to>
      <xdr:col>23</xdr:col>
      <xdr:colOff>568325</xdr:colOff>
      <xdr:row>79</xdr:row>
      <xdr:rowOff>40815</xdr:rowOff>
    </xdr:to>
    <xdr:sp macro="" textlink="">
      <xdr:nvSpPr>
        <xdr:cNvPr id="649" name="円/楕円 648"/>
        <xdr:cNvSpPr/>
      </xdr:nvSpPr>
      <xdr:spPr>
        <a:xfrm>
          <a:off x="16268700" y="13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70042</xdr:rowOff>
    </xdr:from>
    <xdr:ext cx="534377" cy="259045"/>
    <xdr:sp macro="" textlink="">
      <xdr:nvSpPr>
        <xdr:cNvPr id="650" name="災害復旧費該当値テキスト"/>
        <xdr:cNvSpPr txBox="1"/>
      </xdr:nvSpPr>
      <xdr:spPr>
        <a:xfrm>
          <a:off x="16370300" y="132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135232</xdr:rowOff>
    </xdr:from>
    <xdr:to>
      <xdr:col>22</xdr:col>
      <xdr:colOff>415925</xdr:colOff>
      <xdr:row>79</xdr:row>
      <xdr:rowOff>65382</xdr:rowOff>
    </xdr:to>
    <xdr:sp macro="" textlink="">
      <xdr:nvSpPr>
        <xdr:cNvPr id="651" name="円/楕円 650"/>
        <xdr:cNvSpPr/>
      </xdr:nvSpPr>
      <xdr:spPr>
        <a:xfrm>
          <a:off x="15430500" y="135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81909</xdr:rowOff>
    </xdr:from>
    <xdr:ext cx="534377" cy="259045"/>
    <xdr:sp macro="" textlink="">
      <xdr:nvSpPr>
        <xdr:cNvPr id="652" name="テキスト ボックス 651"/>
        <xdr:cNvSpPr txBox="1"/>
      </xdr:nvSpPr>
      <xdr:spPr>
        <a:xfrm>
          <a:off x="15214111" y="132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112556</xdr:rowOff>
    </xdr:from>
    <xdr:to>
      <xdr:col>21</xdr:col>
      <xdr:colOff>212725</xdr:colOff>
      <xdr:row>79</xdr:row>
      <xdr:rowOff>42706</xdr:rowOff>
    </xdr:to>
    <xdr:sp macro="" textlink="">
      <xdr:nvSpPr>
        <xdr:cNvPr id="653" name="円/楕円 652"/>
        <xdr:cNvSpPr/>
      </xdr:nvSpPr>
      <xdr:spPr>
        <a:xfrm>
          <a:off x="14541500" y="134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59233</xdr:rowOff>
    </xdr:from>
    <xdr:ext cx="534377" cy="259045"/>
    <xdr:sp macro="" textlink="">
      <xdr:nvSpPr>
        <xdr:cNvPr id="654" name="テキスト ボックス 653"/>
        <xdr:cNvSpPr txBox="1"/>
      </xdr:nvSpPr>
      <xdr:spPr>
        <a:xfrm>
          <a:off x="14325111" y="132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53791</xdr:rowOff>
    </xdr:from>
    <xdr:to>
      <xdr:col>20</xdr:col>
      <xdr:colOff>9525</xdr:colOff>
      <xdr:row>78</xdr:row>
      <xdr:rowOff>155391</xdr:rowOff>
    </xdr:to>
    <xdr:sp macro="" textlink="">
      <xdr:nvSpPr>
        <xdr:cNvPr id="655" name="円/楕円 654"/>
        <xdr:cNvSpPr/>
      </xdr:nvSpPr>
      <xdr:spPr>
        <a:xfrm>
          <a:off x="13652500" y="13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468</xdr:rowOff>
    </xdr:from>
    <xdr:ext cx="534377" cy="259045"/>
    <xdr:sp macro="" textlink="">
      <xdr:nvSpPr>
        <xdr:cNvPr id="656" name="テキスト ボックス 655"/>
        <xdr:cNvSpPr txBox="1"/>
      </xdr:nvSpPr>
      <xdr:spPr>
        <a:xfrm>
          <a:off x="13436111" y="132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97312</xdr:rowOff>
    </xdr:from>
    <xdr:to>
      <xdr:col>18</xdr:col>
      <xdr:colOff>492125</xdr:colOff>
      <xdr:row>79</xdr:row>
      <xdr:rowOff>27462</xdr:rowOff>
    </xdr:to>
    <xdr:sp macro="" textlink="">
      <xdr:nvSpPr>
        <xdr:cNvPr id="657" name="円/楕円 656"/>
        <xdr:cNvSpPr/>
      </xdr:nvSpPr>
      <xdr:spPr>
        <a:xfrm>
          <a:off x="12763500" y="134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43989</xdr:rowOff>
    </xdr:from>
    <xdr:ext cx="534377" cy="259045"/>
    <xdr:sp macro="" textlink="">
      <xdr:nvSpPr>
        <xdr:cNvPr id="658" name="テキスト ボックス 657"/>
        <xdr:cNvSpPr txBox="1"/>
      </xdr:nvSpPr>
      <xdr:spPr>
        <a:xfrm>
          <a:off x="12547111" y="132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70039</xdr:rowOff>
    </xdr:from>
    <xdr:to>
      <xdr:col>23</xdr:col>
      <xdr:colOff>517525</xdr:colOff>
      <xdr:row>95</xdr:row>
      <xdr:rowOff>84872</xdr:rowOff>
    </xdr:to>
    <xdr:cxnSp macro="">
      <xdr:nvCxnSpPr>
        <xdr:cNvPr id="687" name="直線コネクタ 686"/>
        <xdr:cNvCxnSpPr/>
      </xdr:nvCxnSpPr>
      <xdr:spPr>
        <a:xfrm>
          <a:off x="15481300" y="16357789"/>
          <a:ext cx="8382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62409</xdr:rowOff>
    </xdr:from>
    <xdr:to>
      <xdr:col>22</xdr:col>
      <xdr:colOff>365125</xdr:colOff>
      <xdr:row>95</xdr:row>
      <xdr:rowOff>70039</xdr:rowOff>
    </xdr:to>
    <xdr:cxnSp macro="">
      <xdr:nvCxnSpPr>
        <xdr:cNvPr id="690" name="直線コネクタ 689"/>
        <xdr:cNvCxnSpPr/>
      </xdr:nvCxnSpPr>
      <xdr:spPr>
        <a:xfrm>
          <a:off x="14592300" y="16350159"/>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19695</xdr:rowOff>
    </xdr:from>
    <xdr:to>
      <xdr:col>21</xdr:col>
      <xdr:colOff>161925</xdr:colOff>
      <xdr:row>95</xdr:row>
      <xdr:rowOff>62409</xdr:rowOff>
    </xdr:to>
    <xdr:cxnSp macro="">
      <xdr:nvCxnSpPr>
        <xdr:cNvPr id="693" name="直線コネクタ 692"/>
        <xdr:cNvCxnSpPr/>
      </xdr:nvCxnSpPr>
      <xdr:spPr>
        <a:xfrm>
          <a:off x="13703300" y="16307445"/>
          <a:ext cx="889000" cy="4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7139</xdr:rowOff>
    </xdr:from>
    <xdr:to>
      <xdr:col>19</xdr:col>
      <xdr:colOff>644525</xdr:colOff>
      <xdr:row>95</xdr:row>
      <xdr:rowOff>19695</xdr:rowOff>
    </xdr:to>
    <xdr:cxnSp macro="">
      <xdr:nvCxnSpPr>
        <xdr:cNvPr id="696" name="直線コネクタ 695"/>
        <xdr:cNvCxnSpPr/>
      </xdr:nvCxnSpPr>
      <xdr:spPr>
        <a:xfrm>
          <a:off x="12814300" y="16294889"/>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34072</xdr:rowOff>
    </xdr:from>
    <xdr:to>
      <xdr:col>23</xdr:col>
      <xdr:colOff>568325</xdr:colOff>
      <xdr:row>95</xdr:row>
      <xdr:rowOff>135672</xdr:rowOff>
    </xdr:to>
    <xdr:sp macro="" textlink="">
      <xdr:nvSpPr>
        <xdr:cNvPr id="706" name="円/楕円 705"/>
        <xdr:cNvSpPr/>
      </xdr:nvSpPr>
      <xdr:spPr>
        <a:xfrm>
          <a:off x="16268700" y="163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56949</xdr:rowOff>
    </xdr:from>
    <xdr:ext cx="599010" cy="259045"/>
    <xdr:sp macro="" textlink="">
      <xdr:nvSpPr>
        <xdr:cNvPr id="707" name="公債費該当値テキスト"/>
        <xdr:cNvSpPr txBox="1"/>
      </xdr:nvSpPr>
      <xdr:spPr>
        <a:xfrm>
          <a:off x="16370300" y="1617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19239</xdr:rowOff>
    </xdr:from>
    <xdr:to>
      <xdr:col>22</xdr:col>
      <xdr:colOff>415925</xdr:colOff>
      <xdr:row>95</xdr:row>
      <xdr:rowOff>120839</xdr:rowOff>
    </xdr:to>
    <xdr:sp macro="" textlink="">
      <xdr:nvSpPr>
        <xdr:cNvPr id="708" name="円/楕円 707"/>
        <xdr:cNvSpPr/>
      </xdr:nvSpPr>
      <xdr:spPr>
        <a:xfrm>
          <a:off x="15430500" y="163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137366</xdr:rowOff>
    </xdr:from>
    <xdr:ext cx="599010" cy="259045"/>
    <xdr:sp macro="" textlink="">
      <xdr:nvSpPr>
        <xdr:cNvPr id="709" name="テキスト ボックス 708"/>
        <xdr:cNvSpPr txBox="1"/>
      </xdr:nvSpPr>
      <xdr:spPr>
        <a:xfrm>
          <a:off x="15181794" y="1608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11609</xdr:rowOff>
    </xdr:from>
    <xdr:to>
      <xdr:col>21</xdr:col>
      <xdr:colOff>212725</xdr:colOff>
      <xdr:row>95</xdr:row>
      <xdr:rowOff>113209</xdr:rowOff>
    </xdr:to>
    <xdr:sp macro="" textlink="">
      <xdr:nvSpPr>
        <xdr:cNvPr id="710" name="円/楕円 709"/>
        <xdr:cNvSpPr/>
      </xdr:nvSpPr>
      <xdr:spPr>
        <a:xfrm>
          <a:off x="14541500" y="162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129736</xdr:rowOff>
    </xdr:from>
    <xdr:ext cx="599010" cy="259045"/>
    <xdr:sp macro="" textlink="">
      <xdr:nvSpPr>
        <xdr:cNvPr id="711" name="テキスト ボックス 710"/>
        <xdr:cNvSpPr txBox="1"/>
      </xdr:nvSpPr>
      <xdr:spPr>
        <a:xfrm>
          <a:off x="14292794" y="160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140345</xdr:rowOff>
    </xdr:from>
    <xdr:to>
      <xdr:col>20</xdr:col>
      <xdr:colOff>9525</xdr:colOff>
      <xdr:row>95</xdr:row>
      <xdr:rowOff>70495</xdr:rowOff>
    </xdr:to>
    <xdr:sp macro="" textlink="">
      <xdr:nvSpPr>
        <xdr:cNvPr id="712" name="円/楕円 711"/>
        <xdr:cNvSpPr/>
      </xdr:nvSpPr>
      <xdr:spPr>
        <a:xfrm>
          <a:off x="13652500" y="162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87022</xdr:rowOff>
    </xdr:from>
    <xdr:ext cx="599010" cy="259045"/>
    <xdr:sp macro="" textlink="">
      <xdr:nvSpPr>
        <xdr:cNvPr id="713" name="テキスト ボックス 712"/>
        <xdr:cNvSpPr txBox="1"/>
      </xdr:nvSpPr>
      <xdr:spPr>
        <a:xfrm>
          <a:off x="13403794" y="1603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127789</xdr:rowOff>
    </xdr:from>
    <xdr:to>
      <xdr:col>18</xdr:col>
      <xdr:colOff>492125</xdr:colOff>
      <xdr:row>95</xdr:row>
      <xdr:rowOff>57939</xdr:rowOff>
    </xdr:to>
    <xdr:sp macro="" textlink="">
      <xdr:nvSpPr>
        <xdr:cNvPr id="714" name="円/楕円 713"/>
        <xdr:cNvSpPr/>
      </xdr:nvSpPr>
      <xdr:spPr>
        <a:xfrm>
          <a:off x="12763500" y="162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74466</xdr:rowOff>
    </xdr:from>
    <xdr:ext cx="599010" cy="259045"/>
    <xdr:sp macro="" textlink="">
      <xdr:nvSpPr>
        <xdr:cNvPr id="715" name="テキスト ボックス 714"/>
        <xdr:cNvSpPr txBox="1"/>
      </xdr:nvSpPr>
      <xdr:spPr>
        <a:xfrm>
          <a:off x="12514794" y="1601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全費目において、類似団体を上回っている。その中でも総務費については、住民１人あたり</a:t>
          </a:r>
          <a:r>
            <a:rPr kumimoji="1" lang="en-US" altLang="ja-JP" sz="1200">
              <a:latin typeface="+mn-ea"/>
              <a:ea typeface="+mn-ea"/>
            </a:rPr>
            <a:t>933,566</a:t>
          </a:r>
          <a:r>
            <a:rPr kumimoji="1" lang="ja-JP" altLang="en-US" sz="1200">
              <a:latin typeface="+mn-ea"/>
              <a:ea typeface="+mn-ea"/>
            </a:rPr>
            <a:t>円となっており、前年度と比較すると高い水準にある。これは、定住促進対策及び人口減少対策に要する経費、商品券発行事業経費、財政調整基金積立金が主な要因である。</a:t>
          </a:r>
          <a:endParaRPr kumimoji="1" lang="en-US" altLang="ja-JP" sz="1200">
            <a:latin typeface="+mn-ea"/>
            <a:ea typeface="+mn-ea"/>
          </a:endParaRPr>
        </a:p>
        <a:p>
          <a:r>
            <a:rPr kumimoji="1" lang="ja-JP" altLang="en-US" sz="1200">
              <a:latin typeface="+mn-ea"/>
              <a:ea typeface="+mn-ea"/>
            </a:rPr>
            <a:t>また、衛生費においては、</a:t>
          </a:r>
          <a:r>
            <a:rPr kumimoji="1" lang="ja-JP" altLang="ja-JP" sz="1200">
              <a:solidFill>
                <a:schemeClr val="dk1"/>
              </a:solidFill>
              <a:latin typeface="+mn-ea"/>
              <a:ea typeface="+mn-ea"/>
              <a:cs typeface="+mn-cs"/>
            </a:rPr>
            <a:t>住民１人あたり</a:t>
          </a:r>
          <a:r>
            <a:rPr kumimoji="1" lang="en-US" altLang="ja-JP" sz="1200">
              <a:solidFill>
                <a:schemeClr val="dk1"/>
              </a:solidFill>
              <a:latin typeface="+mn-ea"/>
              <a:ea typeface="+mn-ea"/>
              <a:cs typeface="+mn-cs"/>
            </a:rPr>
            <a:t>348,476</a:t>
          </a:r>
          <a:r>
            <a:rPr kumimoji="1" lang="ja-JP" altLang="en-US" sz="1200">
              <a:solidFill>
                <a:schemeClr val="dk1"/>
              </a:solidFill>
              <a:latin typeface="+mn-ea"/>
              <a:ea typeface="+mn-ea"/>
              <a:cs typeface="+mn-cs"/>
            </a:rPr>
            <a:t>円</a:t>
          </a:r>
          <a:r>
            <a:rPr kumimoji="1" lang="ja-JP" altLang="ja-JP" sz="1200">
              <a:solidFill>
                <a:schemeClr val="dk1"/>
              </a:solidFill>
              <a:latin typeface="+mn-ea"/>
              <a:ea typeface="+mn-ea"/>
              <a:cs typeface="+mn-cs"/>
            </a:rPr>
            <a:t>となっており</a:t>
          </a:r>
          <a:r>
            <a:rPr kumimoji="1" lang="ja-JP" altLang="en-US" sz="1200">
              <a:solidFill>
                <a:schemeClr val="dk1"/>
              </a:solidFill>
              <a:latin typeface="+mn-ea"/>
              <a:ea typeface="+mn-ea"/>
              <a:cs typeface="+mn-cs"/>
            </a:rPr>
            <a:t>、前年度と比較し高い水準となっているのは、医療組合に対する負担金による影響が大きい。</a:t>
          </a:r>
          <a:endParaRPr kumimoji="1" lang="ja-JP" altLang="en-US"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実質収支額の標準財政規模比は前年度の数値</a:t>
          </a:r>
          <a:r>
            <a:rPr lang="en-US" altLang="ja-JP" sz="1100">
              <a:solidFill>
                <a:schemeClr val="dk1"/>
              </a:solidFill>
              <a:latin typeface="+mn-lt"/>
              <a:ea typeface="+mn-ea"/>
              <a:cs typeface="+mn-cs"/>
            </a:rPr>
            <a:t>(23.41%</a:t>
          </a:r>
          <a:r>
            <a:rPr lang="ja-JP" altLang="en-US" sz="1100">
              <a:solidFill>
                <a:schemeClr val="dk1"/>
              </a:solidFill>
              <a:latin typeface="+mn-lt"/>
              <a:ea typeface="+mn-ea"/>
              <a:cs typeface="+mn-cs"/>
            </a:rPr>
            <a:t>）を下回ったものの、</a:t>
          </a:r>
          <a:r>
            <a:rPr lang="ja-JP" altLang="ja-JP" sz="1100">
              <a:solidFill>
                <a:schemeClr val="dk1"/>
              </a:solidFill>
              <a:latin typeface="+mn-lt"/>
              <a:ea typeface="+mn-ea"/>
              <a:cs typeface="+mn-cs"/>
            </a:rPr>
            <a:t>経常経費の抑制と削減等により、</a:t>
          </a:r>
          <a:r>
            <a:rPr lang="en-US" altLang="ja-JP" sz="1100">
              <a:solidFill>
                <a:schemeClr val="dk1"/>
              </a:solidFill>
              <a:latin typeface="+mn-lt"/>
              <a:ea typeface="+mn-ea"/>
              <a:cs typeface="+mn-cs"/>
            </a:rPr>
            <a:t>18%</a:t>
          </a:r>
          <a:r>
            <a:rPr lang="ja-JP" altLang="en-US" sz="1100">
              <a:solidFill>
                <a:schemeClr val="dk1"/>
              </a:solidFill>
              <a:latin typeface="+mn-lt"/>
              <a:ea typeface="+mn-ea"/>
              <a:cs typeface="+mn-cs"/>
            </a:rPr>
            <a:t>程度を</a:t>
          </a:r>
          <a:r>
            <a:rPr lang="ja-JP" altLang="ja-JP" sz="1100">
              <a:solidFill>
                <a:schemeClr val="dk1"/>
              </a:solidFill>
              <a:latin typeface="+mn-lt"/>
              <a:ea typeface="+mn-ea"/>
              <a:cs typeface="+mn-cs"/>
            </a:rPr>
            <a:t>維持している。黒字額の大きさは後年度の財政調整に必要な範囲に止め、それ以上は行政水準の向上や住民負担の軽減に充てることが望ましいと思われる。また、前述の影響と不安定な社会情勢を考慮した結果、将来の財政需要に備え、財政調整基金への積立も行っている。今後は行政水準の維持と住民サービスの低下を回避することを考慮し、効果的かつ適正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一般会計及び各事業会計ともに赤字額は発生していない状況にあるが、今後も計画的な事業運営を図り、財政の健全化に努める。</a:t>
          </a:r>
          <a:endParaRPr lang="ja-JP"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1893334</v>
      </c>
      <c r="BO4" s="409"/>
      <c r="BP4" s="409"/>
      <c r="BQ4" s="409"/>
      <c r="BR4" s="409"/>
      <c r="BS4" s="409"/>
      <c r="BT4" s="409"/>
      <c r="BU4" s="410"/>
      <c r="BV4" s="408">
        <v>1781230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18.7</v>
      </c>
      <c r="CU4" s="586"/>
      <c r="CV4" s="586"/>
      <c r="CW4" s="586"/>
      <c r="CX4" s="586"/>
      <c r="CY4" s="586"/>
      <c r="CZ4" s="586"/>
      <c r="DA4" s="587"/>
      <c r="DB4" s="585">
        <v>23.4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1672537</v>
      </c>
      <c r="BO5" s="414"/>
      <c r="BP5" s="414"/>
      <c r="BQ5" s="414"/>
      <c r="BR5" s="414"/>
      <c r="BS5" s="414"/>
      <c r="BT5" s="414"/>
      <c r="BU5" s="415"/>
      <c r="BV5" s="413">
        <v>1531722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77.099999999999994</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220797</v>
      </c>
      <c r="BO6" s="414"/>
      <c r="BP6" s="414"/>
      <c r="BQ6" s="414"/>
      <c r="BR6" s="414"/>
      <c r="BS6" s="414"/>
      <c r="BT6" s="414"/>
      <c r="BU6" s="415"/>
      <c r="BV6" s="413">
        <v>249508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80.8</v>
      </c>
      <c r="CU6" s="560"/>
      <c r="CV6" s="560"/>
      <c r="CW6" s="560"/>
      <c r="CX6" s="560"/>
      <c r="CY6" s="560"/>
      <c r="CZ6" s="560"/>
      <c r="DA6" s="561"/>
      <c r="DB6" s="559">
        <v>88.5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16472</v>
      </c>
      <c r="BO7" s="414"/>
      <c r="BP7" s="414"/>
      <c r="BQ7" s="414"/>
      <c r="BR7" s="414"/>
      <c r="BS7" s="414"/>
      <c r="BT7" s="414"/>
      <c r="BU7" s="415"/>
      <c r="BV7" s="413">
        <v>9905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1092723</v>
      </c>
      <c r="CU7" s="414"/>
      <c r="CV7" s="414"/>
      <c r="CW7" s="414"/>
      <c r="CX7" s="414"/>
      <c r="CY7" s="414"/>
      <c r="CZ7" s="414"/>
      <c r="DA7" s="415"/>
      <c r="DB7" s="413">
        <v>1023432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204325</v>
      </c>
      <c r="BO8" s="414"/>
      <c r="BP8" s="414"/>
      <c r="BQ8" s="414"/>
      <c r="BR8" s="414"/>
      <c r="BS8" s="414"/>
      <c r="BT8" s="414"/>
      <c r="BU8" s="415"/>
      <c r="BV8" s="413">
        <v>239603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0.08</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512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-35278</v>
      </c>
      <c r="BO9" s="414"/>
      <c r="BP9" s="414"/>
      <c r="BQ9" s="414"/>
      <c r="BR9" s="414"/>
      <c r="BS9" s="414"/>
      <c r="BT9" s="414"/>
      <c r="BU9" s="415"/>
      <c r="BV9" s="413">
        <v>15376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14.7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683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250000</v>
      </c>
      <c r="BO10" s="414"/>
      <c r="BP10" s="414"/>
      <c r="BQ10" s="414"/>
      <c r="BR10" s="414"/>
      <c r="BS10" s="414"/>
      <c r="BT10" s="414"/>
      <c r="BU10" s="415"/>
      <c r="BV10" s="413">
        <v>150000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567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566</v>
      </c>
      <c r="S13" s="515"/>
      <c r="T13" s="515"/>
      <c r="U13" s="515"/>
      <c r="V13" s="516"/>
      <c r="W13" s="502" t="s">
        <v>121</v>
      </c>
      <c r="X13" s="426"/>
      <c r="Y13" s="426"/>
      <c r="Z13" s="426"/>
      <c r="AA13" s="426"/>
      <c r="AB13" s="427"/>
      <c r="AC13" s="389">
        <v>23</v>
      </c>
      <c r="AD13" s="390"/>
      <c r="AE13" s="390"/>
      <c r="AF13" s="390"/>
      <c r="AG13" s="391"/>
      <c r="AH13" s="389">
        <v>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214722</v>
      </c>
      <c r="BO13" s="414"/>
      <c r="BP13" s="414"/>
      <c r="BQ13" s="414"/>
      <c r="BR13" s="414"/>
      <c r="BS13" s="414"/>
      <c r="BT13" s="414"/>
      <c r="BU13" s="415"/>
      <c r="BV13" s="413">
        <v>165376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8.6</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596</v>
      </c>
      <c r="S14" s="515"/>
      <c r="T14" s="515"/>
      <c r="U14" s="515"/>
      <c r="V14" s="516"/>
      <c r="W14" s="517"/>
      <c r="X14" s="429"/>
      <c r="Y14" s="429"/>
      <c r="Z14" s="429"/>
      <c r="AA14" s="429"/>
      <c r="AB14" s="430"/>
      <c r="AC14" s="507">
        <v>7.1</v>
      </c>
      <c r="AD14" s="508"/>
      <c r="AE14" s="508"/>
      <c r="AF14" s="508"/>
      <c r="AG14" s="509"/>
      <c r="AH14" s="507">
        <v>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594</v>
      </c>
      <c r="S15" s="515"/>
      <c r="T15" s="515"/>
      <c r="U15" s="515"/>
      <c r="V15" s="516"/>
      <c r="W15" s="502" t="s">
        <v>128</v>
      </c>
      <c r="X15" s="426"/>
      <c r="Y15" s="426"/>
      <c r="Z15" s="426"/>
      <c r="AA15" s="426"/>
      <c r="AB15" s="427"/>
      <c r="AC15" s="389">
        <v>95</v>
      </c>
      <c r="AD15" s="390"/>
      <c r="AE15" s="390"/>
      <c r="AF15" s="390"/>
      <c r="AG15" s="391"/>
      <c r="AH15" s="389">
        <v>81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96735</v>
      </c>
      <c r="BO15" s="409"/>
      <c r="BP15" s="409"/>
      <c r="BQ15" s="409"/>
      <c r="BR15" s="409"/>
      <c r="BS15" s="409"/>
      <c r="BT15" s="409"/>
      <c r="BU15" s="410"/>
      <c r="BV15" s="408">
        <v>90595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29.5</v>
      </c>
      <c r="AD16" s="508"/>
      <c r="AE16" s="508"/>
      <c r="AF16" s="508"/>
      <c r="AG16" s="509"/>
      <c r="AH16" s="507">
        <v>22.4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1016826</v>
      </c>
      <c r="BO16" s="414"/>
      <c r="BP16" s="414"/>
      <c r="BQ16" s="414"/>
      <c r="BR16" s="414"/>
      <c r="BS16" s="414"/>
      <c r="BT16" s="414"/>
      <c r="BU16" s="415"/>
      <c r="BV16" s="413">
        <v>965473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204</v>
      </c>
      <c r="AD17" s="390"/>
      <c r="AE17" s="390"/>
      <c r="AF17" s="390"/>
      <c r="AG17" s="391"/>
      <c r="AH17" s="389">
        <v>265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122164</v>
      </c>
      <c r="BO17" s="414"/>
      <c r="BP17" s="414"/>
      <c r="BQ17" s="414"/>
      <c r="BR17" s="414"/>
      <c r="BS17" s="414"/>
      <c r="BT17" s="414"/>
      <c r="BU17" s="415"/>
      <c r="BV17" s="413">
        <v>114564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274.22000000000003</v>
      </c>
      <c r="M18" s="478"/>
      <c r="N18" s="478"/>
      <c r="O18" s="478"/>
      <c r="P18" s="478"/>
      <c r="Q18" s="478"/>
      <c r="R18" s="479"/>
      <c r="S18" s="479"/>
      <c r="T18" s="479"/>
      <c r="U18" s="479"/>
      <c r="V18" s="480"/>
      <c r="W18" s="494"/>
      <c r="X18" s="495"/>
      <c r="Y18" s="495"/>
      <c r="Z18" s="495"/>
      <c r="AA18" s="495"/>
      <c r="AB18" s="503"/>
      <c r="AC18" s="377">
        <v>63.4</v>
      </c>
      <c r="AD18" s="378"/>
      <c r="AE18" s="378"/>
      <c r="AF18" s="378"/>
      <c r="AG18" s="481"/>
      <c r="AH18" s="377">
        <v>73.400000000000006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851619</v>
      </c>
      <c r="BO18" s="414"/>
      <c r="BP18" s="414"/>
      <c r="BQ18" s="414"/>
      <c r="BR18" s="414"/>
      <c r="BS18" s="414"/>
      <c r="BT18" s="414"/>
      <c r="BU18" s="415"/>
      <c r="BV18" s="413">
        <v>871749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1493874</v>
      </c>
      <c r="BO19" s="414"/>
      <c r="BP19" s="414"/>
      <c r="BQ19" s="414"/>
      <c r="BR19" s="414"/>
      <c r="BS19" s="414"/>
      <c r="BT19" s="414"/>
      <c r="BU19" s="415"/>
      <c r="BV19" s="413">
        <v>1405943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1554985</v>
      </c>
      <c r="BO23" s="414"/>
      <c r="BP23" s="414"/>
      <c r="BQ23" s="414"/>
      <c r="BR23" s="414"/>
      <c r="BS23" s="414"/>
      <c r="BT23" s="414"/>
      <c r="BU23" s="415"/>
      <c r="BV23" s="413">
        <v>1517114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6600</v>
      </c>
      <c r="R24" s="390"/>
      <c r="S24" s="390"/>
      <c r="T24" s="390"/>
      <c r="U24" s="390"/>
      <c r="V24" s="391"/>
      <c r="W24" s="455"/>
      <c r="X24" s="446"/>
      <c r="Y24" s="447"/>
      <c r="Z24" s="386" t="s">
        <v>152</v>
      </c>
      <c r="AA24" s="387"/>
      <c r="AB24" s="387"/>
      <c r="AC24" s="387"/>
      <c r="AD24" s="387"/>
      <c r="AE24" s="387"/>
      <c r="AF24" s="387"/>
      <c r="AG24" s="388"/>
      <c r="AH24" s="389">
        <v>36</v>
      </c>
      <c r="AI24" s="390"/>
      <c r="AJ24" s="390"/>
      <c r="AK24" s="390"/>
      <c r="AL24" s="391"/>
      <c r="AM24" s="389">
        <v>101016</v>
      </c>
      <c r="AN24" s="390"/>
      <c r="AO24" s="390"/>
      <c r="AP24" s="390"/>
      <c r="AQ24" s="390"/>
      <c r="AR24" s="391"/>
      <c r="AS24" s="389">
        <v>2806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1308289</v>
      </c>
      <c r="BO24" s="414"/>
      <c r="BP24" s="414"/>
      <c r="BQ24" s="414"/>
      <c r="BR24" s="414"/>
      <c r="BS24" s="414"/>
      <c r="BT24" s="414"/>
      <c r="BU24" s="415"/>
      <c r="BV24" s="413">
        <v>1248454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5800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67243</v>
      </c>
      <c r="BO25" s="409"/>
      <c r="BP25" s="409"/>
      <c r="BQ25" s="409"/>
      <c r="BR25" s="409"/>
      <c r="BS25" s="409"/>
      <c r="BT25" s="409"/>
      <c r="BU25" s="410"/>
      <c r="BV25" s="408">
        <v>158560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5100</v>
      </c>
      <c r="R26" s="390"/>
      <c r="S26" s="390"/>
      <c r="T26" s="390"/>
      <c r="U26" s="390"/>
      <c r="V26" s="391"/>
      <c r="W26" s="455"/>
      <c r="X26" s="446"/>
      <c r="Y26" s="447"/>
      <c r="Z26" s="386" t="s">
        <v>158</v>
      </c>
      <c r="AA26" s="468"/>
      <c r="AB26" s="468"/>
      <c r="AC26" s="468"/>
      <c r="AD26" s="468"/>
      <c r="AE26" s="468"/>
      <c r="AF26" s="468"/>
      <c r="AG26" s="469"/>
      <c r="AH26" s="389">
        <v>3</v>
      </c>
      <c r="AI26" s="390"/>
      <c r="AJ26" s="390"/>
      <c r="AK26" s="390"/>
      <c r="AL26" s="391"/>
      <c r="AM26" s="389">
        <v>6126</v>
      </c>
      <c r="AN26" s="390"/>
      <c r="AO26" s="390"/>
      <c r="AP26" s="390"/>
      <c r="AQ26" s="390"/>
      <c r="AR26" s="391"/>
      <c r="AS26" s="389">
        <v>2042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2000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36020</v>
      </c>
      <c r="BO27" s="417"/>
      <c r="BP27" s="417"/>
      <c r="BQ27" s="417"/>
      <c r="BR27" s="417"/>
      <c r="BS27" s="417"/>
      <c r="BT27" s="417"/>
      <c r="BU27" s="418"/>
      <c r="BV27" s="416">
        <v>36009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1700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1529035</v>
      </c>
      <c r="BO28" s="409"/>
      <c r="BP28" s="409"/>
      <c r="BQ28" s="409"/>
      <c r="BR28" s="409"/>
      <c r="BS28" s="409"/>
      <c r="BT28" s="409"/>
      <c r="BU28" s="410"/>
      <c r="BV28" s="408">
        <v>1279035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4</v>
      </c>
      <c r="M29" s="390"/>
      <c r="N29" s="390"/>
      <c r="O29" s="390"/>
      <c r="P29" s="391"/>
      <c r="Q29" s="389">
        <v>1600</v>
      </c>
      <c r="R29" s="390"/>
      <c r="S29" s="390"/>
      <c r="T29" s="390"/>
      <c r="U29" s="390"/>
      <c r="V29" s="391"/>
      <c r="W29" s="456"/>
      <c r="X29" s="457"/>
      <c r="Y29" s="458"/>
      <c r="Z29" s="386" t="s">
        <v>168</v>
      </c>
      <c r="AA29" s="387"/>
      <c r="AB29" s="387"/>
      <c r="AC29" s="387"/>
      <c r="AD29" s="387"/>
      <c r="AE29" s="387"/>
      <c r="AF29" s="387"/>
      <c r="AG29" s="388"/>
      <c r="AH29" s="389">
        <v>36</v>
      </c>
      <c r="AI29" s="390"/>
      <c r="AJ29" s="390"/>
      <c r="AK29" s="390"/>
      <c r="AL29" s="391"/>
      <c r="AM29" s="389">
        <v>101016</v>
      </c>
      <c r="AN29" s="390"/>
      <c r="AO29" s="390"/>
      <c r="AP29" s="390"/>
      <c r="AQ29" s="390"/>
      <c r="AR29" s="391"/>
      <c r="AS29" s="389">
        <v>2806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62385</v>
      </c>
      <c r="BO29" s="414"/>
      <c r="BP29" s="414"/>
      <c r="BQ29" s="414"/>
      <c r="BR29" s="414"/>
      <c r="BS29" s="414"/>
      <c r="BT29" s="414"/>
      <c r="BU29" s="415"/>
      <c r="BV29" s="413">
        <v>61161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91.1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242117</v>
      </c>
      <c r="BO30" s="417"/>
      <c r="BP30" s="417"/>
      <c r="BQ30" s="417"/>
      <c r="BR30" s="417"/>
      <c r="BS30" s="417"/>
      <c r="BT30" s="417"/>
      <c r="BU30" s="418"/>
      <c r="BV30" s="416">
        <v>244804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国民健康保険事業（直営診療所）</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上・下北山衛生一部事務組合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奈良広域水質検査センター組合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南和広域医療組合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532</v>
      </c>
      <c r="D34" s="1181"/>
      <c r="E34" s="1182"/>
      <c r="F34" s="32">
        <v>17.420000000000002</v>
      </c>
      <c r="G34" s="33">
        <v>17.78</v>
      </c>
      <c r="H34" s="33">
        <v>18.329999999999998</v>
      </c>
      <c r="I34" s="33">
        <v>23.41</v>
      </c>
      <c r="J34" s="34">
        <v>18.690000000000001</v>
      </c>
      <c r="K34" s="22"/>
      <c r="L34" s="22"/>
      <c r="M34" s="22"/>
      <c r="N34" s="22"/>
      <c r="O34" s="22"/>
      <c r="P34" s="22"/>
    </row>
    <row r="35" spans="1:16" ht="39" customHeight="1">
      <c r="A35" s="22"/>
      <c r="B35" s="35"/>
      <c r="C35" s="1175" t="s">
        <v>533</v>
      </c>
      <c r="D35" s="1176"/>
      <c r="E35" s="1177"/>
      <c r="F35" s="36">
        <v>1.1299999999999999</v>
      </c>
      <c r="G35" s="37">
        <v>0.82</v>
      </c>
      <c r="H35" s="37">
        <v>0.74</v>
      </c>
      <c r="I35" s="37">
        <v>1.56</v>
      </c>
      <c r="J35" s="38">
        <v>1.71</v>
      </c>
      <c r="K35" s="22"/>
      <c r="L35" s="22"/>
      <c r="M35" s="22"/>
      <c r="N35" s="22"/>
      <c r="O35" s="22"/>
      <c r="P35" s="22"/>
    </row>
    <row r="36" spans="1:16" ht="39" customHeight="1">
      <c r="A36" s="22"/>
      <c r="B36" s="35"/>
      <c r="C36" s="1175" t="s">
        <v>534</v>
      </c>
      <c r="D36" s="1176"/>
      <c r="E36" s="1177"/>
      <c r="F36" s="36">
        <v>0.88</v>
      </c>
      <c r="G36" s="37">
        <v>0.36</v>
      </c>
      <c r="H36" s="37">
        <v>1.55</v>
      </c>
      <c r="I36" s="37">
        <v>2.5299999999999998</v>
      </c>
      <c r="J36" s="38">
        <v>1.46</v>
      </c>
      <c r="K36" s="22"/>
      <c r="L36" s="22"/>
      <c r="M36" s="22"/>
      <c r="N36" s="22"/>
      <c r="O36" s="22"/>
      <c r="P36" s="22"/>
    </row>
    <row r="37" spans="1:16" ht="39" customHeight="1">
      <c r="A37" s="22"/>
      <c r="B37" s="35"/>
      <c r="C37" s="1175" t="s">
        <v>535</v>
      </c>
      <c r="D37" s="1176"/>
      <c r="E37" s="1177"/>
      <c r="F37" s="36">
        <v>0.22</v>
      </c>
      <c r="G37" s="37">
        <v>0.24</v>
      </c>
      <c r="H37" s="37">
        <v>0.2</v>
      </c>
      <c r="I37" s="37">
        <v>0.39</v>
      </c>
      <c r="J37" s="38">
        <v>0.56000000000000005</v>
      </c>
      <c r="K37" s="22"/>
      <c r="L37" s="22"/>
      <c r="M37" s="22"/>
      <c r="N37" s="22"/>
      <c r="O37" s="22"/>
      <c r="P37" s="22"/>
    </row>
    <row r="38" spans="1:16" ht="39" customHeight="1">
      <c r="A38" s="22"/>
      <c r="B38" s="35"/>
      <c r="C38" s="1175" t="s">
        <v>536</v>
      </c>
      <c r="D38" s="1176"/>
      <c r="E38" s="1177"/>
      <c r="F38" s="36">
        <v>0.64</v>
      </c>
      <c r="G38" s="37">
        <v>0.27</v>
      </c>
      <c r="H38" s="37">
        <v>0.33</v>
      </c>
      <c r="I38" s="37">
        <v>0.24</v>
      </c>
      <c r="J38" s="38">
        <v>0.19</v>
      </c>
      <c r="K38" s="22"/>
      <c r="L38" s="22"/>
      <c r="M38" s="22"/>
      <c r="N38" s="22"/>
      <c r="O38" s="22"/>
      <c r="P38" s="22"/>
    </row>
    <row r="39" spans="1:16" ht="39" customHeight="1">
      <c r="A39" s="22"/>
      <c r="B39" s="35"/>
      <c r="C39" s="1175" t="s">
        <v>537</v>
      </c>
      <c r="D39" s="1176"/>
      <c r="E39" s="1177"/>
      <c r="F39" s="36">
        <v>0.04</v>
      </c>
      <c r="G39" s="37">
        <v>0.06</v>
      </c>
      <c r="H39" s="37">
        <v>0.02</v>
      </c>
      <c r="I39" s="37">
        <v>0.04</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539</v>
      </c>
      <c r="D43" s="1179"/>
      <c r="E43" s="1180"/>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246</v>
      </c>
      <c r="L45" s="60">
        <v>235</v>
      </c>
      <c r="M45" s="60">
        <v>216</v>
      </c>
      <c r="N45" s="60">
        <v>207</v>
      </c>
      <c r="O45" s="61">
        <v>192</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16</v>
      </c>
      <c r="L48" s="64">
        <v>14</v>
      </c>
      <c r="M48" s="64">
        <v>13</v>
      </c>
      <c r="N48" s="64">
        <v>8</v>
      </c>
      <c r="O48" s="65">
        <v>7</v>
      </c>
      <c r="P48" s="48"/>
      <c r="Q48" s="48"/>
      <c r="R48" s="48"/>
      <c r="S48" s="48"/>
      <c r="T48" s="48"/>
      <c r="U48" s="48"/>
    </row>
    <row r="49" spans="1:21" ht="30.75" customHeight="1">
      <c r="A49" s="48"/>
      <c r="B49" s="1193"/>
      <c r="C49" s="1194"/>
      <c r="D49" s="62"/>
      <c r="E49" s="1185" t="s">
        <v>16</v>
      </c>
      <c r="F49" s="1185"/>
      <c r="G49" s="1185"/>
      <c r="H49" s="1185"/>
      <c r="I49" s="1185"/>
      <c r="J49" s="1186"/>
      <c r="K49" s="63">
        <v>11</v>
      </c>
      <c r="L49" s="64">
        <v>11</v>
      </c>
      <c r="M49" s="64">
        <v>11</v>
      </c>
      <c r="N49" s="64">
        <v>11</v>
      </c>
      <c r="O49" s="65">
        <v>11</v>
      </c>
      <c r="P49" s="48"/>
      <c r="Q49" s="48"/>
      <c r="R49" s="48"/>
      <c r="S49" s="48"/>
      <c r="T49" s="48"/>
      <c r="U49" s="48"/>
    </row>
    <row r="50" spans="1:21" ht="30.75" customHeight="1">
      <c r="A50" s="48"/>
      <c r="B50" s="1193"/>
      <c r="C50" s="1194"/>
      <c r="D50" s="62"/>
      <c r="E50" s="1185" t="s">
        <v>17</v>
      </c>
      <c r="F50" s="1185"/>
      <c r="G50" s="1185"/>
      <c r="H50" s="1185"/>
      <c r="I50" s="1185"/>
      <c r="J50" s="1186"/>
      <c r="K50" s="63" t="s">
        <v>488</v>
      </c>
      <c r="L50" s="64" t="s">
        <v>488</v>
      </c>
      <c r="M50" s="64">
        <v>3</v>
      </c>
      <c r="N50" s="64">
        <v>30</v>
      </c>
      <c r="O50" s="65" t="s">
        <v>488</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191</v>
      </c>
      <c r="L52" s="64">
        <v>186</v>
      </c>
      <c r="M52" s="64">
        <v>162</v>
      </c>
      <c r="N52" s="64">
        <v>152</v>
      </c>
      <c r="O52" s="65">
        <v>146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82</v>
      </c>
      <c r="L53" s="69">
        <v>74</v>
      </c>
      <c r="M53" s="69">
        <v>81</v>
      </c>
      <c r="N53" s="69">
        <v>104</v>
      </c>
      <c r="O53" s="70">
        <v>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1" t="s">
        <v>24</v>
      </c>
      <c r="C41" s="1212"/>
      <c r="D41" s="81"/>
      <c r="E41" s="1213" t="s">
        <v>25</v>
      </c>
      <c r="F41" s="1213"/>
      <c r="G41" s="1213"/>
      <c r="H41" s="1214"/>
      <c r="I41" s="82">
        <v>1681</v>
      </c>
      <c r="J41" s="83">
        <v>1610</v>
      </c>
      <c r="K41" s="83">
        <v>1555</v>
      </c>
      <c r="L41" s="83">
        <v>1517</v>
      </c>
      <c r="M41" s="84">
        <v>1555</v>
      </c>
    </row>
    <row r="42" spans="2:13" ht="27.75" customHeight="1">
      <c r="B42" s="1201"/>
      <c r="C42" s="1202"/>
      <c r="D42" s="85"/>
      <c r="E42" s="1205" t="s">
        <v>26</v>
      </c>
      <c r="F42" s="1205"/>
      <c r="G42" s="1205"/>
      <c r="H42" s="1206"/>
      <c r="I42" s="86" t="s">
        <v>488</v>
      </c>
      <c r="J42" s="87" t="s">
        <v>488</v>
      </c>
      <c r="K42" s="87">
        <v>99</v>
      </c>
      <c r="L42" s="87">
        <v>159</v>
      </c>
      <c r="M42" s="88">
        <v>67</v>
      </c>
    </row>
    <row r="43" spans="2:13" ht="27.75" customHeight="1">
      <c r="B43" s="1201"/>
      <c r="C43" s="1202"/>
      <c r="D43" s="85"/>
      <c r="E43" s="1205" t="s">
        <v>27</v>
      </c>
      <c r="F43" s="1205"/>
      <c r="G43" s="1205"/>
      <c r="H43" s="1206"/>
      <c r="I43" s="86">
        <v>132</v>
      </c>
      <c r="J43" s="87">
        <v>98</v>
      </c>
      <c r="K43" s="87">
        <v>76</v>
      </c>
      <c r="L43" s="87">
        <v>63</v>
      </c>
      <c r="M43" s="88">
        <v>66</v>
      </c>
    </row>
    <row r="44" spans="2:13" ht="27.75" customHeight="1">
      <c r="B44" s="1201"/>
      <c r="C44" s="1202"/>
      <c r="D44" s="85"/>
      <c r="E44" s="1205" t="s">
        <v>28</v>
      </c>
      <c r="F44" s="1205"/>
      <c r="G44" s="1205"/>
      <c r="H44" s="1206"/>
      <c r="I44" s="86">
        <v>117</v>
      </c>
      <c r="J44" s="87">
        <v>97</v>
      </c>
      <c r="K44" s="87">
        <v>79</v>
      </c>
      <c r="L44" s="87">
        <v>89</v>
      </c>
      <c r="M44" s="88">
        <v>145</v>
      </c>
    </row>
    <row r="45" spans="2:13" ht="27.75" customHeight="1">
      <c r="B45" s="1201"/>
      <c r="C45" s="1202"/>
      <c r="D45" s="85"/>
      <c r="E45" s="1205" t="s">
        <v>29</v>
      </c>
      <c r="F45" s="1205"/>
      <c r="G45" s="1205"/>
      <c r="H45" s="1206"/>
      <c r="I45" s="86">
        <v>400</v>
      </c>
      <c r="J45" s="87">
        <v>419</v>
      </c>
      <c r="K45" s="87">
        <v>367</v>
      </c>
      <c r="L45" s="87">
        <v>344</v>
      </c>
      <c r="M45" s="88">
        <v>335</v>
      </c>
    </row>
    <row r="46" spans="2:13" ht="27.75" customHeight="1">
      <c r="B46" s="1201"/>
      <c r="C46" s="1202"/>
      <c r="D46" s="85"/>
      <c r="E46" s="1205" t="s">
        <v>30</v>
      </c>
      <c r="F46" s="1205"/>
      <c r="G46" s="1205"/>
      <c r="H46" s="1206"/>
      <c r="I46" s="86" t="s">
        <v>488</v>
      </c>
      <c r="J46" s="87" t="s">
        <v>488</v>
      </c>
      <c r="K46" s="87" t="s">
        <v>488</v>
      </c>
      <c r="L46" s="87" t="s">
        <v>488</v>
      </c>
      <c r="M46" s="88" t="s">
        <v>488</v>
      </c>
    </row>
    <row r="47" spans="2:13" ht="27.75" customHeight="1">
      <c r="B47" s="1201"/>
      <c r="C47" s="1202"/>
      <c r="D47" s="85"/>
      <c r="E47" s="1205" t="s">
        <v>31</v>
      </c>
      <c r="F47" s="1205"/>
      <c r="G47" s="1205"/>
      <c r="H47" s="1206"/>
      <c r="I47" s="86" t="s">
        <v>488</v>
      </c>
      <c r="J47" s="87" t="s">
        <v>488</v>
      </c>
      <c r="K47" s="87" t="s">
        <v>488</v>
      </c>
      <c r="L47" s="87" t="s">
        <v>488</v>
      </c>
      <c r="M47" s="88" t="s">
        <v>488</v>
      </c>
    </row>
    <row r="48" spans="2:13" ht="27.75" customHeight="1">
      <c r="B48" s="1203"/>
      <c r="C48" s="1204"/>
      <c r="D48" s="85"/>
      <c r="E48" s="1205" t="s">
        <v>32</v>
      </c>
      <c r="F48" s="1205"/>
      <c r="G48" s="1205"/>
      <c r="H48" s="1206"/>
      <c r="I48" s="86" t="s">
        <v>488</v>
      </c>
      <c r="J48" s="87" t="s">
        <v>488</v>
      </c>
      <c r="K48" s="87" t="s">
        <v>488</v>
      </c>
      <c r="L48" s="87" t="s">
        <v>488</v>
      </c>
      <c r="M48" s="88" t="s">
        <v>488</v>
      </c>
    </row>
    <row r="49" spans="2:13" ht="27.75" customHeight="1">
      <c r="B49" s="1199" t="s">
        <v>33</v>
      </c>
      <c r="C49" s="1200"/>
      <c r="D49" s="89"/>
      <c r="E49" s="1205" t="s">
        <v>34</v>
      </c>
      <c r="F49" s="1205"/>
      <c r="G49" s="1205"/>
      <c r="H49" s="1206"/>
      <c r="I49" s="86">
        <v>829</v>
      </c>
      <c r="J49" s="87">
        <v>1186</v>
      </c>
      <c r="K49" s="87">
        <v>1483</v>
      </c>
      <c r="L49" s="87">
        <v>1624</v>
      </c>
      <c r="M49" s="88">
        <v>1874</v>
      </c>
    </row>
    <row r="50" spans="2:13" ht="27.75" customHeight="1">
      <c r="B50" s="1201"/>
      <c r="C50" s="1202"/>
      <c r="D50" s="85"/>
      <c r="E50" s="1205" t="s">
        <v>35</v>
      </c>
      <c r="F50" s="1205"/>
      <c r="G50" s="1205"/>
      <c r="H50" s="1206"/>
      <c r="I50" s="86">
        <v>42</v>
      </c>
      <c r="J50" s="87">
        <v>28</v>
      </c>
      <c r="K50" s="87">
        <v>16</v>
      </c>
      <c r="L50" s="87">
        <v>4</v>
      </c>
      <c r="M50" s="88">
        <v>28</v>
      </c>
    </row>
    <row r="51" spans="2:13" ht="27.75" customHeight="1">
      <c r="B51" s="1203"/>
      <c r="C51" s="1204"/>
      <c r="D51" s="85"/>
      <c r="E51" s="1205" t="s">
        <v>36</v>
      </c>
      <c r="F51" s="1205"/>
      <c r="G51" s="1205"/>
      <c r="H51" s="1206"/>
      <c r="I51" s="86">
        <v>1421</v>
      </c>
      <c r="J51" s="87">
        <v>1366</v>
      </c>
      <c r="K51" s="87">
        <v>1345</v>
      </c>
      <c r="L51" s="87">
        <v>1360</v>
      </c>
      <c r="M51" s="88">
        <v>1395</v>
      </c>
    </row>
    <row r="52" spans="2:13" ht="27.75" customHeight="1" thickBot="1">
      <c r="B52" s="1207" t="s">
        <v>37</v>
      </c>
      <c r="C52" s="1208"/>
      <c r="D52" s="90"/>
      <c r="E52" s="1209" t="s">
        <v>38</v>
      </c>
      <c r="F52" s="1209"/>
      <c r="G52" s="1209"/>
      <c r="H52" s="1210"/>
      <c r="I52" s="91">
        <v>37</v>
      </c>
      <c r="J52" s="92">
        <v>-354</v>
      </c>
      <c r="K52" s="92">
        <v>-669</v>
      </c>
      <c r="L52" s="92">
        <v>-817</v>
      </c>
      <c r="M52" s="93">
        <v>-1128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8"/>
      <c r="H50" s="1239"/>
      <c r="I50" s="1239"/>
      <c r="J50" s="1240"/>
      <c r="K50" s="354" t="s">
        <v>527</v>
      </c>
      <c r="L50" s="354" t="s">
        <v>528</v>
      </c>
      <c r="M50" s="354" t="s">
        <v>529</v>
      </c>
      <c r="N50" s="354" t="s">
        <v>530</v>
      </c>
      <c r="O50" s="354" t="s">
        <v>531</v>
      </c>
    </row>
    <row r="51" spans="1:17">
      <c r="B51" s="248"/>
      <c r="C51" s="244"/>
      <c r="D51" s="244"/>
      <c r="E51" s="244"/>
      <c r="F51" s="244"/>
      <c r="G51" s="1241" t="s">
        <v>552</v>
      </c>
      <c r="H51" s="1242"/>
      <c r="I51" s="1247" t="s">
        <v>553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555</v>
      </c>
      <c r="H55" s="1222"/>
      <c r="I55" s="1227" t="s">
        <v>553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9" t="s">
        <v>559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8"/>
      <c r="H72" s="1239"/>
      <c r="I72" s="1239"/>
      <c r="J72" s="1240"/>
      <c r="K72" s="354" t="s">
        <v>527</v>
      </c>
      <c r="L72" s="354" t="s">
        <v>528</v>
      </c>
      <c r="M72" s="354" t="s">
        <v>529</v>
      </c>
      <c r="N72" s="354" t="s">
        <v>530</v>
      </c>
      <c r="O72" s="354" t="s">
        <v>531</v>
      </c>
    </row>
    <row r="73" spans="2:30">
      <c r="B73" s="248"/>
      <c r="C73" s="244"/>
      <c r="D73" s="244"/>
      <c r="E73" s="244"/>
      <c r="F73" s="244"/>
      <c r="G73" s="1241" t="s">
        <v>552</v>
      </c>
      <c r="H73" s="1242"/>
      <c r="I73" s="1247" t="s">
        <v>553</v>
      </c>
      <c r="J73" s="1247"/>
      <c r="K73" s="1228">
        <v>4.8</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558</v>
      </c>
      <c r="J75" s="1227"/>
      <c r="K75" s="1219">
        <v>12.6</v>
      </c>
      <c r="L75" s="1219">
        <v>10.4</v>
      </c>
      <c r="M75" s="1219">
        <v>8.6</v>
      </c>
      <c r="N75" s="1219">
        <v>8.6</v>
      </c>
      <c r="O75" s="1219">
        <v>8.6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555</v>
      </c>
      <c r="H77" s="1222"/>
      <c r="I77" s="1227" t="s">
        <v>553</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558</v>
      </c>
      <c r="J79" s="1217"/>
      <c r="K79" s="1218">
        <v>10.8</v>
      </c>
      <c r="L79" s="1218">
        <v>9.6999999999999993</v>
      </c>
      <c r="M79" s="1218">
        <v>8.6</v>
      </c>
      <c r="N79" s="1218">
        <v>7.7</v>
      </c>
      <c r="O79" s="1218">
        <v>6.4</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271311</v>
      </c>
      <c r="E3" s="116"/>
      <c r="F3" s="117">
        <v>203567</v>
      </c>
      <c r="G3" s="118"/>
      <c r="H3" s="119"/>
    </row>
    <row r="4" spans="1:8">
      <c r="A4" s="120"/>
      <c r="B4" s="121"/>
      <c r="C4" s="122"/>
      <c r="D4" s="123">
        <v>176783</v>
      </c>
      <c r="E4" s="124"/>
      <c r="F4" s="125">
        <v>121137</v>
      </c>
      <c r="G4" s="126"/>
      <c r="H4" s="127"/>
    </row>
    <row r="5" spans="1:8">
      <c r="A5" s="108" t="s">
        <v>521</v>
      </c>
      <c r="B5" s="113"/>
      <c r="C5" s="114"/>
      <c r="D5" s="115">
        <v>421229</v>
      </c>
      <c r="E5" s="116"/>
      <c r="F5" s="117">
        <v>185018</v>
      </c>
      <c r="G5" s="118"/>
      <c r="H5" s="119"/>
    </row>
    <row r="6" spans="1:8">
      <c r="A6" s="120"/>
      <c r="B6" s="121"/>
      <c r="C6" s="122"/>
      <c r="D6" s="123">
        <v>142385</v>
      </c>
      <c r="E6" s="124"/>
      <c r="F6" s="125">
        <v>95064</v>
      </c>
      <c r="G6" s="126"/>
      <c r="H6" s="127"/>
    </row>
    <row r="7" spans="1:8">
      <c r="A7" s="108" t="s">
        <v>522</v>
      </c>
      <c r="B7" s="113"/>
      <c r="C7" s="114"/>
      <c r="D7" s="115">
        <v>498937</v>
      </c>
      <c r="E7" s="116"/>
      <c r="F7" s="117">
        <v>238802</v>
      </c>
      <c r="G7" s="118"/>
      <c r="H7" s="119"/>
    </row>
    <row r="8" spans="1:8">
      <c r="A8" s="120"/>
      <c r="B8" s="121"/>
      <c r="C8" s="122"/>
      <c r="D8" s="123">
        <v>214369</v>
      </c>
      <c r="E8" s="124"/>
      <c r="F8" s="125">
        <v>128562</v>
      </c>
      <c r="G8" s="126"/>
      <c r="H8" s="127"/>
    </row>
    <row r="9" spans="1:8">
      <c r="A9" s="108" t="s">
        <v>523</v>
      </c>
      <c r="B9" s="113"/>
      <c r="C9" s="114"/>
      <c r="D9" s="115">
        <v>535576</v>
      </c>
      <c r="E9" s="116"/>
      <c r="F9" s="117">
        <v>288550</v>
      </c>
      <c r="G9" s="118"/>
      <c r="H9" s="119"/>
    </row>
    <row r="10" spans="1:8">
      <c r="A10" s="120"/>
      <c r="B10" s="121"/>
      <c r="C10" s="122"/>
      <c r="D10" s="123">
        <v>317087</v>
      </c>
      <c r="E10" s="124"/>
      <c r="F10" s="125">
        <v>141525</v>
      </c>
      <c r="G10" s="126"/>
      <c r="H10" s="127"/>
    </row>
    <row r="11" spans="1:8">
      <c r="A11" s="108" t="s">
        <v>524</v>
      </c>
      <c r="B11" s="113"/>
      <c r="C11" s="114"/>
      <c r="D11" s="115">
        <v>389259</v>
      </c>
      <c r="E11" s="116"/>
      <c r="F11" s="117">
        <v>287914</v>
      </c>
      <c r="G11" s="118"/>
      <c r="H11" s="119"/>
    </row>
    <row r="12" spans="1:8">
      <c r="A12" s="120"/>
      <c r="B12" s="121"/>
      <c r="C12" s="128"/>
      <c r="D12" s="123">
        <v>147162</v>
      </c>
      <c r="E12" s="124"/>
      <c r="F12" s="125">
        <v>146531</v>
      </c>
      <c r="G12" s="126"/>
      <c r="H12" s="127"/>
    </row>
    <row r="13" spans="1:8">
      <c r="A13" s="108"/>
      <c r="B13" s="113"/>
      <c r="C13" s="129"/>
      <c r="D13" s="130">
        <v>423262</v>
      </c>
      <c r="E13" s="131"/>
      <c r="F13" s="132">
        <v>240770</v>
      </c>
      <c r="G13" s="133"/>
      <c r="H13" s="119"/>
    </row>
    <row r="14" spans="1:8">
      <c r="A14" s="120"/>
      <c r="B14" s="121"/>
      <c r="C14" s="122"/>
      <c r="D14" s="123">
        <v>199557</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17.43</v>
      </c>
      <c r="C19" s="134">
        <f>ROUND(VALUE(SUBSTITUTE(実質収支比率等に係る経年分析!G$48,"▲","-")),2)</f>
        <v>17.79</v>
      </c>
      <c r="D19" s="134">
        <f>ROUND(VALUE(SUBSTITUTE(実質収支比率等に係る経年分析!H$48,"▲","-")),2)</f>
        <v>18.329999999999998</v>
      </c>
      <c r="E19" s="134">
        <f>ROUND(VALUE(SUBSTITUTE(実質収支比率等に係る経年分析!I$48,"▲","-")),2)</f>
        <v>23.41</v>
      </c>
      <c r="F19" s="134">
        <f>ROUND(VALUE(SUBSTITUTE(実質収支比率等に係る経年分析!J$48,"▲","-")),2)</f>
        <v>18.7</v>
      </c>
    </row>
    <row r="20" spans="1:11">
      <c r="A20" s="134" t="s">
        <v>43</v>
      </c>
      <c r="B20" s="134">
        <f>ROUND(VALUE(SUBSTITUTE(実質収支比率等に係る経年分析!F$47,"▲","-")),2)</f>
        <v>55.41</v>
      </c>
      <c r="C20" s="134">
        <f>ROUND(VALUE(SUBSTITUTE(実質収支比率等に係る経年分析!G$47,"▲","-")),2)</f>
        <v>64.13</v>
      </c>
      <c r="D20" s="134">
        <f>ROUND(VALUE(SUBSTITUTE(実質収支比率等に係る経年分析!H$47,"▲","-")),2)</f>
        <v>92.3</v>
      </c>
      <c r="E20" s="134">
        <f>ROUND(VALUE(SUBSTITUTE(実質収支比率等に係る経年分析!I$47,"▲","-")),2)</f>
        <v>124.98</v>
      </c>
      <c r="F20" s="134">
        <f>ROUND(VALUE(SUBSTITUTE(実質収支比率等に係る経年分析!J$47,"▲","-")),2)</f>
        <v>139.93</v>
      </c>
    </row>
    <row r="21" spans="1:11">
      <c r="A21" s="134" t="s">
        <v>44</v>
      </c>
      <c r="B21" s="134">
        <f>IF(ISNUMBER(VALUE(SUBSTITUTE(実質収支比率等に係る経年分析!F$49,"▲","-"))),ROUND(VALUE(SUBSTITUTE(実質収支比率等に係る経年分析!F$49,"▲","-")),2),NA())</f>
        <v>8.01</v>
      </c>
      <c r="C21" s="134">
        <f>IF(ISNUMBER(VALUE(SUBSTITUTE(実質収支比率等に係る経年分析!G$49,"▲","-"))),ROUND(VALUE(SUBSTITUTE(実質収支比率等に係る経年分析!G$49,"▲","-")),2),NA())</f>
        <v>28.12</v>
      </c>
      <c r="D21" s="134">
        <f>IF(ISNUMBER(VALUE(SUBSTITUTE(実質収支比率等に係る経年分析!H$49,"▲","-"))),ROUND(VALUE(SUBSTITUTE(実質収支比率等に係る経年分析!H$49,"▲","-")),2),NA())</f>
        <v>24.06</v>
      </c>
      <c r="E21" s="134">
        <f>IF(ISNUMBER(VALUE(SUBSTITUTE(実質収支比率等に係る経年分析!I$49,"▲","-"))),ROUND(VALUE(SUBSTITUTE(実質収支比率等に係る経年分析!I$49,"▲","-")),2),NA())</f>
        <v>16.16</v>
      </c>
      <c r="F21" s="134">
        <f>IF(ISNUMBER(VALUE(SUBSTITUTE(実質収支比率等に係る経年分析!J$49,"▲","-"))),ROUND(VALUE(SUBSTITUTE(実質収支比率等に係る経年分析!J$49,"▲","-")),2),NA())</f>
        <v>19.649999999999999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1.46</v>
      </c>
    </row>
    <row r="35" spans="1:16">
      <c r="A35" s="135" t="str">
        <f>IF(連結実質赤字比率に係る赤字・黒字の構成分析!C$35="",NA(),連結実質赤字比率に係る赤字・黒字の構成分析!C$35)</f>
        <v>国民健康保険事業（直営診療所）</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17.420000000000002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18.329999999999998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18.690000000000001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v>
      </c>
      <c r="E42" s="136"/>
      <c r="F42" s="136"/>
      <c r="G42" s="136">
        <f>'実質公債費比率（分子）の構造'!L$52</f>
        <v>186</v>
      </c>
      <c r="H42" s="136"/>
      <c r="I42" s="136"/>
      <c r="J42" s="136">
        <f>'実質公債費比率（分子）の構造'!M$52</f>
        <v>162</v>
      </c>
      <c r="K42" s="136"/>
      <c r="L42" s="136"/>
      <c r="M42" s="136">
        <f>'実質公債費比率（分子）の構造'!N$52</f>
        <v>152</v>
      </c>
      <c r="N42" s="136"/>
      <c r="O42" s="136"/>
      <c r="P42" s="136">
        <f>'実質公債費比率（分子）の構造'!O$52</f>
        <v>146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3</v>
      </c>
      <c r="I44" s="136"/>
      <c r="J44" s="136"/>
      <c r="K44" s="136">
        <f>'実質公債費比率（分子）の構造'!N$50</f>
        <v>30</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16</v>
      </c>
      <c r="C46" s="136"/>
      <c r="D46" s="136"/>
      <c r="E46" s="136">
        <f>'実質公債費比率（分子）の構造'!L$48</f>
        <v>14</v>
      </c>
      <c r="F46" s="136"/>
      <c r="G46" s="136"/>
      <c r="H46" s="136">
        <f>'実質公債費比率（分子）の構造'!M$48</f>
        <v>13</v>
      </c>
      <c r="I46" s="136"/>
      <c r="J46" s="136"/>
      <c r="K46" s="136">
        <f>'実質公債費比率（分子）の構造'!N$48</f>
        <v>8</v>
      </c>
      <c r="L46" s="136"/>
      <c r="M46" s="136"/>
      <c r="N46" s="136">
        <f>'実質公債費比率（分子）の構造'!O$48</f>
        <v>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246</v>
      </c>
      <c r="C49" s="136"/>
      <c r="D49" s="136"/>
      <c r="E49" s="136">
        <f>'実質公債費比率（分子）の構造'!L$45</f>
        <v>235</v>
      </c>
      <c r="F49" s="136"/>
      <c r="G49" s="136"/>
      <c r="H49" s="136">
        <f>'実質公債費比率（分子）の構造'!M$45</f>
        <v>216</v>
      </c>
      <c r="I49" s="136"/>
      <c r="J49" s="136"/>
      <c r="K49" s="136">
        <f>'実質公債費比率（分子）の構造'!N$45</f>
        <v>207</v>
      </c>
      <c r="L49" s="136"/>
      <c r="M49" s="136"/>
      <c r="N49" s="136">
        <f>'実質公債費比率（分子）の構造'!O$45</f>
        <v>192</v>
      </c>
      <c r="O49" s="136"/>
      <c r="P49" s="136"/>
    </row>
    <row r="50" spans="1:16">
      <c r="A50" s="136" t="s">
        <v>59</v>
      </c>
      <c r="B50" s="136" t="e">
        <f>NA()</f>
        <v>#N/A</v>
      </c>
      <c r="C50" s="136">
        <f>IF(ISNUMBER('実質公債費比率（分子）の構造'!K$53),'実質公債費比率（分子）の構造'!K$53,NA())</f>
        <v>82</v>
      </c>
      <c r="D50" s="136" t="e">
        <f>NA()</f>
        <v>#N/A</v>
      </c>
      <c r="E50" s="136" t="e">
        <f>NA()</f>
        <v>#N/A</v>
      </c>
      <c r="F50" s="136">
        <f>IF(ISNUMBER('実質公債費比率（分子）の構造'!L$53),'実質公債費比率（分子）の構造'!L$53,NA())</f>
        <v>74</v>
      </c>
      <c r="G50" s="136" t="e">
        <f>NA()</f>
        <v>#N/A</v>
      </c>
      <c r="H50" s="136" t="e">
        <f>NA()</f>
        <v>#N/A</v>
      </c>
      <c r="I50" s="136">
        <f>IF(ISNUMBER('実質公債費比率（分子）の構造'!M$53),'実質公債費比率（分子）の構造'!M$53,NA())</f>
        <v>81</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64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1421</v>
      </c>
      <c r="E56" s="135"/>
      <c r="F56" s="135"/>
      <c r="G56" s="135">
        <f>'将来負担比率（分子）の構造'!J$51</f>
        <v>1366</v>
      </c>
      <c r="H56" s="135"/>
      <c r="I56" s="135"/>
      <c r="J56" s="135">
        <f>'将来負担比率（分子）の構造'!K$51</f>
        <v>1345</v>
      </c>
      <c r="K56" s="135"/>
      <c r="L56" s="135"/>
      <c r="M56" s="135">
        <f>'将来負担比率（分子）の構造'!L$51</f>
        <v>1360</v>
      </c>
      <c r="N56" s="135"/>
      <c r="O56" s="135"/>
      <c r="P56" s="135">
        <f>'将来負担比率（分子）の構造'!M$51</f>
        <v>1395</v>
      </c>
    </row>
    <row r="57" spans="1:16">
      <c r="A57" s="135" t="s">
        <v>35</v>
      </c>
      <c r="B57" s="135"/>
      <c r="C57" s="135"/>
      <c r="D57" s="135">
        <f>'将来負担比率（分子）の構造'!I$50</f>
        <v>42</v>
      </c>
      <c r="E57" s="135"/>
      <c r="F57" s="135"/>
      <c r="G57" s="135">
        <f>'将来負担比率（分子）の構造'!J$50</f>
        <v>28</v>
      </c>
      <c r="H57" s="135"/>
      <c r="I57" s="135"/>
      <c r="J57" s="135">
        <f>'将来負担比率（分子）の構造'!K$50</f>
        <v>16</v>
      </c>
      <c r="K57" s="135"/>
      <c r="L57" s="135"/>
      <c r="M57" s="135">
        <f>'将来負担比率（分子）の構造'!L$50</f>
        <v>4</v>
      </c>
      <c r="N57" s="135"/>
      <c r="O57" s="135"/>
      <c r="P57" s="135">
        <f>'将来負担比率（分子）の構造'!M$50</f>
        <v>28</v>
      </c>
    </row>
    <row r="58" spans="1:16">
      <c r="A58" s="135" t="s">
        <v>34</v>
      </c>
      <c r="B58" s="135"/>
      <c r="C58" s="135"/>
      <c r="D58" s="135">
        <f>'将来負担比率（分子）の構造'!I$49</f>
        <v>829</v>
      </c>
      <c r="E58" s="135"/>
      <c r="F58" s="135"/>
      <c r="G58" s="135">
        <f>'将来負担比率（分子）の構造'!J$49</f>
        <v>1186</v>
      </c>
      <c r="H58" s="135"/>
      <c r="I58" s="135"/>
      <c r="J58" s="135">
        <f>'将来負担比率（分子）の構造'!K$49</f>
        <v>1483</v>
      </c>
      <c r="K58" s="135"/>
      <c r="L58" s="135"/>
      <c r="M58" s="135">
        <f>'将来負担比率（分子）の構造'!L$49</f>
        <v>1624</v>
      </c>
      <c r="N58" s="135"/>
      <c r="O58" s="135"/>
      <c r="P58" s="135">
        <f>'将来負担比率（分子）の構造'!M$49</f>
        <v>1874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400</v>
      </c>
      <c r="C62" s="135"/>
      <c r="D62" s="135"/>
      <c r="E62" s="135">
        <f>'将来負担比率（分子）の構造'!J$45</f>
        <v>419</v>
      </c>
      <c r="F62" s="135"/>
      <c r="G62" s="135"/>
      <c r="H62" s="135">
        <f>'将来負担比率（分子）の構造'!K$45</f>
        <v>367</v>
      </c>
      <c r="I62" s="135"/>
      <c r="J62" s="135"/>
      <c r="K62" s="135">
        <f>'将来負担比率（分子）の構造'!L$45</f>
        <v>344</v>
      </c>
      <c r="L62" s="135"/>
      <c r="M62" s="135"/>
      <c r="N62" s="135">
        <f>'将来負担比率（分子）の構造'!M$45</f>
        <v>335</v>
      </c>
      <c r="O62" s="135"/>
      <c r="P62" s="135"/>
    </row>
    <row r="63" spans="1:16">
      <c r="A63" s="135" t="s">
        <v>28</v>
      </c>
      <c r="B63" s="135">
        <f>'将来負担比率（分子）の構造'!I$44</f>
        <v>117</v>
      </c>
      <c r="C63" s="135"/>
      <c r="D63" s="135"/>
      <c r="E63" s="135">
        <f>'将来負担比率（分子）の構造'!J$44</f>
        <v>97</v>
      </c>
      <c r="F63" s="135"/>
      <c r="G63" s="135"/>
      <c r="H63" s="135">
        <f>'将来負担比率（分子）の構造'!K$44</f>
        <v>79</v>
      </c>
      <c r="I63" s="135"/>
      <c r="J63" s="135"/>
      <c r="K63" s="135">
        <f>'将来負担比率（分子）の構造'!L$44</f>
        <v>89</v>
      </c>
      <c r="L63" s="135"/>
      <c r="M63" s="135"/>
      <c r="N63" s="135">
        <f>'将来負担比率（分子）の構造'!M$44</f>
        <v>145</v>
      </c>
      <c r="O63" s="135"/>
      <c r="P63" s="135"/>
    </row>
    <row r="64" spans="1:16">
      <c r="A64" s="135" t="s">
        <v>27</v>
      </c>
      <c r="B64" s="135">
        <f>'将来負担比率（分子）の構造'!I$43</f>
        <v>132</v>
      </c>
      <c r="C64" s="135"/>
      <c r="D64" s="135"/>
      <c r="E64" s="135">
        <f>'将来負担比率（分子）の構造'!J$43</f>
        <v>98</v>
      </c>
      <c r="F64" s="135"/>
      <c r="G64" s="135"/>
      <c r="H64" s="135">
        <f>'将来負担比率（分子）の構造'!K$43</f>
        <v>76</v>
      </c>
      <c r="I64" s="135"/>
      <c r="J64" s="135"/>
      <c r="K64" s="135">
        <f>'将来負担比率（分子）の構造'!L$43</f>
        <v>63</v>
      </c>
      <c r="L64" s="135"/>
      <c r="M64" s="135"/>
      <c r="N64" s="135">
        <f>'将来負担比率（分子）の構造'!M$43</f>
        <v>66</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99</v>
      </c>
      <c r="I65" s="135"/>
      <c r="J65" s="135"/>
      <c r="K65" s="135">
        <f>'将来負担比率（分子）の構造'!L$42</f>
        <v>159</v>
      </c>
      <c r="L65" s="135"/>
      <c r="M65" s="135"/>
      <c r="N65" s="135">
        <f>'将来負担比率（分子）の構造'!M$42</f>
        <v>67</v>
      </c>
      <c r="O65" s="135"/>
      <c r="P65" s="135"/>
    </row>
    <row r="66" spans="1:16">
      <c r="A66" s="135" t="s">
        <v>25</v>
      </c>
      <c r="B66" s="135">
        <f>'将来負担比率（分子）の構造'!I$41</f>
        <v>1681</v>
      </c>
      <c r="C66" s="135"/>
      <c r="D66" s="135"/>
      <c r="E66" s="135">
        <f>'将来負担比率（分子）の構造'!J$41</f>
        <v>1610</v>
      </c>
      <c r="F66" s="135"/>
      <c r="G66" s="135"/>
      <c r="H66" s="135">
        <f>'将来負担比率（分子）の構造'!K$41</f>
        <v>1555</v>
      </c>
      <c r="I66" s="135"/>
      <c r="J66" s="135"/>
      <c r="K66" s="135">
        <f>'将来負担比率（分子）の構造'!L$41</f>
        <v>1517</v>
      </c>
      <c r="L66" s="135"/>
      <c r="M66" s="135"/>
      <c r="N66" s="135">
        <f>'将来負担比率（分子）の構造'!M$41</f>
        <v>1555</v>
      </c>
      <c r="O66" s="135"/>
      <c r="P66" s="135"/>
    </row>
    <row r="67" spans="1:16">
      <c r="A67" s="135" t="s">
        <v>63</v>
      </c>
      <c r="B67" s="135" t="e">
        <f>NA()</f>
        <v>#N/A</v>
      </c>
      <c r="C67" s="135">
        <f>IF(ISNUMBER('将来負担比率（分子）の構造'!I$52), IF('将来負担比率（分子）の構造'!I$52 &lt; 0, 0, '将来負担比率（分子）の構造'!I$52), NA())</f>
        <v>37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206</v>
      </c>
      <c r="C5" s="704"/>
      <c r="D5" s="704"/>
      <c r="E5" s="704"/>
      <c r="F5" s="704"/>
      <c r="G5" s="704"/>
      <c r="H5" s="704"/>
      <c r="I5" s="704"/>
      <c r="J5" s="704"/>
      <c r="K5" s="704"/>
      <c r="L5" s="704"/>
      <c r="M5" s="704"/>
      <c r="N5" s="704"/>
      <c r="O5" s="704"/>
      <c r="P5" s="704"/>
      <c r="Q5" s="705"/>
      <c r="R5" s="668">
        <v>103345</v>
      </c>
      <c r="S5" s="669"/>
      <c r="T5" s="669"/>
      <c r="U5" s="669"/>
      <c r="V5" s="669"/>
      <c r="W5" s="669"/>
      <c r="X5" s="669"/>
      <c r="Y5" s="716"/>
      <c r="Z5" s="729">
        <v>5.5</v>
      </c>
      <c r="AA5" s="729"/>
      <c r="AB5" s="729"/>
      <c r="AC5" s="729"/>
      <c r="AD5" s="730">
        <v>103345</v>
      </c>
      <c r="AE5" s="730"/>
      <c r="AF5" s="730"/>
      <c r="AG5" s="730"/>
      <c r="AH5" s="730"/>
      <c r="AI5" s="730"/>
      <c r="AJ5" s="730"/>
      <c r="AK5" s="730"/>
      <c r="AL5" s="717">
        <v>9.8000000000000007</v>
      </c>
      <c r="AM5" s="686"/>
      <c r="AN5" s="686"/>
      <c r="AO5" s="718"/>
      <c r="AP5" s="703" t="s">
        <v>207</v>
      </c>
      <c r="AQ5" s="704"/>
      <c r="AR5" s="704"/>
      <c r="AS5" s="704"/>
      <c r="AT5" s="704"/>
      <c r="AU5" s="704"/>
      <c r="AV5" s="704"/>
      <c r="AW5" s="704"/>
      <c r="AX5" s="704"/>
      <c r="AY5" s="704"/>
      <c r="AZ5" s="704"/>
      <c r="BA5" s="704"/>
      <c r="BB5" s="704"/>
      <c r="BC5" s="704"/>
      <c r="BD5" s="704"/>
      <c r="BE5" s="704"/>
      <c r="BF5" s="705"/>
      <c r="BG5" s="618">
        <v>103345</v>
      </c>
      <c r="BH5" s="619"/>
      <c r="BI5" s="619"/>
      <c r="BJ5" s="619"/>
      <c r="BK5" s="619"/>
      <c r="BL5" s="619"/>
      <c r="BM5" s="619"/>
      <c r="BN5" s="620"/>
      <c r="BO5" s="671">
        <v>100</v>
      </c>
      <c r="BP5" s="671"/>
      <c r="BQ5" s="671"/>
      <c r="BR5" s="671"/>
      <c r="BS5" s="672">
        <v>10344</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11992</v>
      </c>
      <c r="S6" s="619"/>
      <c r="T6" s="619"/>
      <c r="U6" s="619"/>
      <c r="V6" s="619"/>
      <c r="W6" s="619"/>
      <c r="X6" s="619"/>
      <c r="Y6" s="620"/>
      <c r="Z6" s="671">
        <v>0.6</v>
      </c>
      <c r="AA6" s="671"/>
      <c r="AB6" s="671"/>
      <c r="AC6" s="671"/>
      <c r="AD6" s="672">
        <v>11992</v>
      </c>
      <c r="AE6" s="672"/>
      <c r="AF6" s="672"/>
      <c r="AG6" s="672"/>
      <c r="AH6" s="672"/>
      <c r="AI6" s="672"/>
      <c r="AJ6" s="672"/>
      <c r="AK6" s="672"/>
      <c r="AL6" s="641">
        <v>1.1000000000000001</v>
      </c>
      <c r="AM6" s="673"/>
      <c r="AN6" s="673"/>
      <c r="AO6" s="674"/>
      <c r="AP6" s="615" t="s">
        <v>212</v>
      </c>
      <c r="AQ6" s="616"/>
      <c r="AR6" s="616"/>
      <c r="AS6" s="616"/>
      <c r="AT6" s="616"/>
      <c r="AU6" s="616"/>
      <c r="AV6" s="616"/>
      <c r="AW6" s="616"/>
      <c r="AX6" s="616"/>
      <c r="AY6" s="616"/>
      <c r="AZ6" s="616"/>
      <c r="BA6" s="616"/>
      <c r="BB6" s="616"/>
      <c r="BC6" s="616"/>
      <c r="BD6" s="616"/>
      <c r="BE6" s="616"/>
      <c r="BF6" s="617"/>
      <c r="BG6" s="618">
        <v>103345</v>
      </c>
      <c r="BH6" s="619"/>
      <c r="BI6" s="619"/>
      <c r="BJ6" s="619"/>
      <c r="BK6" s="619"/>
      <c r="BL6" s="619"/>
      <c r="BM6" s="619"/>
      <c r="BN6" s="620"/>
      <c r="BO6" s="671">
        <v>100</v>
      </c>
      <c r="BP6" s="671"/>
      <c r="BQ6" s="671"/>
      <c r="BR6" s="671"/>
      <c r="BS6" s="672">
        <v>10344</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34599</v>
      </c>
      <c r="CS6" s="619"/>
      <c r="CT6" s="619"/>
      <c r="CU6" s="619"/>
      <c r="CV6" s="619"/>
      <c r="CW6" s="619"/>
      <c r="CX6" s="619"/>
      <c r="CY6" s="620"/>
      <c r="CZ6" s="671">
        <v>2.1</v>
      </c>
      <c r="DA6" s="671"/>
      <c r="DB6" s="671"/>
      <c r="DC6" s="671"/>
      <c r="DD6" s="624" t="s">
        <v>214</v>
      </c>
      <c r="DE6" s="619"/>
      <c r="DF6" s="619"/>
      <c r="DG6" s="619"/>
      <c r="DH6" s="619"/>
      <c r="DI6" s="619"/>
      <c r="DJ6" s="619"/>
      <c r="DK6" s="619"/>
      <c r="DL6" s="619"/>
      <c r="DM6" s="619"/>
      <c r="DN6" s="619"/>
      <c r="DO6" s="619"/>
      <c r="DP6" s="620"/>
      <c r="DQ6" s="624">
        <v>34599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195</v>
      </c>
      <c r="S7" s="619"/>
      <c r="T7" s="619"/>
      <c r="U7" s="619"/>
      <c r="V7" s="619"/>
      <c r="W7" s="619"/>
      <c r="X7" s="619"/>
      <c r="Y7" s="620"/>
      <c r="Z7" s="671">
        <v>0</v>
      </c>
      <c r="AA7" s="671"/>
      <c r="AB7" s="671"/>
      <c r="AC7" s="671"/>
      <c r="AD7" s="672">
        <v>195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31376</v>
      </c>
      <c r="BH7" s="619"/>
      <c r="BI7" s="619"/>
      <c r="BJ7" s="619"/>
      <c r="BK7" s="619"/>
      <c r="BL7" s="619"/>
      <c r="BM7" s="619"/>
      <c r="BN7" s="620"/>
      <c r="BO7" s="671">
        <v>30.4</v>
      </c>
      <c r="BP7" s="671"/>
      <c r="BQ7" s="671"/>
      <c r="BR7" s="671"/>
      <c r="BS7" s="672" t="s">
        <v>214</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529332</v>
      </c>
      <c r="CS7" s="619"/>
      <c r="CT7" s="619"/>
      <c r="CU7" s="619"/>
      <c r="CV7" s="619"/>
      <c r="CW7" s="619"/>
      <c r="CX7" s="619"/>
      <c r="CY7" s="620"/>
      <c r="CZ7" s="671">
        <v>31.6</v>
      </c>
      <c r="DA7" s="671"/>
      <c r="DB7" s="671"/>
      <c r="DC7" s="671"/>
      <c r="DD7" s="624">
        <v>1694</v>
      </c>
      <c r="DE7" s="619"/>
      <c r="DF7" s="619"/>
      <c r="DG7" s="619"/>
      <c r="DH7" s="619"/>
      <c r="DI7" s="619"/>
      <c r="DJ7" s="619"/>
      <c r="DK7" s="619"/>
      <c r="DL7" s="619"/>
      <c r="DM7" s="619"/>
      <c r="DN7" s="619"/>
      <c r="DO7" s="619"/>
      <c r="DP7" s="620"/>
      <c r="DQ7" s="624">
        <v>477702</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819</v>
      </c>
      <c r="S8" s="619"/>
      <c r="T8" s="619"/>
      <c r="U8" s="619"/>
      <c r="V8" s="619"/>
      <c r="W8" s="619"/>
      <c r="X8" s="619"/>
      <c r="Y8" s="620"/>
      <c r="Z8" s="671">
        <v>0</v>
      </c>
      <c r="AA8" s="671"/>
      <c r="AB8" s="671"/>
      <c r="AC8" s="671"/>
      <c r="AD8" s="672">
        <v>819</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997</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152558</v>
      </c>
      <c r="CS8" s="619"/>
      <c r="CT8" s="619"/>
      <c r="CU8" s="619"/>
      <c r="CV8" s="619"/>
      <c r="CW8" s="619"/>
      <c r="CX8" s="619"/>
      <c r="CY8" s="620"/>
      <c r="CZ8" s="671">
        <v>9.1</v>
      </c>
      <c r="DA8" s="671"/>
      <c r="DB8" s="671"/>
      <c r="DC8" s="671"/>
      <c r="DD8" s="624" t="s">
        <v>214</v>
      </c>
      <c r="DE8" s="619"/>
      <c r="DF8" s="619"/>
      <c r="DG8" s="619"/>
      <c r="DH8" s="619"/>
      <c r="DI8" s="619"/>
      <c r="DJ8" s="619"/>
      <c r="DK8" s="619"/>
      <c r="DL8" s="619"/>
      <c r="DM8" s="619"/>
      <c r="DN8" s="619"/>
      <c r="DO8" s="619"/>
      <c r="DP8" s="620"/>
      <c r="DQ8" s="624">
        <v>113395</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769</v>
      </c>
      <c r="S9" s="619"/>
      <c r="T9" s="619"/>
      <c r="U9" s="619"/>
      <c r="V9" s="619"/>
      <c r="W9" s="619"/>
      <c r="X9" s="619"/>
      <c r="Y9" s="620"/>
      <c r="Z9" s="671">
        <v>0</v>
      </c>
      <c r="AA9" s="671"/>
      <c r="AB9" s="671"/>
      <c r="AC9" s="671"/>
      <c r="AD9" s="672">
        <v>769</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26796</v>
      </c>
      <c r="BH9" s="619"/>
      <c r="BI9" s="619"/>
      <c r="BJ9" s="619"/>
      <c r="BK9" s="619"/>
      <c r="BL9" s="619"/>
      <c r="BM9" s="619"/>
      <c r="BN9" s="620"/>
      <c r="BO9" s="671">
        <v>25.9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197586</v>
      </c>
      <c r="CS9" s="619"/>
      <c r="CT9" s="619"/>
      <c r="CU9" s="619"/>
      <c r="CV9" s="619"/>
      <c r="CW9" s="619"/>
      <c r="CX9" s="619"/>
      <c r="CY9" s="620"/>
      <c r="CZ9" s="671">
        <v>11.8</v>
      </c>
      <c r="DA9" s="671"/>
      <c r="DB9" s="671"/>
      <c r="DC9" s="671"/>
      <c r="DD9" s="624" t="s">
        <v>109</v>
      </c>
      <c r="DE9" s="619"/>
      <c r="DF9" s="619"/>
      <c r="DG9" s="619"/>
      <c r="DH9" s="619"/>
      <c r="DI9" s="619"/>
      <c r="DJ9" s="619"/>
      <c r="DK9" s="619"/>
      <c r="DL9" s="619"/>
      <c r="DM9" s="619"/>
      <c r="DN9" s="619"/>
      <c r="DO9" s="619"/>
      <c r="DP9" s="620"/>
      <c r="DQ9" s="624">
        <v>88734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13465</v>
      </c>
      <c r="S10" s="619"/>
      <c r="T10" s="619"/>
      <c r="U10" s="619"/>
      <c r="V10" s="619"/>
      <c r="W10" s="619"/>
      <c r="X10" s="619"/>
      <c r="Y10" s="620"/>
      <c r="Z10" s="671">
        <v>0.7</v>
      </c>
      <c r="AA10" s="671"/>
      <c r="AB10" s="671"/>
      <c r="AC10" s="671"/>
      <c r="AD10" s="672">
        <v>13465</v>
      </c>
      <c r="AE10" s="672"/>
      <c r="AF10" s="672"/>
      <c r="AG10" s="672"/>
      <c r="AH10" s="672"/>
      <c r="AI10" s="672"/>
      <c r="AJ10" s="672"/>
      <c r="AK10" s="672"/>
      <c r="AL10" s="641">
        <v>1.3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3337</v>
      </c>
      <c r="BH10" s="619"/>
      <c r="BI10" s="619"/>
      <c r="BJ10" s="619"/>
      <c r="BK10" s="619"/>
      <c r="BL10" s="619"/>
      <c r="BM10" s="619"/>
      <c r="BN10" s="620"/>
      <c r="BO10" s="671">
        <v>3.2</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246</v>
      </c>
      <c r="BH11" s="619"/>
      <c r="BI11" s="619"/>
      <c r="BJ11" s="619"/>
      <c r="BK11" s="619"/>
      <c r="BL11" s="619"/>
      <c r="BM11" s="619"/>
      <c r="BN11" s="620"/>
      <c r="BO11" s="671">
        <v>0.2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140263</v>
      </c>
      <c r="CS11" s="619"/>
      <c r="CT11" s="619"/>
      <c r="CU11" s="619"/>
      <c r="CV11" s="619"/>
      <c r="CW11" s="619"/>
      <c r="CX11" s="619"/>
      <c r="CY11" s="620"/>
      <c r="CZ11" s="671">
        <v>8.4</v>
      </c>
      <c r="DA11" s="671"/>
      <c r="DB11" s="671"/>
      <c r="DC11" s="671"/>
      <c r="DD11" s="624">
        <v>93937</v>
      </c>
      <c r="DE11" s="619"/>
      <c r="DF11" s="619"/>
      <c r="DG11" s="619"/>
      <c r="DH11" s="619"/>
      <c r="DI11" s="619"/>
      <c r="DJ11" s="619"/>
      <c r="DK11" s="619"/>
      <c r="DL11" s="619"/>
      <c r="DM11" s="619"/>
      <c r="DN11" s="619"/>
      <c r="DO11" s="619"/>
      <c r="DP11" s="620"/>
      <c r="DQ11" s="624">
        <v>68992</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68694</v>
      </c>
      <c r="BH12" s="619"/>
      <c r="BI12" s="619"/>
      <c r="BJ12" s="619"/>
      <c r="BK12" s="619"/>
      <c r="BL12" s="619"/>
      <c r="BM12" s="619"/>
      <c r="BN12" s="620"/>
      <c r="BO12" s="671">
        <v>66.5</v>
      </c>
      <c r="BP12" s="671"/>
      <c r="BQ12" s="671"/>
      <c r="BR12" s="671"/>
      <c r="BS12" s="624">
        <v>10344</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42172</v>
      </c>
      <c r="CS12" s="619"/>
      <c r="CT12" s="619"/>
      <c r="CU12" s="619"/>
      <c r="CV12" s="619"/>
      <c r="CW12" s="619"/>
      <c r="CX12" s="619"/>
      <c r="CY12" s="620"/>
      <c r="CZ12" s="671">
        <v>2.5</v>
      </c>
      <c r="DA12" s="671"/>
      <c r="DB12" s="671"/>
      <c r="DC12" s="671"/>
      <c r="DD12" s="624">
        <v>7267</v>
      </c>
      <c r="DE12" s="619"/>
      <c r="DF12" s="619"/>
      <c r="DG12" s="619"/>
      <c r="DH12" s="619"/>
      <c r="DI12" s="619"/>
      <c r="DJ12" s="619"/>
      <c r="DK12" s="619"/>
      <c r="DL12" s="619"/>
      <c r="DM12" s="619"/>
      <c r="DN12" s="619"/>
      <c r="DO12" s="619"/>
      <c r="DP12" s="620"/>
      <c r="DQ12" s="624">
        <v>38519</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2752</v>
      </c>
      <c r="S13" s="619"/>
      <c r="T13" s="619"/>
      <c r="U13" s="619"/>
      <c r="V13" s="619"/>
      <c r="W13" s="619"/>
      <c r="X13" s="619"/>
      <c r="Y13" s="620"/>
      <c r="Z13" s="671">
        <v>0.1</v>
      </c>
      <c r="AA13" s="671"/>
      <c r="AB13" s="671"/>
      <c r="AC13" s="671"/>
      <c r="AD13" s="672">
        <v>2752</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67251</v>
      </c>
      <c r="BH13" s="619"/>
      <c r="BI13" s="619"/>
      <c r="BJ13" s="619"/>
      <c r="BK13" s="619"/>
      <c r="BL13" s="619"/>
      <c r="BM13" s="619"/>
      <c r="BN13" s="620"/>
      <c r="BO13" s="671">
        <v>65.099999999999994</v>
      </c>
      <c r="BP13" s="671"/>
      <c r="BQ13" s="671"/>
      <c r="BR13" s="671"/>
      <c r="BS13" s="624">
        <v>10344</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150469</v>
      </c>
      <c r="CS13" s="619"/>
      <c r="CT13" s="619"/>
      <c r="CU13" s="619"/>
      <c r="CV13" s="619"/>
      <c r="CW13" s="619"/>
      <c r="CX13" s="619"/>
      <c r="CY13" s="620"/>
      <c r="CZ13" s="671">
        <v>9</v>
      </c>
      <c r="DA13" s="671"/>
      <c r="DB13" s="671"/>
      <c r="DC13" s="671"/>
      <c r="DD13" s="624">
        <v>106050</v>
      </c>
      <c r="DE13" s="619"/>
      <c r="DF13" s="619"/>
      <c r="DG13" s="619"/>
      <c r="DH13" s="619"/>
      <c r="DI13" s="619"/>
      <c r="DJ13" s="619"/>
      <c r="DK13" s="619"/>
      <c r="DL13" s="619"/>
      <c r="DM13" s="619"/>
      <c r="DN13" s="619"/>
      <c r="DO13" s="619"/>
      <c r="DP13" s="620"/>
      <c r="DQ13" s="624">
        <v>48768</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1664</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87699</v>
      </c>
      <c r="CS14" s="619"/>
      <c r="CT14" s="619"/>
      <c r="CU14" s="619"/>
      <c r="CV14" s="619"/>
      <c r="CW14" s="619"/>
      <c r="CX14" s="619"/>
      <c r="CY14" s="620"/>
      <c r="CZ14" s="671">
        <v>5.2</v>
      </c>
      <c r="DA14" s="671"/>
      <c r="DB14" s="671"/>
      <c r="DC14" s="671"/>
      <c r="DD14" s="624">
        <v>5395</v>
      </c>
      <c r="DE14" s="619"/>
      <c r="DF14" s="619"/>
      <c r="DG14" s="619"/>
      <c r="DH14" s="619"/>
      <c r="DI14" s="619"/>
      <c r="DJ14" s="619"/>
      <c r="DK14" s="619"/>
      <c r="DL14" s="619"/>
      <c r="DM14" s="619"/>
      <c r="DN14" s="619"/>
      <c r="DO14" s="619"/>
      <c r="DP14" s="620"/>
      <c r="DQ14" s="624">
        <v>83479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t="s">
        <v>109</v>
      </c>
      <c r="S15" s="619"/>
      <c r="T15" s="619"/>
      <c r="U15" s="619"/>
      <c r="V15" s="619"/>
      <c r="W15" s="619"/>
      <c r="X15" s="619"/>
      <c r="Y15" s="620"/>
      <c r="Z15" s="671" t="s">
        <v>109</v>
      </c>
      <c r="AA15" s="671"/>
      <c r="AB15" s="671"/>
      <c r="AC15" s="671"/>
      <c r="AD15" s="672" t="s">
        <v>109</v>
      </c>
      <c r="AE15" s="672"/>
      <c r="AF15" s="672"/>
      <c r="AG15" s="672"/>
      <c r="AH15" s="672"/>
      <c r="AI15" s="672"/>
      <c r="AJ15" s="672"/>
      <c r="AK15" s="672"/>
      <c r="AL15" s="641" t="s">
        <v>109</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1611</v>
      </c>
      <c r="BH15" s="619"/>
      <c r="BI15" s="619"/>
      <c r="BJ15" s="619"/>
      <c r="BK15" s="619"/>
      <c r="BL15" s="619"/>
      <c r="BM15" s="619"/>
      <c r="BN15" s="620"/>
      <c r="BO15" s="671">
        <v>1.6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121467</v>
      </c>
      <c r="CS15" s="619"/>
      <c r="CT15" s="619"/>
      <c r="CU15" s="619"/>
      <c r="CV15" s="619"/>
      <c r="CW15" s="619"/>
      <c r="CX15" s="619"/>
      <c r="CY15" s="620"/>
      <c r="CZ15" s="671">
        <v>7.3</v>
      </c>
      <c r="DA15" s="671"/>
      <c r="DB15" s="671"/>
      <c r="DC15" s="671"/>
      <c r="DD15" s="624">
        <v>6367</v>
      </c>
      <c r="DE15" s="619"/>
      <c r="DF15" s="619"/>
      <c r="DG15" s="619"/>
      <c r="DH15" s="619"/>
      <c r="DI15" s="619"/>
      <c r="DJ15" s="619"/>
      <c r="DK15" s="619"/>
      <c r="DL15" s="619"/>
      <c r="DM15" s="619"/>
      <c r="DN15" s="619"/>
      <c r="DO15" s="619"/>
      <c r="DP15" s="620"/>
      <c r="DQ15" s="624">
        <v>111794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1030638</v>
      </c>
      <c r="S16" s="619"/>
      <c r="T16" s="619"/>
      <c r="U16" s="619"/>
      <c r="V16" s="619"/>
      <c r="W16" s="619"/>
      <c r="X16" s="619"/>
      <c r="Y16" s="620"/>
      <c r="Z16" s="671">
        <v>54.4</v>
      </c>
      <c r="AA16" s="671"/>
      <c r="AB16" s="671"/>
      <c r="AC16" s="671"/>
      <c r="AD16" s="672">
        <v>920091</v>
      </c>
      <c r="AE16" s="672"/>
      <c r="AF16" s="672"/>
      <c r="AG16" s="672"/>
      <c r="AH16" s="672"/>
      <c r="AI16" s="672"/>
      <c r="AJ16" s="672"/>
      <c r="AK16" s="672"/>
      <c r="AL16" s="641">
        <v>87.3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24303</v>
      </c>
      <c r="CS16" s="619"/>
      <c r="CT16" s="619"/>
      <c r="CU16" s="619"/>
      <c r="CV16" s="619"/>
      <c r="CW16" s="619"/>
      <c r="CX16" s="619"/>
      <c r="CY16" s="620"/>
      <c r="CZ16" s="671">
        <v>1.5</v>
      </c>
      <c r="DA16" s="671"/>
      <c r="DB16" s="671"/>
      <c r="DC16" s="671"/>
      <c r="DD16" s="624" t="s">
        <v>109</v>
      </c>
      <c r="DE16" s="619"/>
      <c r="DF16" s="619"/>
      <c r="DG16" s="619"/>
      <c r="DH16" s="619"/>
      <c r="DI16" s="619"/>
      <c r="DJ16" s="619"/>
      <c r="DK16" s="619"/>
      <c r="DL16" s="619"/>
      <c r="DM16" s="619"/>
      <c r="DN16" s="619"/>
      <c r="DO16" s="619"/>
      <c r="DP16" s="620"/>
      <c r="DQ16" s="624">
        <v>15161</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920091</v>
      </c>
      <c r="S17" s="619"/>
      <c r="T17" s="619"/>
      <c r="U17" s="619"/>
      <c r="V17" s="619"/>
      <c r="W17" s="619"/>
      <c r="X17" s="619"/>
      <c r="Y17" s="620"/>
      <c r="Z17" s="671">
        <v>48.6</v>
      </c>
      <c r="AA17" s="671"/>
      <c r="AB17" s="671"/>
      <c r="AC17" s="671"/>
      <c r="AD17" s="672">
        <v>920091</v>
      </c>
      <c r="AE17" s="672"/>
      <c r="AF17" s="672"/>
      <c r="AG17" s="672"/>
      <c r="AH17" s="672"/>
      <c r="AI17" s="672"/>
      <c r="AJ17" s="672"/>
      <c r="AK17" s="672"/>
      <c r="AL17" s="641">
        <v>87.3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192089</v>
      </c>
      <c r="CS17" s="619"/>
      <c r="CT17" s="619"/>
      <c r="CU17" s="619"/>
      <c r="CV17" s="619"/>
      <c r="CW17" s="619"/>
      <c r="CX17" s="619"/>
      <c r="CY17" s="620"/>
      <c r="CZ17" s="671">
        <v>11.5</v>
      </c>
      <c r="DA17" s="671"/>
      <c r="DB17" s="671"/>
      <c r="DC17" s="671"/>
      <c r="DD17" s="624" t="s">
        <v>109</v>
      </c>
      <c r="DE17" s="619"/>
      <c r="DF17" s="619"/>
      <c r="DG17" s="619"/>
      <c r="DH17" s="619"/>
      <c r="DI17" s="619"/>
      <c r="DJ17" s="619"/>
      <c r="DK17" s="619"/>
      <c r="DL17" s="619"/>
      <c r="DM17" s="619"/>
      <c r="DN17" s="619"/>
      <c r="DO17" s="619"/>
      <c r="DP17" s="620"/>
      <c r="DQ17" s="624">
        <v>191934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110547</v>
      </c>
      <c r="S18" s="619"/>
      <c r="T18" s="619"/>
      <c r="U18" s="619"/>
      <c r="V18" s="619"/>
      <c r="W18" s="619"/>
      <c r="X18" s="619"/>
      <c r="Y18" s="620"/>
      <c r="Z18" s="671">
        <v>5.8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1163975</v>
      </c>
      <c r="S20" s="619"/>
      <c r="T20" s="619"/>
      <c r="U20" s="619"/>
      <c r="V20" s="619"/>
      <c r="W20" s="619"/>
      <c r="X20" s="619"/>
      <c r="Y20" s="620"/>
      <c r="Z20" s="671">
        <v>61.5</v>
      </c>
      <c r="AA20" s="671"/>
      <c r="AB20" s="671"/>
      <c r="AC20" s="671"/>
      <c r="AD20" s="672">
        <v>1053428</v>
      </c>
      <c r="AE20" s="672"/>
      <c r="AF20" s="672"/>
      <c r="AG20" s="672"/>
      <c r="AH20" s="672"/>
      <c r="AI20" s="672"/>
      <c r="AJ20" s="672"/>
      <c r="AK20" s="672"/>
      <c r="AL20" s="641">
        <v>100</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1672537</v>
      </c>
      <c r="CS20" s="619"/>
      <c r="CT20" s="619"/>
      <c r="CU20" s="619"/>
      <c r="CV20" s="619"/>
      <c r="CW20" s="619"/>
      <c r="CX20" s="619"/>
      <c r="CY20" s="620"/>
      <c r="CZ20" s="671">
        <v>100</v>
      </c>
      <c r="DA20" s="671"/>
      <c r="DB20" s="671"/>
      <c r="DC20" s="671"/>
      <c r="DD20" s="624">
        <v>220710</v>
      </c>
      <c r="DE20" s="619"/>
      <c r="DF20" s="619"/>
      <c r="DG20" s="619"/>
      <c r="DH20" s="619"/>
      <c r="DI20" s="619"/>
      <c r="DJ20" s="619"/>
      <c r="DK20" s="619"/>
      <c r="DL20" s="619"/>
      <c r="DM20" s="619"/>
      <c r="DN20" s="619"/>
      <c r="DO20" s="619"/>
      <c r="DP20" s="620"/>
      <c r="DQ20" s="624">
        <v>1273077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153</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11543</v>
      </c>
      <c r="S23" s="619"/>
      <c r="T23" s="619"/>
      <c r="U23" s="619"/>
      <c r="V23" s="619"/>
      <c r="W23" s="619"/>
      <c r="X23" s="619"/>
      <c r="Y23" s="620"/>
      <c r="Z23" s="671">
        <v>0.6</v>
      </c>
      <c r="AA23" s="671"/>
      <c r="AB23" s="671"/>
      <c r="AC23" s="671"/>
      <c r="AD23" s="672" t="s">
        <v>109</v>
      </c>
      <c r="AE23" s="672"/>
      <c r="AF23" s="672"/>
      <c r="AG23" s="672"/>
      <c r="AH23" s="672"/>
      <c r="AI23" s="672"/>
      <c r="AJ23" s="672"/>
      <c r="AK23" s="672"/>
      <c r="AL23" s="641" t="s">
        <v>109</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1626</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565165</v>
      </c>
      <c r="CS24" s="669"/>
      <c r="CT24" s="669"/>
      <c r="CU24" s="669"/>
      <c r="CV24" s="669"/>
      <c r="CW24" s="669"/>
      <c r="CX24" s="669"/>
      <c r="CY24" s="716"/>
      <c r="CZ24" s="720">
        <v>33.799999999999997</v>
      </c>
      <c r="DA24" s="721"/>
      <c r="DB24" s="721"/>
      <c r="DC24" s="722"/>
      <c r="DD24" s="715">
        <v>535064</v>
      </c>
      <c r="DE24" s="669"/>
      <c r="DF24" s="669"/>
      <c r="DG24" s="669"/>
      <c r="DH24" s="669"/>
      <c r="DI24" s="669"/>
      <c r="DJ24" s="669"/>
      <c r="DK24" s="716"/>
      <c r="DL24" s="715">
        <v>529382</v>
      </c>
      <c r="DM24" s="669"/>
      <c r="DN24" s="669"/>
      <c r="DO24" s="669"/>
      <c r="DP24" s="669"/>
      <c r="DQ24" s="669"/>
      <c r="DR24" s="669"/>
      <c r="DS24" s="669"/>
      <c r="DT24" s="669"/>
      <c r="DU24" s="669"/>
      <c r="DV24" s="716"/>
      <c r="DW24" s="717">
        <v>48</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131671</v>
      </c>
      <c r="S25" s="619"/>
      <c r="T25" s="619"/>
      <c r="U25" s="619"/>
      <c r="V25" s="619"/>
      <c r="W25" s="619"/>
      <c r="X25" s="619"/>
      <c r="Y25" s="620"/>
      <c r="Z25" s="671">
        <v>7</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337429</v>
      </c>
      <c r="CS25" s="637"/>
      <c r="CT25" s="637"/>
      <c r="CU25" s="637"/>
      <c r="CV25" s="637"/>
      <c r="CW25" s="637"/>
      <c r="CX25" s="637"/>
      <c r="CY25" s="638"/>
      <c r="CZ25" s="621">
        <v>20.2</v>
      </c>
      <c r="DA25" s="639"/>
      <c r="DB25" s="639"/>
      <c r="DC25" s="640"/>
      <c r="DD25" s="624">
        <v>332419</v>
      </c>
      <c r="DE25" s="637"/>
      <c r="DF25" s="637"/>
      <c r="DG25" s="637"/>
      <c r="DH25" s="637"/>
      <c r="DI25" s="637"/>
      <c r="DJ25" s="637"/>
      <c r="DK25" s="638"/>
      <c r="DL25" s="624">
        <v>326847</v>
      </c>
      <c r="DM25" s="637"/>
      <c r="DN25" s="637"/>
      <c r="DO25" s="637"/>
      <c r="DP25" s="637"/>
      <c r="DQ25" s="637"/>
      <c r="DR25" s="637"/>
      <c r="DS25" s="637"/>
      <c r="DT25" s="637"/>
      <c r="DU25" s="637"/>
      <c r="DV25" s="638"/>
      <c r="DW25" s="641">
        <v>29.6</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191824</v>
      </c>
      <c r="CS26" s="619"/>
      <c r="CT26" s="619"/>
      <c r="CU26" s="619"/>
      <c r="CV26" s="619"/>
      <c r="CW26" s="619"/>
      <c r="CX26" s="619"/>
      <c r="CY26" s="620"/>
      <c r="CZ26" s="621">
        <v>11.5</v>
      </c>
      <c r="DA26" s="639"/>
      <c r="DB26" s="639"/>
      <c r="DC26" s="640"/>
      <c r="DD26" s="624">
        <v>188000</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78702</v>
      </c>
      <c r="S27" s="619"/>
      <c r="T27" s="619"/>
      <c r="U27" s="619"/>
      <c r="V27" s="619"/>
      <c r="W27" s="619"/>
      <c r="X27" s="619"/>
      <c r="Y27" s="620"/>
      <c r="Z27" s="671">
        <v>4.2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103345</v>
      </c>
      <c r="BH27" s="619"/>
      <c r="BI27" s="619"/>
      <c r="BJ27" s="619"/>
      <c r="BK27" s="619"/>
      <c r="BL27" s="619"/>
      <c r="BM27" s="619"/>
      <c r="BN27" s="620"/>
      <c r="BO27" s="671">
        <v>100</v>
      </c>
      <c r="BP27" s="671"/>
      <c r="BQ27" s="671"/>
      <c r="BR27" s="671"/>
      <c r="BS27" s="624">
        <v>10344</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35647</v>
      </c>
      <c r="CS27" s="637"/>
      <c r="CT27" s="637"/>
      <c r="CU27" s="637"/>
      <c r="CV27" s="637"/>
      <c r="CW27" s="637"/>
      <c r="CX27" s="637"/>
      <c r="CY27" s="638"/>
      <c r="CZ27" s="621">
        <v>2.1</v>
      </c>
      <c r="DA27" s="639"/>
      <c r="DB27" s="639"/>
      <c r="DC27" s="640"/>
      <c r="DD27" s="624">
        <v>10711</v>
      </c>
      <c r="DE27" s="637"/>
      <c r="DF27" s="637"/>
      <c r="DG27" s="637"/>
      <c r="DH27" s="637"/>
      <c r="DI27" s="637"/>
      <c r="DJ27" s="637"/>
      <c r="DK27" s="638"/>
      <c r="DL27" s="624">
        <v>10601</v>
      </c>
      <c r="DM27" s="637"/>
      <c r="DN27" s="637"/>
      <c r="DO27" s="637"/>
      <c r="DP27" s="637"/>
      <c r="DQ27" s="637"/>
      <c r="DR27" s="637"/>
      <c r="DS27" s="637"/>
      <c r="DT27" s="637"/>
      <c r="DU27" s="637"/>
      <c r="DV27" s="638"/>
      <c r="DW27" s="641">
        <v>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3670</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192089</v>
      </c>
      <c r="CS28" s="619"/>
      <c r="CT28" s="619"/>
      <c r="CU28" s="619"/>
      <c r="CV28" s="619"/>
      <c r="CW28" s="619"/>
      <c r="CX28" s="619"/>
      <c r="CY28" s="620"/>
      <c r="CZ28" s="621">
        <v>11.5</v>
      </c>
      <c r="DA28" s="639"/>
      <c r="DB28" s="639"/>
      <c r="DC28" s="640"/>
      <c r="DD28" s="624">
        <v>191934</v>
      </c>
      <c r="DE28" s="619"/>
      <c r="DF28" s="619"/>
      <c r="DG28" s="619"/>
      <c r="DH28" s="619"/>
      <c r="DI28" s="619"/>
      <c r="DJ28" s="619"/>
      <c r="DK28" s="620"/>
      <c r="DL28" s="624">
        <v>191934</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650</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5" t="s">
        <v>287</v>
      </c>
      <c r="CG29" s="652"/>
      <c r="CH29" s="652"/>
      <c r="CI29" s="652"/>
      <c r="CJ29" s="652"/>
      <c r="CK29" s="652"/>
      <c r="CL29" s="652"/>
      <c r="CM29" s="652"/>
      <c r="CN29" s="652"/>
      <c r="CO29" s="652"/>
      <c r="CP29" s="652"/>
      <c r="CQ29" s="653"/>
      <c r="CR29" s="618">
        <v>192089</v>
      </c>
      <c r="CS29" s="637"/>
      <c r="CT29" s="637"/>
      <c r="CU29" s="637"/>
      <c r="CV29" s="637"/>
      <c r="CW29" s="637"/>
      <c r="CX29" s="637"/>
      <c r="CY29" s="638"/>
      <c r="CZ29" s="621">
        <v>11.5</v>
      </c>
      <c r="DA29" s="639"/>
      <c r="DB29" s="639"/>
      <c r="DC29" s="640"/>
      <c r="DD29" s="624">
        <v>191934</v>
      </c>
      <c r="DE29" s="637"/>
      <c r="DF29" s="637"/>
      <c r="DG29" s="637"/>
      <c r="DH29" s="637"/>
      <c r="DI29" s="637"/>
      <c r="DJ29" s="637"/>
      <c r="DK29" s="638"/>
      <c r="DL29" s="624">
        <v>191934</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2690</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99.3</v>
      </c>
      <c r="BH30" s="685"/>
      <c r="BI30" s="685"/>
      <c r="BJ30" s="685"/>
      <c r="BK30" s="685"/>
      <c r="BL30" s="685"/>
      <c r="BM30" s="686">
        <v>97.7</v>
      </c>
      <c r="BN30" s="685"/>
      <c r="BO30" s="685"/>
      <c r="BP30" s="685"/>
      <c r="BQ30" s="687"/>
      <c r="BR30" s="684">
        <v>99.6</v>
      </c>
      <c r="BS30" s="685"/>
      <c r="BT30" s="685"/>
      <c r="BU30" s="685"/>
      <c r="BV30" s="685"/>
      <c r="BW30" s="685"/>
      <c r="BX30" s="686">
        <v>98.1</v>
      </c>
      <c r="BY30" s="685"/>
      <c r="BZ30" s="685"/>
      <c r="CA30" s="685"/>
      <c r="CB30" s="687"/>
      <c r="CD30" s="690"/>
      <c r="CE30" s="691"/>
      <c r="CF30" s="655" t="s">
        <v>291</v>
      </c>
      <c r="CG30" s="652"/>
      <c r="CH30" s="652"/>
      <c r="CI30" s="652"/>
      <c r="CJ30" s="652"/>
      <c r="CK30" s="652"/>
      <c r="CL30" s="652"/>
      <c r="CM30" s="652"/>
      <c r="CN30" s="652"/>
      <c r="CO30" s="652"/>
      <c r="CP30" s="652"/>
      <c r="CQ30" s="653"/>
      <c r="CR30" s="618">
        <v>176929</v>
      </c>
      <c r="CS30" s="619"/>
      <c r="CT30" s="619"/>
      <c r="CU30" s="619"/>
      <c r="CV30" s="619"/>
      <c r="CW30" s="619"/>
      <c r="CX30" s="619"/>
      <c r="CY30" s="620"/>
      <c r="CZ30" s="621">
        <v>10.6</v>
      </c>
      <c r="DA30" s="639"/>
      <c r="DB30" s="639"/>
      <c r="DC30" s="640"/>
      <c r="DD30" s="624">
        <v>176929</v>
      </c>
      <c r="DE30" s="619"/>
      <c r="DF30" s="619"/>
      <c r="DG30" s="619"/>
      <c r="DH30" s="619"/>
      <c r="DI30" s="619"/>
      <c r="DJ30" s="619"/>
      <c r="DK30" s="620"/>
      <c r="DL30" s="624">
        <v>176929</v>
      </c>
      <c r="DM30" s="619"/>
      <c r="DN30" s="619"/>
      <c r="DO30" s="619"/>
      <c r="DP30" s="619"/>
      <c r="DQ30" s="619"/>
      <c r="DR30" s="619"/>
      <c r="DS30" s="619"/>
      <c r="DT30" s="619"/>
      <c r="DU30" s="619"/>
      <c r="DV30" s="620"/>
      <c r="DW30" s="641">
        <v>16</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249508</v>
      </c>
      <c r="S31" s="619"/>
      <c r="T31" s="619"/>
      <c r="U31" s="619"/>
      <c r="V31" s="619"/>
      <c r="W31" s="619"/>
      <c r="X31" s="619"/>
      <c r="Y31" s="620"/>
      <c r="Z31" s="671">
        <v>13.2</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98.2</v>
      </c>
      <c r="BH31" s="637"/>
      <c r="BI31" s="637"/>
      <c r="BJ31" s="637"/>
      <c r="BK31" s="637"/>
      <c r="BL31" s="637"/>
      <c r="BM31" s="673">
        <v>95.5</v>
      </c>
      <c r="BN31" s="683"/>
      <c r="BO31" s="683"/>
      <c r="BP31" s="683"/>
      <c r="BQ31" s="647"/>
      <c r="BR31" s="682">
        <v>99.4</v>
      </c>
      <c r="BS31" s="637"/>
      <c r="BT31" s="637"/>
      <c r="BU31" s="637"/>
      <c r="BV31" s="637"/>
      <c r="BW31" s="637"/>
      <c r="BX31" s="673">
        <v>96.8</v>
      </c>
      <c r="BY31" s="683"/>
      <c r="BZ31" s="683"/>
      <c r="CA31" s="683"/>
      <c r="CB31" s="647"/>
      <c r="CD31" s="690"/>
      <c r="CE31" s="691"/>
      <c r="CF31" s="655" t="s">
        <v>295</v>
      </c>
      <c r="CG31" s="652"/>
      <c r="CH31" s="652"/>
      <c r="CI31" s="652"/>
      <c r="CJ31" s="652"/>
      <c r="CK31" s="652"/>
      <c r="CL31" s="652"/>
      <c r="CM31" s="652"/>
      <c r="CN31" s="652"/>
      <c r="CO31" s="652"/>
      <c r="CP31" s="652"/>
      <c r="CQ31" s="653"/>
      <c r="CR31" s="618">
        <v>15160</v>
      </c>
      <c r="CS31" s="637"/>
      <c r="CT31" s="637"/>
      <c r="CU31" s="637"/>
      <c r="CV31" s="637"/>
      <c r="CW31" s="637"/>
      <c r="CX31" s="637"/>
      <c r="CY31" s="638"/>
      <c r="CZ31" s="621">
        <v>0.9</v>
      </c>
      <c r="DA31" s="639"/>
      <c r="DB31" s="639"/>
      <c r="DC31" s="640"/>
      <c r="DD31" s="624">
        <v>15005</v>
      </c>
      <c r="DE31" s="637"/>
      <c r="DF31" s="637"/>
      <c r="DG31" s="637"/>
      <c r="DH31" s="637"/>
      <c r="DI31" s="637"/>
      <c r="DJ31" s="637"/>
      <c r="DK31" s="638"/>
      <c r="DL31" s="624">
        <v>15005</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34346</v>
      </c>
      <c r="S32" s="619"/>
      <c r="T32" s="619"/>
      <c r="U32" s="619"/>
      <c r="V32" s="619"/>
      <c r="W32" s="619"/>
      <c r="X32" s="619"/>
      <c r="Y32" s="620"/>
      <c r="Z32" s="671">
        <v>1.8</v>
      </c>
      <c r="AA32" s="671"/>
      <c r="AB32" s="671"/>
      <c r="AC32" s="671"/>
      <c r="AD32" s="672">
        <v>92</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99.8</v>
      </c>
      <c r="BH32" s="603"/>
      <c r="BI32" s="603"/>
      <c r="BJ32" s="603"/>
      <c r="BK32" s="603"/>
      <c r="BL32" s="603"/>
      <c r="BM32" s="666">
        <v>98.6</v>
      </c>
      <c r="BN32" s="603"/>
      <c r="BO32" s="603"/>
      <c r="BP32" s="603"/>
      <c r="BQ32" s="660"/>
      <c r="BR32" s="681">
        <v>99.8</v>
      </c>
      <c r="BS32" s="603"/>
      <c r="BT32" s="603"/>
      <c r="BU32" s="603"/>
      <c r="BV32" s="603"/>
      <c r="BW32" s="603"/>
      <c r="BX32" s="666">
        <v>98.7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214800</v>
      </c>
      <c r="S33" s="619"/>
      <c r="T33" s="619"/>
      <c r="U33" s="619"/>
      <c r="V33" s="619"/>
      <c r="W33" s="619"/>
      <c r="X33" s="619"/>
      <c r="Y33" s="620"/>
      <c r="Z33" s="671">
        <v>11.3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862359</v>
      </c>
      <c r="CS33" s="637"/>
      <c r="CT33" s="637"/>
      <c r="CU33" s="637"/>
      <c r="CV33" s="637"/>
      <c r="CW33" s="637"/>
      <c r="CX33" s="637"/>
      <c r="CY33" s="638"/>
      <c r="CZ33" s="621">
        <v>51.6</v>
      </c>
      <c r="DA33" s="639"/>
      <c r="DB33" s="639"/>
      <c r="DC33" s="640"/>
      <c r="DD33" s="624">
        <v>662845</v>
      </c>
      <c r="DE33" s="637"/>
      <c r="DF33" s="637"/>
      <c r="DG33" s="637"/>
      <c r="DH33" s="637"/>
      <c r="DI33" s="637"/>
      <c r="DJ33" s="637"/>
      <c r="DK33" s="638"/>
      <c r="DL33" s="624">
        <v>322237</v>
      </c>
      <c r="DM33" s="637"/>
      <c r="DN33" s="637"/>
      <c r="DO33" s="637"/>
      <c r="DP33" s="637"/>
      <c r="DQ33" s="637"/>
      <c r="DR33" s="637"/>
      <c r="DS33" s="637"/>
      <c r="DT33" s="637"/>
      <c r="DU33" s="637"/>
      <c r="DV33" s="638"/>
      <c r="DW33" s="641">
        <v>29.2</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209633</v>
      </c>
      <c r="CS34" s="619"/>
      <c r="CT34" s="619"/>
      <c r="CU34" s="619"/>
      <c r="CV34" s="619"/>
      <c r="CW34" s="619"/>
      <c r="CX34" s="619"/>
      <c r="CY34" s="620"/>
      <c r="CZ34" s="621">
        <v>12.5</v>
      </c>
      <c r="DA34" s="639"/>
      <c r="DB34" s="639"/>
      <c r="DC34" s="640"/>
      <c r="DD34" s="624">
        <v>164617</v>
      </c>
      <c r="DE34" s="619"/>
      <c r="DF34" s="619"/>
      <c r="DG34" s="619"/>
      <c r="DH34" s="619"/>
      <c r="DI34" s="619"/>
      <c r="DJ34" s="619"/>
      <c r="DK34" s="620"/>
      <c r="DL34" s="624">
        <v>111969</v>
      </c>
      <c r="DM34" s="619"/>
      <c r="DN34" s="619"/>
      <c r="DO34" s="619"/>
      <c r="DP34" s="619"/>
      <c r="DQ34" s="619"/>
      <c r="DR34" s="619"/>
      <c r="DS34" s="619"/>
      <c r="DT34" s="619"/>
      <c r="DU34" s="619"/>
      <c r="DV34" s="620"/>
      <c r="DW34" s="641">
        <v>10.1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50400</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190148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15984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22015</v>
      </c>
      <c r="CS35" s="637"/>
      <c r="CT35" s="637"/>
      <c r="CU35" s="637"/>
      <c r="CV35" s="637"/>
      <c r="CW35" s="637"/>
      <c r="CX35" s="637"/>
      <c r="CY35" s="638"/>
      <c r="CZ35" s="621">
        <v>1.3</v>
      </c>
      <c r="DA35" s="639"/>
      <c r="DB35" s="639"/>
      <c r="DC35" s="640"/>
      <c r="DD35" s="624">
        <v>15767</v>
      </c>
      <c r="DE35" s="637"/>
      <c r="DF35" s="637"/>
      <c r="DG35" s="637"/>
      <c r="DH35" s="637"/>
      <c r="DI35" s="637"/>
      <c r="DJ35" s="637"/>
      <c r="DK35" s="638"/>
      <c r="DL35" s="624">
        <v>9992</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1893334</v>
      </c>
      <c r="S36" s="659"/>
      <c r="T36" s="659"/>
      <c r="U36" s="659"/>
      <c r="V36" s="659"/>
      <c r="W36" s="659"/>
      <c r="X36" s="659"/>
      <c r="Y36" s="662"/>
      <c r="Z36" s="663">
        <v>100</v>
      </c>
      <c r="AA36" s="663"/>
      <c r="AB36" s="663"/>
      <c r="AC36" s="663"/>
      <c r="AD36" s="664">
        <v>1053520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104359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14924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291235</v>
      </c>
      <c r="CS36" s="619"/>
      <c r="CT36" s="619"/>
      <c r="CU36" s="619"/>
      <c r="CV36" s="619"/>
      <c r="CW36" s="619"/>
      <c r="CX36" s="619"/>
      <c r="CY36" s="620"/>
      <c r="CZ36" s="621">
        <v>17.399999999999999</v>
      </c>
      <c r="DA36" s="639"/>
      <c r="DB36" s="639"/>
      <c r="DC36" s="640"/>
      <c r="DD36" s="624">
        <v>151957</v>
      </c>
      <c r="DE36" s="619"/>
      <c r="DF36" s="619"/>
      <c r="DG36" s="619"/>
      <c r="DH36" s="619"/>
      <c r="DI36" s="619"/>
      <c r="DJ36" s="619"/>
      <c r="DK36" s="620"/>
      <c r="DL36" s="624">
        <v>141218</v>
      </c>
      <c r="DM36" s="619"/>
      <c r="DN36" s="619"/>
      <c r="DO36" s="619"/>
      <c r="DP36" s="619"/>
      <c r="DQ36" s="619"/>
      <c r="DR36" s="619"/>
      <c r="DS36" s="619"/>
      <c r="DT36" s="619"/>
      <c r="DU36" s="619"/>
      <c r="DV36" s="620"/>
      <c r="DW36" s="641">
        <v>12.8</v>
      </c>
      <c r="DX36" s="642"/>
      <c r="DY36" s="642"/>
      <c r="DZ36" s="642"/>
      <c r="EA36" s="642"/>
      <c r="EB36" s="642"/>
      <c r="EC36" s="643"/>
    </row>
    <row r="37" spans="2:133" ht="11.25" customHeight="1">
      <c r="AQ37" s="644" t="s">
        <v>313</v>
      </c>
      <c r="AR37" s="645"/>
      <c r="AS37" s="645"/>
      <c r="AT37" s="645"/>
      <c r="AU37" s="645"/>
      <c r="AV37" s="645"/>
      <c r="AW37" s="645"/>
      <c r="AX37" s="645"/>
      <c r="AY37" s="646"/>
      <c r="AZ37" s="618">
        <v>12900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105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110203</v>
      </c>
      <c r="CS37" s="637"/>
      <c r="CT37" s="637"/>
      <c r="CU37" s="637"/>
      <c r="CV37" s="637"/>
      <c r="CW37" s="637"/>
      <c r="CX37" s="637"/>
      <c r="CY37" s="638"/>
      <c r="CZ37" s="621">
        <v>6.6</v>
      </c>
      <c r="DA37" s="639"/>
      <c r="DB37" s="639"/>
      <c r="DC37" s="640"/>
      <c r="DD37" s="624">
        <v>105203</v>
      </c>
      <c r="DE37" s="637"/>
      <c r="DF37" s="637"/>
      <c r="DG37" s="637"/>
      <c r="DH37" s="637"/>
      <c r="DI37" s="637"/>
      <c r="DJ37" s="637"/>
      <c r="DK37" s="638"/>
      <c r="DL37" s="624">
        <v>102956</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149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85789</v>
      </c>
      <c r="CS38" s="619"/>
      <c r="CT38" s="619"/>
      <c r="CU38" s="619"/>
      <c r="CV38" s="619"/>
      <c r="CW38" s="619"/>
      <c r="CX38" s="619"/>
      <c r="CY38" s="620"/>
      <c r="CZ38" s="621">
        <v>5.0999999999999996</v>
      </c>
      <c r="DA38" s="639"/>
      <c r="DB38" s="639"/>
      <c r="DC38" s="640"/>
      <c r="DD38" s="624">
        <v>80502</v>
      </c>
      <c r="DE38" s="619"/>
      <c r="DF38" s="619"/>
      <c r="DG38" s="619"/>
      <c r="DH38" s="619"/>
      <c r="DI38" s="619"/>
      <c r="DJ38" s="619"/>
      <c r="DK38" s="620"/>
      <c r="DL38" s="624">
        <v>59058</v>
      </c>
      <c r="DM38" s="619"/>
      <c r="DN38" s="619"/>
      <c r="DO38" s="619"/>
      <c r="DP38" s="619"/>
      <c r="DQ38" s="619"/>
      <c r="DR38" s="619"/>
      <c r="DS38" s="619"/>
      <c r="DT38" s="619"/>
      <c r="DU38" s="619"/>
      <c r="DV38" s="620"/>
      <c r="DW38" s="641">
        <v>5.3</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251227</v>
      </c>
      <c r="CS39" s="637"/>
      <c r="CT39" s="637"/>
      <c r="CU39" s="637"/>
      <c r="CV39" s="637"/>
      <c r="CW39" s="637"/>
      <c r="CX39" s="637"/>
      <c r="CY39" s="638"/>
      <c r="CZ39" s="621">
        <v>15</v>
      </c>
      <c r="DA39" s="639"/>
      <c r="DB39" s="639"/>
      <c r="DC39" s="640"/>
      <c r="DD39" s="624">
        <v>250002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25298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2460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47591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455</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245013</v>
      </c>
      <c r="CS42" s="619"/>
      <c r="CT42" s="619"/>
      <c r="CU42" s="619"/>
      <c r="CV42" s="619"/>
      <c r="CW42" s="619"/>
      <c r="CX42" s="619"/>
      <c r="CY42" s="620"/>
      <c r="CZ42" s="621">
        <v>14.6</v>
      </c>
      <c r="DA42" s="622"/>
      <c r="DB42" s="622"/>
      <c r="DC42" s="623"/>
      <c r="DD42" s="624">
        <v>75168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4562</v>
      </c>
      <c r="CS43" s="637"/>
      <c r="CT43" s="637"/>
      <c r="CU43" s="637"/>
      <c r="CV43" s="637"/>
      <c r="CW43" s="637"/>
      <c r="CX43" s="637"/>
      <c r="CY43" s="638"/>
      <c r="CZ43" s="621">
        <v>0.3</v>
      </c>
      <c r="DA43" s="639"/>
      <c r="DB43" s="639"/>
      <c r="DC43" s="640"/>
      <c r="DD43" s="624">
        <v>4562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220710</v>
      </c>
      <c r="CS44" s="619"/>
      <c r="CT44" s="619"/>
      <c r="CU44" s="619"/>
      <c r="CV44" s="619"/>
      <c r="CW44" s="619"/>
      <c r="CX44" s="619"/>
      <c r="CY44" s="620"/>
      <c r="CZ44" s="621">
        <v>13.2</v>
      </c>
      <c r="DA44" s="622"/>
      <c r="DB44" s="622"/>
      <c r="DC44" s="623"/>
      <c r="DD44" s="624">
        <v>60007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137269</v>
      </c>
      <c r="CS45" s="637"/>
      <c r="CT45" s="637"/>
      <c r="CU45" s="637"/>
      <c r="CV45" s="637"/>
      <c r="CW45" s="637"/>
      <c r="CX45" s="637"/>
      <c r="CY45" s="638"/>
      <c r="CZ45" s="621">
        <v>8.1999999999999993</v>
      </c>
      <c r="DA45" s="639"/>
      <c r="DB45" s="639"/>
      <c r="DC45" s="640"/>
      <c r="DD45" s="624">
        <v>4366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83441</v>
      </c>
      <c r="CS46" s="619"/>
      <c r="CT46" s="619"/>
      <c r="CU46" s="619"/>
      <c r="CV46" s="619"/>
      <c r="CW46" s="619"/>
      <c r="CX46" s="619"/>
      <c r="CY46" s="620"/>
      <c r="CZ46" s="621">
        <v>5</v>
      </c>
      <c r="DA46" s="622"/>
      <c r="DB46" s="622"/>
      <c r="DC46" s="623"/>
      <c r="DD46" s="624">
        <v>55641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24303</v>
      </c>
      <c r="CS47" s="637"/>
      <c r="CT47" s="637"/>
      <c r="CU47" s="637"/>
      <c r="CV47" s="637"/>
      <c r="CW47" s="637"/>
      <c r="CX47" s="637"/>
      <c r="CY47" s="638"/>
      <c r="CZ47" s="621">
        <v>1.5</v>
      </c>
      <c r="DA47" s="639"/>
      <c r="DB47" s="639"/>
      <c r="DC47" s="640"/>
      <c r="DD47" s="624">
        <v>15161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1672537</v>
      </c>
      <c r="CS49" s="603"/>
      <c r="CT49" s="603"/>
      <c r="CU49" s="603"/>
      <c r="CV49" s="603"/>
      <c r="CW49" s="603"/>
      <c r="CX49" s="603"/>
      <c r="CY49" s="604"/>
      <c r="CZ49" s="605">
        <v>100</v>
      </c>
      <c r="DA49" s="606"/>
      <c r="DB49" s="606"/>
      <c r="DC49" s="607"/>
      <c r="DD49" s="608">
        <v>1273077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1893</v>
      </c>
      <c r="R7" s="1131"/>
      <c r="S7" s="1131"/>
      <c r="T7" s="1131"/>
      <c r="U7" s="1131"/>
      <c r="V7" s="1131">
        <v>1673</v>
      </c>
      <c r="W7" s="1131"/>
      <c r="X7" s="1131"/>
      <c r="Y7" s="1131"/>
      <c r="Z7" s="1131"/>
      <c r="AA7" s="1131">
        <v>221</v>
      </c>
      <c r="AB7" s="1131"/>
      <c r="AC7" s="1131"/>
      <c r="AD7" s="1131"/>
      <c r="AE7" s="1132"/>
      <c r="AF7" s="1133">
        <v>204</v>
      </c>
      <c r="AG7" s="1134"/>
      <c r="AH7" s="1134"/>
      <c r="AI7" s="1134"/>
      <c r="AJ7" s="1135"/>
      <c r="AK7" s="1117" t="s">
        <v>540</v>
      </c>
      <c r="AL7" s="1118"/>
      <c r="AM7" s="1118"/>
      <c r="AN7" s="1118"/>
      <c r="AO7" s="1118"/>
      <c r="AP7" s="1118">
        <v>1555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1893</v>
      </c>
      <c r="R23" s="1095"/>
      <c r="S23" s="1095"/>
      <c r="T23" s="1095"/>
      <c r="U23" s="1095"/>
      <c r="V23" s="1095">
        <v>1673</v>
      </c>
      <c r="W23" s="1095"/>
      <c r="X23" s="1095"/>
      <c r="Y23" s="1095"/>
      <c r="Z23" s="1095"/>
      <c r="AA23" s="1095">
        <v>221</v>
      </c>
      <c r="AB23" s="1095"/>
      <c r="AC23" s="1095"/>
      <c r="AD23" s="1095"/>
      <c r="AE23" s="1096"/>
      <c r="AF23" s="1097">
        <v>204</v>
      </c>
      <c r="AG23" s="1095"/>
      <c r="AH23" s="1095"/>
      <c r="AI23" s="1095"/>
      <c r="AJ23" s="1098"/>
      <c r="AK23" s="1099"/>
      <c r="AL23" s="1100"/>
      <c r="AM23" s="1100"/>
      <c r="AN23" s="1100"/>
      <c r="AO23" s="1100"/>
      <c r="AP23" s="1095">
        <v>1555</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109</v>
      </c>
      <c r="R28" s="1080"/>
      <c r="S28" s="1080"/>
      <c r="T28" s="1080"/>
      <c r="U28" s="1080"/>
      <c r="V28" s="1080">
        <v>90</v>
      </c>
      <c r="W28" s="1080"/>
      <c r="X28" s="1080"/>
      <c r="Y28" s="1080"/>
      <c r="Z28" s="1080"/>
      <c r="AA28" s="1080">
        <v>19</v>
      </c>
      <c r="AB28" s="1080"/>
      <c r="AC28" s="1080"/>
      <c r="AD28" s="1080"/>
      <c r="AE28" s="1081"/>
      <c r="AF28" s="1082">
        <v>19</v>
      </c>
      <c r="AG28" s="1080"/>
      <c r="AH28" s="1080"/>
      <c r="AI28" s="1080"/>
      <c r="AJ28" s="1083"/>
      <c r="AK28" s="1084">
        <v>32</v>
      </c>
      <c r="AL28" s="1072"/>
      <c r="AM28" s="1072"/>
      <c r="AN28" s="1072"/>
      <c r="AO28" s="1072"/>
      <c r="AP28" s="1072">
        <v>6</v>
      </c>
      <c r="AQ28" s="1072"/>
      <c r="AR28" s="1072"/>
      <c r="AS28" s="1072"/>
      <c r="AT28" s="1072"/>
      <c r="AU28" s="1072">
        <v>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137</v>
      </c>
      <c r="R29" s="1070"/>
      <c r="S29" s="1070"/>
      <c r="T29" s="1070"/>
      <c r="U29" s="1070"/>
      <c r="V29" s="1070">
        <v>121</v>
      </c>
      <c r="W29" s="1070"/>
      <c r="X29" s="1070"/>
      <c r="Y29" s="1070"/>
      <c r="Z29" s="1070"/>
      <c r="AA29" s="1070">
        <v>16</v>
      </c>
      <c r="AB29" s="1070"/>
      <c r="AC29" s="1070"/>
      <c r="AD29" s="1070"/>
      <c r="AE29" s="1071"/>
      <c r="AF29" s="1063">
        <v>16</v>
      </c>
      <c r="AG29" s="1064"/>
      <c r="AH29" s="1064"/>
      <c r="AI29" s="1064"/>
      <c r="AJ29" s="1065"/>
      <c r="AK29" s="1006">
        <v>5</v>
      </c>
      <c r="AL29" s="997"/>
      <c r="AM29" s="997"/>
      <c r="AN29" s="997"/>
      <c r="AO29" s="997"/>
      <c r="AP29" s="997" t="s">
        <v>541</v>
      </c>
      <c r="AQ29" s="997"/>
      <c r="AR29" s="997"/>
      <c r="AS29" s="997"/>
      <c r="AT29" s="997"/>
      <c r="AU29" s="997" t="s">
        <v>541</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101</v>
      </c>
      <c r="R30" s="1070"/>
      <c r="S30" s="1070"/>
      <c r="T30" s="1070"/>
      <c r="U30" s="1070"/>
      <c r="V30" s="1070">
        <v>95</v>
      </c>
      <c r="W30" s="1070"/>
      <c r="X30" s="1070"/>
      <c r="Y30" s="1070"/>
      <c r="Z30" s="1070"/>
      <c r="AA30" s="1070">
        <v>6</v>
      </c>
      <c r="AB30" s="1070"/>
      <c r="AC30" s="1070"/>
      <c r="AD30" s="1070"/>
      <c r="AE30" s="1071"/>
      <c r="AF30" s="1063">
        <v>6</v>
      </c>
      <c r="AG30" s="1064"/>
      <c r="AH30" s="1064"/>
      <c r="AI30" s="1064"/>
      <c r="AJ30" s="1065"/>
      <c r="AK30" s="1006">
        <v>16</v>
      </c>
      <c r="AL30" s="997"/>
      <c r="AM30" s="997"/>
      <c r="AN30" s="997"/>
      <c r="AO30" s="997"/>
      <c r="AP30" s="997" t="s">
        <v>541</v>
      </c>
      <c r="AQ30" s="997"/>
      <c r="AR30" s="997"/>
      <c r="AS30" s="997"/>
      <c r="AT30" s="997"/>
      <c r="AU30" s="997" t="s">
        <v>541</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380</v>
      </c>
      <c r="C31" s="1058"/>
      <c r="D31" s="1058"/>
      <c r="E31" s="1058"/>
      <c r="F31" s="1058"/>
      <c r="G31" s="1058"/>
      <c r="H31" s="1058"/>
      <c r="I31" s="1058"/>
      <c r="J31" s="1058"/>
      <c r="K31" s="1058"/>
      <c r="L31" s="1058"/>
      <c r="M31" s="1058"/>
      <c r="N31" s="1058"/>
      <c r="O31" s="1058"/>
      <c r="P31" s="1059"/>
      <c r="Q31" s="1069">
        <v>16</v>
      </c>
      <c r="R31" s="1070"/>
      <c r="S31" s="1070"/>
      <c r="T31" s="1070"/>
      <c r="U31" s="1070"/>
      <c r="V31" s="1070">
        <v>16</v>
      </c>
      <c r="W31" s="1070"/>
      <c r="X31" s="1070"/>
      <c r="Y31" s="1070"/>
      <c r="Z31" s="1070"/>
      <c r="AA31" s="1070">
        <v>0</v>
      </c>
      <c r="AB31" s="1070"/>
      <c r="AC31" s="1070"/>
      <c r="AD31" s="1070"/>
      <c r="AE31" s="1071"/>
      <c r="AF31" s="1063">
        <v>0</v>
      </c>
      <c r="AG31" s="1064"/>
      <c r="AH31" s="1064"/>
      <c r="AI31" s="1064"/>
      <c r="AJ31" s="1065"/>
      <c r="AK31" s="1006">
        <v>8</v>
      </c>
      <c r="AL31" s="997"/>
      <c r="AM31" s="997"/>
      <c r="AN31" s="997"/>
      <c r="AO31" s="997"/>
      <c r="AP31" s="997" t="s">
        <v>541</v>
      </c>
      <c r="AQ31" s="997"/>
      <c r="AR31" s="997"/>
      <c r="AS31" s="997"/>
      <c r="AT31" s="997"/>
      <c r="AU31" s="997" t="s">
        <v>541</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38</v>
      </c>
      <c r="R32" s="1070"/>
      <c r="S32" s="1070"/>
      <c r="T32" s="1070"/>
      <c r="U32" s="1070"/>
      <c r="V32" s="1070">
        <v>36</v>
      </c>
      <c r="W32" s="1070"/>
      <c r="X32" s="1070"/>
      <c r="Y32" s="1070"/>
      <c r="Z32" s="1070"/>
      <c r="AA32" s="1070">
        <v>2</v>
      </c>
      <c r="AB32" s="1070"/>
      <c r="AC32" s="1070"/>
      <c r="AD32" s="1070"/>
      <c r="AE32" s="1071"/>
      <c r="AF32" s="1063">
        <v>2</v>
      </c>
      <c r="AG32" s="1064"/>
      <c r="AH32" s="1064"/>
      <c r="AI32" s="1064"/>
      <c r="AJ32" s="1065"/>
      <c r="AK32" s="1006">
        <v>13</v>
      </c>
      <c r="AL32" s="997"/>
      <c r="AM32" s="997"/>
      <c r="AN32" s="997"/>
      <c r="AO32" s="997"/>
      <c r="AP32" s="997">
        <v>100</v>
      </c>
      <c r="AQ32" s="997"/>
      <c r="AR32" s="997"/>
      <c r="AS32" s="997"/>
      <c r="AT32" s="997"/>
      <c r="AU32" s="997">
        <v>64</v>
      </c>
      <c r="AV32" s="997"/>
      <c r="AW32" s="997"/>
      <c r="AX32" s="997"/>
      <c r="AY32" s="997"/>
      <c r="AZ32" s="1068"/>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43</v>
      </c>
      <c r="AG63" s="985"/>
      <c r="AH63" s="985"/>
      <c r="AI63" s="985"/>
      <c r="AJ63" s="1050"/>
      <c r="AK63" s="1051"/>
      <c r="AL63" s="989"/>
      <c r="AM63" s="989"/>
      <c r="AN63" s="989"/>
      <c r="AO63" s="989"/>
      <c r="AP63" s="985">
        <v>106</v>
      </c>
      <c r="AQ63" s="985"/>
      <c r="AR63" s="985"/>
      <c r="AS63" s="985"/>
      <c r="AT63" s="985"/>
      <c r="AU63" s="985">
        <v>65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147</v>
      </c>
      <c r="R69" s="997"/>
      <c r="S69" s="997"/>
      <c r="T69" s="997"/>
      <c r="U69" s="997"/>
      <c r="V69" s="997">
        <v>135</v>
      </c>
      <c r="W69" s="997"/>
      <c r="X69" s="997"/>
      <c r="Y69" s="997"/>
      <c r="Z69" s="997"/>
      <c r="AA69" s="997">
        <v>12</v>
      </c>
      <c r="AB69" s="997"/>
      <c r="AC69" s="997"/>
      <c r="AD69" s="997"/>
      <c r="AE69" s="997"/>
      <c r="AF69" s="997">
        <v>12</v>
      </c>
      <c r="AG69" s="997"/>
      <c r="AH69" s="997"/>
      <c r="AI69" s="997"/>
      <c r="AJ69" s="997"/>
      <c r="AK69" s="997">
        <v>0</v>
      </c>
      <c r="AL69" s="997"/>
      <c r="AM69" s="997"/>
      <c r="AN69" s="997"/>
      <c r="AO69" s="997"/>
      <c r="AP69" s="997">
        <v>76</v>
      </c>
      <c r="AQ69" s="997"/>
      <c r="AR69" s="997"/>
      <c r="AS69" s="997"/>
      <c r="AT69" s="997"/>
      <c r="AU69" s="997">
        <v>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t="s">
        <v>541</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v>0</v>
      </c>
      <c r="AL71" s="997"/>
      <c r="AM71" s="997"/>
      <c r="AN71" s="997"/>
      <c r="AO71" s="997"/>
      <c r="AP71" s="997" t="s">
        <v>540</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2886</v>
      </c>
      <c r="R72" s="997"/>
      <c r="S72" s="997"/>
      <c r="T72" s="997"/>
      <c r="U72" s="997"/>
      <c r="V72" s="997">
        <v>12</v>
      </c>
      <c r="W72" s="997"/>
      <c r="X72" s="997"/>
      <c r="Y72" s="997"/>
      <c r="Z72" s="997"/>
      <c r="AA72" s="997">
        <v>2873</v>
      </c>
      <c r="AB72" s="997"/>
      <c r="AC72" s="997"/>
      <c r="AD72" s="997"/>
      <c r="AE72" s="997"/>
      <c r="AF72" s="997">
        <v>2873</v>
      </c>
      <c r="AG72" s="997"/>
      <c r="AH72" s="997"/>
      <c r="AI72" s="997"/>
      <c r="AJ72" s="997"/>
      <c r="AK72" s="997">
        <v>0</v>
      </c>
      <c r="AL72" s="997"/>
      <c r="AM72" s="997"/>
      <c r="AN72" s="997"/>
      <c r="AO72" s="997"/>
      <c r="AP72" s="997">
        <v>3413</v>
      </c>
      <c r="AQ72" s="997"/>
      <c r="AR72" s="997"/>
      <c r="AS72" s="997"/>
      <c r="AT72" s="997"/>
      <c r="AU72" s="997">
        <v>72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287</v>
      </c>
      <c r="AG73" s="997"/>
      <c r="AH73" s="997"/>
      <c r="AI73" s="997"/>
      <c r="AJ73" s="997"/>
      <c r="AK73" s="997">
        <v>8</v>
      </c>
      <c r="AL73" s="997"/>
      <c r="AM73" s="997"/>
      <c r="AN73" s="997"/>
      <c r="AO73" s="997"/>
      <c r="AP73" s="997">
        <v>4007</v>
      </c>
      <c r="AQ73" s="997"/>
      <c r="AR73" s="997"/>
      <c r="AS73" s="997"/>
      <c r="AT73" s="997"/>
      <c r="AU73" s="997">
        <v>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3291</v>
      </c>
      <c r="AG88" s="985"/>
      <c r="AH88" s="985"/>
      <c r="AI88" s="985"/>
      <c r="AJ88" s="985"/>
      <c r="AK88" s="989"/>
      <c r="AL88" s="989"/>
      <c r="AM88" s="989"/>
      <c r="AN88" s="989"/>
      <c r="AO88" s="989"/>
      <c r="AP88" s="985">
        <v>7496</v>
      </c>
      <c r="AQ88" s="985"/>
      <c r="AR88" s="985"/>
      <c r="AS88" s="985"/>
      <c r="AT88" s="985"/>
      <c r="AU88" s="985">
        <v>144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215953</v>
      </c>
      <c r="AB110" s="903"/>
      <c r="AC110" s="903"/>
      <c r="AD110" s="903"/>
      <c r="AE110" s="904"/>
      <c r="AF110" s="905">
        <v>206554</v>
      </c>
      <c r="AG110" s="903"/>
      <c r="AH110" s="903"/>
      <c r="AI110" s="903"/>
      <c r="AJ110" s="904"/>
      <c r="AK110" s="905">
        <v>192089</v>
      </c>
      <c r="AL110" s="903"/>
      <c r="AM110" s="903"/>
      <c r="AN110" s="903"/>
      <c r="AO110" s="904"/>
      <c r="AP110" s="906">
        <v>20.3</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1554674</v>
      </c>
      <c r="BR110" s="830"/>
      <c r="BS110" s="830"/>
      <c r="BT110" s="830"/>
      <c r="BU110" s="830"/>
      <c r="BV110" s="830">
        <v>1517114</v>
      </c>
      <c r="BW110" s="830"/>
      <c r="BX110" s="830"/>
      <c r="BY110" s="830"/>
      <c r="BZ110" s="830"/>
      <c r="CA110" s="830">
        <v>1554985</v>
      </c>
      <c r="CB110" s="830"/>
      <c r="CC110" s="830"/>
      <c r="CD110" s="830"/>
      <c r="CE110" s="830"/>
      <c r="CF110" s="891">
        <v>164.3</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99418</v>
      </c>
      <c r="BR111" s="801"/>
      <c r="BS111" s="801"/>
      <c r="BT111" s="801"/>
      <c r="BU111" s="801"/>
      <c r="BV111" s="801">
        <v>158560</v>
      </c>
      <c r="BW111" s="801"/>
      <c r="BX111" s="801"/>
      <c r="BY111" s="801"/>
      <c r="BZ111" s="801"/>
      <c r="CA111" s="801">
        <v>67243</v>
      </c>
      <c r="CB111" s="801"/>
      <c r="CC111" s="801"/>
      <c r="CD111" s="801"/>
      <c r="CE111" s="801"/>
      <c r="CF111" s="878">
        <v>7.1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75576</v>
      </c>
      <c r="BR112" s="801"/>
      <c r="BS112" s="801"/>
      <c r="BT112" s="801"/>
      <c r="BU112" s="801"/>
      <c r="BV112" s="801">
        <v>63190</v>
      </c>
      <c r="BW112" s="801"/>
      <c r="BX112" s="801"/>
      <c r="BY112" s="801"/>
      <c r="BZ112" s="801"/>
      <c r="CA112" s="801">
        <v>65720</v>
      </c>
      <c r="CB112" s="801"/>
      <c r="CC112" s="801"/>
      <c r="CD112" s="801"/>
      <c r="CE112" s="801"/>
      <c r="CF112" s="878">
        <v>6.9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12708</v>
      </c>
      <c r="AB113" s="939"/>
      <c r="AC113" s="939"/>
      <c r="AD113" s="939"/>
      <c r="AE113" s="940"/>
      <c r="AF113" s="941">
        <v>8149</v>
      </c>
      <c r="AG113" s="939"/>
      <c r="AH113" s="939"/>
      <c r="AI113" s="939"/>
      <c r="AJ113" s="940"/>
      <c r="AK113" s="941">
        <v>6572</v>
      </c>
      <c r="AL113" s="939"/>
      <c r="AM113" s="939"/>
      <c r="AN113" s="939"/>
      <c r="AO113" s="940"/>
      <c r="AP113" s="942">
        <v>0.7</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79012</v>
      </c>
      <c r="BR113" s="801"/>
      <c r="BS113" s="801"/>
      <c r="BT113" s="801"/>
      <c r="BU113" s="801"/>
      <c r="BV113" s="801">
        <v>88757</v>
      </c>
      <c r="BW113" s="801"/>
      <c r="BX113" s="801"/>
      <c r="BY113" s="801"/>
      <c r="BZ113" s="801"/>
      <c r="CA113" s="801">
        <v>144791</v>
      </c>
      <c r="CB113" s="801"/>
      <c r="CC113" s="801"/>
      <c r="CD113" s="801"/>
      <c r="CE113" s="801"/>
      <c r="CF113" s="878">
        <v>15.3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10547</v>
      </c>
      <c r="AB114" s="814"/>
      <c r="AC114" s="814"/>
      <c r="AD114" s="814"/>
      <c r="AE114" s="815"/>
      <c r="AF114" s="816">
        <v>10567</v>
      </c>
      <c r="AG114" s="814"/>
      <c r="AH114" s="814"/>
      <c r="AI114" s="814"/>
      <c r="AJ114" s="815"/>
      <c r="AK114" s="816">
        <v>10650</v>
      </c>
      <c r="AL114" s="814"/>
      <c r="AM114" s="814"/>
      <c r="AN114" s="814"/>
      <c r="AO114" s="815"/>
      <c r="AP114" s="784">
        <v>1.1000000000000001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366652</v>
      </c>
      <c r="BR114" s="801"/>
      <c r="BS114" s="801"/>
      <c r="BT114" s="801"/>
      <c r="BU114" s="801"/>
      <c r="BV114" s="801">
        <v>344094</v>
      </c>
      <c r="BW114" s="801"/>
      <c r="BX114" s="801"/>
      <c r="BY114" s="801"/>
      <c r="BZ114" s="801"/>
      <c r="CA114" s="801">
        <v>335276</v>
      </c>
      <c r="CB114" s="801"/>
      <c r="CC114" s="801"/>
      <c r="CD114" s="801"/>
      <c r="CE114" s="801"/>
      <c r="CF114" s="878">
        <v>35.4</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3483</v>
      </c>
      <c r="AB115" s="939"/>
      <c r="AC115" s="939"/>
      <c r="AD115" s="939"/>
      <c r="AE115" s="940"/>
      <c r="AF115" s="941">
        <v>29942</v>
      </c>
      <c r="AG115" s="939"/>
      <c r="AH115" s="939"/>
      <c r="AI115" s="939"/>
      <c r="AJ115" s="940"/>
      <c r="AK115" s="941" t="s">
        <v>412</v>
      </c>
      <c r="AL115" s="939"/>
      <c r="AM115" s="939"/>
      <c r="AN115" s="939"/>
      <c r="AO115" s="940"/>
      <c r="AP115" s="942" t="s">
        <v>412</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412</v>
      </c>
      <c r="BR115" s="801"/>
      <c r="BS115" s="801"/>
      <c r="BT115" s="801"/>
      <c r="BU115" s="801"/>
      <c r="BV115" s="801" t="s">
        <v>412</v>
      </c>
      <c r="BW115" s="801"/>
      <c r="BX115" s="801"/>
      <c r="BY115" s="801"/>
      <c r="BZ115" s="801"/>
      <c r="CA115" s="801" t="s">
        <v>412</v>
      </c>
      <c r="CB115" s="801"/>
      <c r="CC115" s="801"/>
      <c r="CD115" s="801"/>
      <c r="CE115" s="801"/>
      <c r="CF115" s="878" t="s">
        <v>412</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242691</v>
      </c>
      <c r="AB117" s="925"/>
      <c r="AC117" s="925"/>
      <c r="AD117" s="925"/>
      <c r="AE117" s="926"/>
      <c r="AF117" s="928">
        <v>255212</v>
      </c>
      <c r="AG117" s="925"/>
      <c r="AH117" s="925"/>
      <c r="AI117" s="925"/>
      <c r="AJ117" s="926"/>
      <c r="AK117" s="928">
        <v>209311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412</v>
      </c>
      <c r="BR117" s="888"/>
      <c r="BS117" s="888"/>
      <c r="BT117" s="888"/>
      <c r="BU117" s="888"/>
      <c r="BV117" s="888" t="s">
        <v>412</v>
      </c>
      <c r="BW117" s="888"/>
      <c r="BX117" s="888"/>
      <c r="BY117" s="888"/>
      <c r="BZ117" s="888"/>
      <c r="CA117" s="888" t="s">
        <v>412</v>
      </c>
      <c r="CB117" s="888"/>
      <c r="CC117" s="888"/>
      <c r="CD117" s="888"/>
      <c r="CE117" s="888"/>
      <c r="CF117" s="878" t="s">
        <v>412</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412</v>
      </c>
      <c r="DH117" s="814"/>
      <c r="DI117" s="814"/>
      <c r="DJ117" s="814"/>
      <c r="DK117" s="815"/>
      <c r="DL117" s="816" t="s">
        <v>412</v>
      </c>
      <c r="DM117" s="814"/>
      <c r="DN117" s="814"/>
      <c r="DO117" s="814"/>
      <c r="DP117" s="815"/>
      <c r="DQ117" s="816" t="s">
        <v>412</v>
      </c>
      <c r="DR117" s="814"/>
      <c r="DS117" s="814"/>
      <c r="DT117" s="814"/>
      <c r="DU117" s="815"/>
      <c r="DV117" s="784" t="s">
        <v>412</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2175332</v>
      </c>
      <c r="BR118" s="888"/>
      <c r="BS118" s="888"/>
      <c r="BT118" s="888"/>
      <c r="BU118" s="888"/>
      <c r="BV118" s="888">
        <v>2171715</v>
      </c>
      <c r="BW118" s="888"/>
      <c r="BX118" s="888"/>
      <c r="BY118" s="888"/>
      <c r="BZ118" s="888"/>
      <c r="CA118" s="888">
        <v>2168015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v>99418</v>
      </c>
      <c r="DH118" s="814"/>
      <c r="DI118" s="814"/>
      <c r="DJ118" s="814"/>
      <c r="DK118" s="815"/>
      <c r="DL118" s="816">
        <v>158560</v>
      </c>
      <c r="DM118" s="814"/>
      <c r="DN118" s="814"/>
      <c r="DO118" s="814"/>
      <c r="DP118" s="815"/>
      <c r="DQ118" s="816">
        <v>67243</v>
      </c>
      <c r="DR118" s="814"/>
      <c r="DS118" s="814"/>
      <c r="DT118" s="814"/>
      <c r="DU118" s="815"/>
      <c r="DV118" s="784">
        <v>7.1</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1483234</v>
      </c>
      <c r="BR119" s="830"/>
      <c r="BS119" s="830"/>
      <c r="BT119" s="830"/>
      <c r="BU119" s="830"/>
      <c r="BV119" s="830">
        <v>1624009</v>
      </c>
      <c r="BW119" s="830"/>
      <c r="BX119" s="830"/>
      <c r="BY119" s="830"/>
      <c r="BZ119" s="830"/>
      <c r="CA119" s="830">
        <v>1873518</v>
      </c>
      <c r="CB119" s="830"/>
      <c r="CC119" s="830"/>
      <c r="CD119" s="830"/>
      <c r="CE119" s="830"/>
      <c r="CF119" s="891">
        <v>198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16111</v>
      </c>
      <c r="BR120" s="801"/>
      <c r="BS120" s="801"/>
      <c r="BT120" s="801"/>
      <c r="BU120" s="801"/>
      <c r="BV120" s="801">
        <v>4355</v>
      </c>
      <c r="BW120" s="801"/>
      <c r="BX120" s="801"/>
      <c r="BY120" s="801"/>
      <c r="BZ120" s="801"/>
      <c r="CA120" s="801">
        <v>27693</v>
      </c>
      <c r="CB120" s="801"/>
      <c r="CC120" s="801"/>
      <c r="CD120" s="801"/>
      <c r="CE120" s="801"/>
      <c r="CF120" s="878">
        <v>2.9</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75191</v>
      </c>
      <c r="DH120" s="830"/>
      <c r="DI120" s="830"/>
      <c r="DJ120" s="830"/>
      <c r="DK120" s="830"/>
      <c r="DL120" s="830">
        <v>62557</v>
      </c>
      <c r="DM120" s="830"/>
      <c r="DN120" s="830"/>
      <c r="DO120" s="830"/>
      <c r="DP120" s="830"/>
      <c r="DQ120" s="830">
        <v>64539</v>
      </c>
      <c r="DR120" s="830"/>
      <c r="DS120" s="830"/>
      <c r="DT120" s="830"/>
      <c r="DU120" s="830"/>
      <c r="DV120" s="831">
        <v>6.8</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1345322</v>
      </c>
      <c r="BR121" s="888"/>
      <c r="BS121" s="888"/>
      <c r="BT121" s="888"/>
      <c r="BU121" s="888"/>
      <c r="BV121" s="888">
        <v>1360300</v>
      </c>
      <c r="BW121" s="888"/>
      <c r="BX121" s="888"/>
      <c r="BY121" s="888"/>
      <c r="BZ121" s="888"/>
      <c r="CA121" s="888">
        <v>1394701</v>
      </c>
      <c r="CB121" s="888"/>
      <c r="CC121" s="888"/>
      <c r="CD121" s="888"/>
      <c r="CE121" s="888"/>
      <c r="CF121" s="889">
        <v>147.4</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385</v>
      </c>
      <c r="DH121" s="801"/>
      <c r="DI121" s="801"/>
      <c r="DJ121" s="801"/>
      <c r="DK121" s="801"/>
      <c r="DL121" s="801">
        <v>633</v>
      </c>
      <c r="DM121" s="801"/>
      <c r="DN121" s="801"/>
      <c r="DO121" s="801"/>
      <c r="DP121" s="801"/>
      <c r="DQ121" s="801">
        <v>1181</v>
      </c>
      <c r="DR121" s="801"/>
      <c r="DS121" s="801"/>
      <c r="DT121" s="801"/>
      <c r="DU121" s="801"/>
      <c r="DV121" s="853">
        <v>0.1</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2844667</v>
      </c>
      <c r="BR122" s="870"/>
      <c r="BS122" s="870"/>
      <c r="BT122" s="870"/>
      <c r="BU122" s="870"/>
      <c r="BV122" s="870">
        <v>2988664</v>
      </c>
      <c r="BW122" s="870"/>
      <c r="BX122" s="870"/>
      <c r="BY122" s="870"/>
      <c r="BZ122" s="870"/>
      <c r="CA122" s="870">
        <v>3295912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v>3483</v>
      </c>
      <c r="AB125" s="814"/>
      <c r="AC125" s="814"/>
      <c r="AD125" s="814"/>
      <c r="AE125" s="815"/>
      <c r="AF125" s="816">
        <v>29942</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t="s">
        <v>449</v>
      </c>
      <c r="AB128" s="754"/>
      <c r="AC128" s="754"/>
      <c r="AD128" s="754"/>
      <c r="AE128" s="755"/>
      <c r="AF128" s="756">
        <v>529</v>
      </c>
      <c r="AG128" s="754"/>
      <c r="AH128" s="754"/>
      <c r="AI128" s="754"/>
      <c r="AJ128" s="755"/>
      <c r="AK128" s="756">
        <v>155</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1223256</v>
      </c>
      <c r="AB129" s="814"/>
      <c r="AC129" s="814"/>
      <c r="AD129" s="814"/>
      <c r="AE129" s="815"/>
      <c r="AF129" s="816">
        <v>1023432</v>
      </c>
      <c r="AG129" s="814"/>
      <c r="AH129" s="814"/>
      <c r="AI129" s="814"/>
      <c r="AJ129" s="815"/>
      <c r="AK129" s="816">
        <v>1092723</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8.6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162609</v>
      </c>
      <c r="AB130" s="814"/>
      <c r="AC130" s="814"/>
      <c r="AD130" s="814"/>
      <c r="AE130" s="815"/>
      <c r="AF130" s="816">
        <v>151616</v>
      </c>
      <c r="AG130" s="814"/>
      <c r="AH130" s="814"/>
      <c r="AI130" s="814"/>
      <c r="AJ130" s="815"/>
      <c r="AK130" s="816">
        <v>146464</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1060647</v>
      </c>
      <c r="AB131" s="747"/>
      <c r="AC131" s="747"/>
      <c r="AD131" s="747"/>
      <c r="AE131" s="748"/>
      <c r="AF131" s="749">
        <v>871816</v>
      </c>
      <c r="AG131" s="747"/>
      <c r="AH131" s="747"/>
      <c r="AI131" s="747"/>
      <c r="AJ131" s="748"/>
      <c r="AK131" s="749">
        <v>946259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7.5502971299999997</v>
      </c>
      <c r="AB132" s="770"/>
      <c r="AC132" s="770"/>
      <c r="AD132" s="770"/>
      <c r="AE132" s="771"/>
      <c r="AF132" s="772">
        <v>11.822104660000001</v>
      </c>
      <c r="AG132" s="770"/>
      <c r="AH132" s="770"/>
      <c r="AI132" s="770"/>
      <c r="AJ132" s="771"/>
      <c r="AK132" s="772">
        <v>6.6252474220000002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8.6</v>
      </c>
      <c r="AB133" s="779"/>
      <c r="AC133" s="779"/>
      <c r="AD133" s="779"/>
      <c r="AE133" s="780"/>
      <c r="AF133" s="778">
        <v>8.6</v>
      </c>
      <c r="AG133" s="779"/>
      <c r="AH133" s="779"/>
      <c r="AI133" s="779"/>
      <c r="AJ133" s="780"/>
      <c r="AK133" s="778">
        <v>8.6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337429</v>
      </c>
      <c r="L9" s="264">
        <v>595113</v>
      </c>
      <c r="M9" s="265">
        <v>199380</v>
      </c>
      <c r="N9" s="266">
        <v>198.5</v>
      </c>
    </row>
    <row r="10" spans="1:16">
      <c r="A10" s="248"/>
      <c r="B10" s="244"/>
      <c r="C10" s="244"/>
      <c r="D10" s="244"/>
      <c r="E10" s="244"/>
      <c r="F10" s="244"/>
      <c r="G10" s="1163" t="s">
        <v>484</v>
      </c>
      <c r="H10" s="1164"/>
      <c r="I10" s="1164"/>
      <c r="J10" s="1165"/>
      <c r="K10" s="267">
        <v>23694</v>
      </c>
      <c r="L10" s="268">
        <v>41788</v>
      </c>
      <c r="M10" s="269">
        <v>22805</v>
      </c>
      <c r="N10" s="270">
        <v>83.2</v>
      </c>
    </row>
    <row r="11" spans="1:16" ht="13.5" customHeight="1">
      <c r="A11" s="248"/>
      <c r="B11" s="244"/>
      <c r="C11" s="244"/>
      <c r="D11" s="244"/>
      <c r="E11" s="244"/>
      <c r="F11" s="244"/>
      <c r="G11" s="1163" t="s">
        <v>485</v>
      </c>
      <c r="H11" s="1164"/>
      <c r="I11" s="1164"/>
      <c r="J11" s="1165"/>
      <c r="K11" s="267">
        <v>69952</v>
      </c>
      <c r="L11" s="268">
        <v>123372</v>
      </c>
      <c r="M11" s="269">
        <v>22815</v>
      </c>
      <c r="N11" s="270">
        <v>440.7</v>
      </c>
    </row>
    <row r="12" spans="1:16" ht="13.5" customHeight="1">
      <c r="A12" s="248"/>
      <c r="B12" s="244"/>
      <c r="C12" s="244"/>
      <c r="D12" s="244"/>
      <c r="E12" s="244"/>
      <c r="F12" s="244"/>
      <c r="G12" s="1163" t="s">
        <v>486</v>
      </c>
      <c r="H12" s="1164"/>
      <c r="I12" s="1164"/>
      <c r="J12" s="1165"/>
      <c r="K12" s="267">
        <v>1779</v>
      </c>
      <c r="L12" s="268">
        <v>3138</v>
      </c>
      <c r="M12" s="269">
        <v>3768</v>
      </c>
      <c r="N12" s="270">
        <v>-16.7</v>
      </c>
    </row>
    <row r="13" spans="1:16" ht="13.5" customHeight="1">
      <c r="A13" s="248"/>
      <c r="B13" s="244"/>
      <c r="C13" s="244"/>
      <c r="D13" s="244"/>
      <c r="E13" s="244"/>
      <c r="F13" s="244"/>
      <c r="G13" s="1163" t="s">
        <v>487</v>
      </c>
      <c r="H13" s="1164"/>
      <c r="I13" s="1164"/>
      <c r="J13" s="1165"/>
      <c r="K13" s="267" t="s">
        <v>488</v>
      </c>
      <c r="L13" s="268" t="s">
        <v>488</v>
      </c>
      <c r="M13" s="269" t="s">
        <v>488</v>
      </c>
      <c r="N13" s="270" t="s">
        <v>488</v>
      </c>
    </row>
    <row r="14" spans="1:16" ht="13.5" customHeight="1">
      <c r="A14" s="248"/>
      <c r="B14" s="244"/>
      <c r="C14" s="244"/>
      <c r="D14" s="244"/>
      <c r="E14" s="244"/>
      <c r="F14" s="244"/>
      <c r="G14" s="1163" t="s">
        <v>489</v>
      </c>
      <c r="H14" s="1164"/>
      <c r="I14" s="1164"/>
      <c r="J14" s="1165"/>
      <c r="K14" s="267">
        <v>19578</v>
      </c>
      <c r="L14" s="268">
        <v>34529</v>
      </c>
      <c r="M14" s="269">
        <v>8560</v>
      </c>
      <c r="N14" s="270">
        <v>303.39999999999998</v>
      </c>
    </row>
    <row r="15" spans="1:16" ht="13.5" customHeight="1">
      <c r="A15" s="248"/>
      <c r="B15" s="244"/>
      <c r="C15" s="244"/>
      <c r="D15" s="244"/>
      <c r="E15" s="244"/>
      <c r="F15" s="244"/>
      <c r="G15" s="1163" t="s">
        <v>490</v>
      </c>
      <c r="H15" s="1164"/>
      <c r="I15" s="1164"/>
      <c r="J15" s="1165"/>
      <c r="K15" s="267">
        <v>4562</v>
      </c>
      <c r="L15" s="268">
        <v>8046</v>
      </c>
      <c r="M15" s="269">
        <v>4570</v>
      </c>
      <c r="N15" s="270">
        <v>76.099999999999994</v>
      </c>
    </row>
    <row r="16" spans="1:16">
      <c r="A16" s="248"/>
      <c r="B16" s="244"/>
      <c r="C16" s="244"/>
      <c r="D16" s="244"/>
      <c r="E16" s="244"/>
      <c r="F16" s="244"/>
      <c r="G16" s="1166" t="s">
        <v>491</v>
      </c>
      <c r="H16" s="1167"/>
      <c r="I16" s="1167"/>
      <c r="J16" s="1168"/>
      <c r="K16" s="268">
        <v>-40752</v>
      </c>
      <c r="L16" s="268">
        <v>-71873</v>
      </c>
      <c r="M16" s="269">
        <v>-19939</v>
      </c>
      <c r="N16" s="270">
        <v>260.5</v>
      </c>
    </row>
    <row r="17" spans="1:16">
      <c r="A17" s="248"/>
      <c r="B17" s="244"/>
      <c r="C17" s="244"/>
      <c r="D17" s="244"/>
      <c r="E17" s="244"/>
      <c r="F17" s="244"/>
      <c r="G17" s="1166" t="s">
        <v>168</v>
      </c>
      <c r="H17" s="1167"/>
      <c r="I17" s="1167"/>
      <c r="J17" s="1168"/>
      <c r="K17" s="268">
        <v>416242</v>
      </c>
      <c r="L17" s="268">
        <v>734113</v>
      </c>
      <c r="M17" s="269">
        <v>241959</v>
      </c>
      <c r="N17" s="270">
        <v>203.4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63.49</v>
      </c>
      <c r="L21" s="281">
        <v>22.44</v>
      </c>
      <c r="M21" s="282">
        <v>41.05</v>
      </c>
      <c r="N21" s="249"/>
      <c r="O21" s="283"/>
      <c r="P21" s="279"/>
    </row>
    <row r="22" spans="1:16" s="284" customFormat="1">
      <c r="A22" s="279"/>
      <c r="B22" s="249"/>
      <c r="C22" s="249"/>
      <c r="D22" s="249"/>
      <c r="E22" s="249"/>
      <c r="F22" s="249"/>
      <c r="G22" s="1160" t="s">
        <v>497</v>
      </c>
      <c r="H22" s="1161"/>
      <c r="I22" s="1161"/>
      <c r="J22" s="1162"/>
      <c r="K22" s="285">
        <v>91.1</v>
      </c>
      <c r="L22" s="286">
        <v>94.5</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192089</v>
      </c>
      <c r="L32" s="294">
        <v>338781</v>
      </c>
      <c r="M32" s="295">
        <v>119365</v>
      </c>
      <c r="N32" s="296">
        <v>183.8</v>
      </c>
    </row>
    <row r="33" spans="1:16" ht="13.5" customHeight="1">
      <c r="A33" s="248"/>
      <c r="B33" s="244"/>
      <c r="C33" s="244"/>
      <c r="D33" s="244"/>
      <c r="E33" s="244"/>
      <c r="F33" s="244"/>
      <c r="G33" s="1151" t="s">
        <v>502</v>
      </c>
      <c r="H33" s="1152"/>
      <c r="I33" s="1152"/>
      <c r="J33" s="1153"/>
      <c r="K33" s="294" t="s">
        <v>488</v>
      </c>
      <c r="L33" s="294" t="s">
        <v>488</v>
      </c>
      <c r="M33" s="295" t="s">
        <v>488</v>
      </c>
      <c r="N33" s="296" t="s">
        <v>488</v>
      </c>
    </row>
    <row r="34" spans="1:16" ht="27" customHeight="1">
      <c r="A34" s="248"/>
      <c r="B34" s="244"/>
      <c r="C34" s="244"/>
      <c r="D34" s="244"/>
      <c r="E34" s="244"/>
      <c r="F34" s="244"/>
      <c r="G34" s="1151" t="s">
        <v>503</v>
      </c>
      <c r="H34" s="1152"/>
      <c r="I34" s="1152"/>
      <c r="J34" s="1153"/>
      <c r="K34" s="294" t="s">
        <v>488</v>
      </c>
      <c r="L34" s="294" t="s">
        <v>488</v>
      </c>
      <c r="M34" s="295">
        <v>50</v>
      </c>
      <c r="N34" s="296" t="s">
        <v>488</v>
      </c>
    </row>
    <row r="35" spans="1:16" ht="27" customHeight="1">
      <c r="A35" s="248"/>
      <c r="B35" s="244"/>
      <c r="C35" s="244"/>
      <c r="D35" s="244"/>
      <c r="E35" s="244"/>
      <c r="F35" s="244"/>
      <c r="G35" s="1151" t="s">
        <v>504</v>
      </c>
      <c r="H35" s="1152"/>
      <c r="I35" s="1152"/>
      <c r="J35" s="1153"/>
      <c r="K35" s="294">
        <v>6572</v>
      </c>
      <c r="L35" s="294">
        <v>11591</v>
      </c>
      <c r="M35" s="295">
        <v>29529</v>
      </c>
      <c r="N35" s="296">
        <v>-60.7</v>
      </c>
    </row>
    <row r="36" spans="1:16" ht="27" customHeight="1">
      <c r="A36" s="248"/>
      <c r="B36" s="244"/>
      <c r="C36" s="244"/>
      <c r="D36" s="244"/>
      <c r="E36" s="244"/>
      <c r="F36" s="244"/>
      <c r="G36" s="1151" t="s">
        <v>505</v>
      </c>
      <c r="H36" s="1152"/>
      <c r="I36" s="1152"/>
      <c r="J36" s="1153"/>
      <c r="K36" s="294">
        <v>10650</v>
      </c>
      <c r="L36" s="294">
        <v>18783</v>
      </c>
      <c r="M36" s="295">
        <v>4818</v>
      </c>
      <c r="N36" s="296">
        <v>289.89999999999998</v>
      </c>
    </row>
    <row r="37" spans="1:16" ht="13.5" customHeight="1">
      <c r="A37" s="248"/>
      <c r="B37" s="244"/>
      <c r="C37" s="244"/>
      <c r="D37" s="244"/>
      <c r="E37" s="244"/>
      <c r="F37" s="244"/>
      <c r="G37" s="1151" t="s">
        <v>506</v>
      </c>
      <c r="H37" s="1152"/>
      <c r="I37" s="1152"/>
      <c r="J37" s="1153"/>
      <c r="K37" s="294" t="s">
        <v>488</v>
      </c>
      <c r="L37" s="294" t="s">
        <v>488</v>
      </c>
      <c r="M37" s="295">
        <v>1119</v>
      </c>
      <c r="N37" s="296" t="s">
        <v>488</v>
      </c>
    </row>
    <row r="38" spans="1:16" ht="27" customHeight="1">
      <c r="A38" s="248"/>
      <c r="B38" s="244"/>
      <c r="C38" s="244"/>
      <c r="D38" s="244"/>
      <c r="E38" s="244"/>
      <c r="F38" s="244"/>
      <c r="G38" s="1154" t="s">
        <v>507</v>
      </c>
      <c r="H38" s="1155"/>
      <c r="I38" s="1155"/>
      <c r="J38" s="1156"/>
      <c r="K38" s="297" t="s">
        <v>488</v>
      </c>
      <c r="L38" s="297" t="s">
        <v>488</v>
      </c>
      <c r="M38" s="298">
        <v>49</v>
      </c>
      <c r="N38" s="299" t="s">
        <v>488</v>
      </c>
      <c r="O38" s="293"/>
    </row>
    <row r="39" spans="1:16">
      <c r="A39" s="248"/>
      <c r="B39" s="244"/>
      <c r="C39" s="244"/>
      <c r="D39" s="244"/>
      <c r="E39" s="244"/>
      <c r="F39" s="244"/>
      <c r="G39" s="1154" t="s">
        <v>508</v>
      </c>
      <c r="H39" s="1155"/>
      <c r="I39" s="1155"/>
      <c r="J39" s="1156"/>
      <c r="K39" s="300">
        <v>-155</v>
      </c>
      <c r="L39" s="300">
        <v>-273</v>
      </c>
      <c r="M39" s="301">
        <v>-6027</v>
      </c>
      <c r="N39" s="302">
        <v>-95.5</v>
      </c>
      <c r="O39" s="293"/>
    </row>
    <row r="40" spans="1:16" ht="27" customHeight="1">
      <c r="A40" s="248"/>
      <c r="B40" s="244"/>
      <c r="C40" s="244"/>
      <c r="D40" s="244"/>
      <c r="E40" s="244"/>
      <c r="F40" s="244"/>
      <c r="G40" s="1151" t="s">
        <v>509</v>
      </c>
      <c r="H40" s="1152"/>
      <c r="I40" s="1152"/>
      <c r="J40" s="1153"/>
      <c r="K40" s="300">
        <v>-146464</v>
      </c>
      <c r="L40" s="300">
        <v>-258314</v>
      </c>
      <c r="M40" s="301">
        <v>-114844</v>
      </c>
      <c r="N40" s="302">
        <v>124.9</v>
      </c>
      <c r="O40" s="293"/>
    </row>
    <row r="41" spans="1:16">
      <c r="A41" s="248"/>
      <c r="B41" s="244"/>
      <c r="C41" s="244"/>
      <c r="D41" s="244"/>
      <c r="E41" s="244"/>
      <c r="F41" s="244"/>
      <c r="G41" s="1157" t="s">
        <v>279</v>
      </c>
      <c r="H41" s="1158"/>
      <c r="I41" s="1158"/>
      <c r="J41" s="1159"/>
      <c r="K41" s="294">
        <v>62692</v>
      </c>
      <c r="L41" s="300">
        <v>110568</v>
      </c>
      <c r="M41" s="301">
        <v>34058</v>
      </c>
      <c r="N41" s="302">
        <v>224.6</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176081</v>
      </c>
      <c r="J51" s="320">
        <v>271311</v>
      </c>
      <c r="K51" s="321">
        <v>-53.3</v>
      </c>
      <c r="L51" s="322">
        <v>203567</v>
      </c>
      <c r="M51" s="323">
        <v>-37.5</v>
      </c>
      <c r="N51" s="324">
        <v>-15.8</v>
      </c>
    </row>
    <row r="52" spans="1:14">
      <c r="A52" s="248"/>
      <c r="B52" s="244"/>
      <c r="C52" s="244"/>
      <c r="D52" s="244"/>
      <c r="E52" s="244"/>
      <c r="F52" s="244"/>
      <c r="G52" s="325"/>
      <c r="H52" s="326" t="s">
        <v>520</v>
      </c>
      <c r="I52" s="327">
        <v>114732</v>
      </c>
      <c r="J52" s="328">
        <v>176783</v>
      </c>
      <c r="K52" s="329">
        <v>-55.8</v>
      </c>
      <c r="L52" s="330">
        <v>121137</v>
      </c>
      <c r="M52" s="331">
        <v>-26.6</v>
      </c>
      <c r="N52" s="332">
        <v>-29.2</v>
      </c>
    </row>
    <row r="53" spans="1:14">
      <c r="A53" s="248"/>
      <c r="B53" s="244"/>
      <c r="C53" s="244"/>
      <c r="D53" s="244"/>
      <c r="E53" s="244"/>
      <c r="F53" s="244"/>
      <c r="G53" s="310" t="s">
        <v>521</v>
      </c>
      <c r="H53" s="311"/>
      <c r="I53" s="319">
        <v>264953</v>
      </c>
      <c r="J53" s="320">
        <v>421229</v>
      </c>
      <c r="K53" s="321">
        <v>55.3</v>
      </c>
      <c r="L53" s="322">
        <v>185018</v>
      </c>
      <c r="M53" s="323">
        <v>-9.1</v>
      </c>
      <c r="N53" s="324">
        <v>64.400000000000006</v>
      </c>
    </row>
    <row r="54" spans="1:14">
      <c r="A54" s="248"/>
      <c r="B54" s="244"/>
      <c r="C54" s="244"/>
      <c r="D54" s="244"/>
      <c r="E54" s="244"/>
      <c r="F54" s="244"/>
      <c r="G54" s="325"/>
      <c r="H54" s="326" t="s">
        <v>520</v>
      </c>
      <c r="I54" s="327">
        <v>89560</v>
      </c>
      <c r="J54" s="328">
        <v>142385</v>
      </c>
      <c r="K54" s="329">
        <v>-19.5</v>
      </c>
      <c r="L54" s="330">
        <v>95064</v>
      </c>
      <c r="M54" s="331">
        <v>-21.5</v>
      </c>
      <c r="N54" s="332">
        <v>2</v>
      </c>
    </row>
    <row r="55" spans="1:14">
      <c r="A55" s="248"/>
      <c r="B55" s="244"/>
      <c r="C55" s="244"/>
      <c r="D55" s="244"/>
      <c r="E55" s="244"/>
      <c r="F55" s="244"/>
      <c r="G55" s="310" t="s">
        <v>522</v>
      </c>
      <c r="H55" s="311"/>
      <c r="I55" s="319">
        <v>307345</v>
      </c>
      <c r="J55" s="320">
        <v>498937</v>
      </c>
      <c r="K55" s="321">
        <v>18.399999999999999</v>
      </c>
      <c r="L55" s="322">
        <v>238802</v>
      </c>
      <c r="M55" s="323">
        <v>29.1</v>
      </c>
      <c r="N55" s="324">
        <v>-10.7</v>
      </c>
    </row>
    <row r="56" spans="1:14">
      <c r="A56" s="248"/>
      <c r="B56" s="244"/>
      <c r="C56" s="244"/>
      <c r="D56" s="244"/>
      <c r="E56" s="244"/>
      <c r="F56" s="244"/>
      <c r="G56" s="325"/>
      <c r="H56" s="326" t="s">
        <v>520</v>
      </c>
      <c r="I56" s="327">
        <v>132051</v>
      </c>
      <c r="J56" s="328">
        <v>214369</v>
      </c>
      <c r="K56" s="329">
        <v>50.6</v>
      </c>
      <c r="L56" s="330">
        <v>128562</v>
      </c>
      <c r="M56" s="331">
        <v>35.200000000000003</v>
      </c>
      <c r="N56" s="332">
        <v>15.4</v>
      </c>
    </row>
    <row r="57" spans="1:14">
      <c r="A57" s="248"/>
      <c r="B57" s="244"/>
      <c r="C57" s="244"/>
      <c r="D57" s="244"/>
      <c r="E57" s="244"/>
      <c r="F57" s="244"/>
      <c r="G57" s="310" t="s">
        <v>523</v>
      </c>
      <c r="H57" s="311"/>
      <c r="I57" s="319">
        <v>319203</v>
      </c>
      <c r="J57" s="320">
        <v>535576</v>
      </c>
      <c r="K57" s="321">
        <v>7.3</v>
      </c>
      <c r="L57" s="322">
        <v>288550</v>
      </c>
      <c r="M57" s="323">
        <v>20.8</v>
      </c>
      <c r="N57" s="324">
        <v>-13.5</v>
      </c>
    </row>
    <row r="58" spans="1:14">
      <c r="A58" s="248"/>
      <c r="B58" s="244"/>
      <c r="C58" s="244"/>
      <c r="D58" s="244"/>
      <c r="E58" s="244"/>
      <c r="F58" s="244"/>
      <c r="G58" s="325"/>
      <c r="H58" s="326" t="s">
        <v>520</v>
      </c>
      <c r="I58" s="327">
        <v>188984</v>
      </c>
      <c r="J58" s="328">
        <v>317087</v>
      </c>
      <c r="K58" s="329">
        <v>47.9</v>
      </c>
      <c r="L58" s="330">
        <v>141525</v>
      </c>
      <c r="M58" s="331">
        <v>10.1</v>
      </c>
      <c r="N58" s="332">
        <v>37.799999999999997</v>
      </c>
    </row>
    <row r="59" spans="1:14">
      <c r="A59" s="248"/>
      <c r="B59" s="244"/>
      <c r="C59" s="244"/>
      <c r="D59" s="244"/>
      <c r="E59" s="244"/>
      <c r="F59" s="244"/>
      <c r="G59" s="310" t="s">
        <v>524</v>
      </c>
      <c r="H59" s="311"/>
      <c r="I59" s="319">
        <v>220710</v>
      </c>
      <c r="J59" s="320">
        <v>389259</v>
      </c>
      <c r="K59" s="321">
        <v>-27.3</v>
      </c>
      <c r="L59" s="322">
        <v>287914</v>
      </c>
      <c r="M59" s="323">
        <v>-0.2</v>
      </c>
      <c r="N59" s="324">
        <v>-27.1</v>
      </c>
    </row>
    <row r="60" spans="1:14">
      <c r="A60" s="248"/>
      <c r="B60" s="244"/>
      <c r="C60" s="244"/>
      <c r="D60" s="244"/>
      <c r="E60" s="244"/>
      <c r="F60" s="244"/>
      <c r="G60" s="325"/>
      <c r="H60" s="326" t="s">
        <v>520</v>
      </c>
      <c r="I60" s="333">
        <v>83441</v>
      </c>
      <c r="J60" s="328">
        <v>147162</v>
      </c>
      <c r="K60" s="329">
        <v>-53.6</v>
      </c>
      <c r="L60" s="330">
        <v>146531</v>
      </c>
      <c r="M60" s="331">
        <v>3.5</v>
      </c>
      <c r="N60" s="332">
        <v>-57.1</v>
      </c>
    </row>
    <row r="61" spans="1:14">
      <c r="A61" s="248"/>
      <c r="B61" s="244"/>
      <c r="C61" s="244"/>
      <c r="D61" s="244"/>
      <c r="E61" s="244"/>
      <c r="F61" s="244"/>
      <c r="G61" s="310" t="s">
        <v>525</v>
      </c>
      <c r="H61" s="334"/>
      <c r="I61" s="335">
        <v>257658</v>
      </c>
      <c r="J61" s="336">
        <v>423262</v>
      </c>
      <c r="K61" s="337">
        <v>0.1</v>
      </c>
      <c r="L61" s="338">
        <v>240770</v>
      </c>
      <c r="M61" s="339">
        <v>0.6</v>
      </c>
      <c r="N61" s="324">
        <v>-0.5</v>
      </c>
    </row>
    <row r="62" spans="1:14">
      <c r="A62" s="248"/>
      <c r="B62" s="244"/>
      <c r="C62" s="244"/>
      <c r="D62" s="244"/>
      <c r="E62" s="244"/>
      <c r="F62" s="244"/>
      <c r="G62" s="325"/>
      <c r="H62" s="326" t="s">
        <v>520</v>
      </c>
      <c r="I62" s="327">
        <v>121754</v>
      </c>
      <c r="J62" s="328">
        <v>199557</v>
      </c>
      <c r="K62" s="329">
        <v>-6.1</v>
      </c>
      <c r="L62" s="330">
        <v>126564</v>
      </c>
      <c r="M62" s="331">
        <v>0.1</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55.41</v>
      </c>
      <c r="G47" s="12">
        <v>64.13</v>
      </c>
      <c r="H47" s="12">
        <v>92.3</v>
      </c>
      <c r="I47" s="12">
        <v>124.98</v>
      </c>
      <c r="J47" s="13">
        <v>139.93</v>
      </c>
    </row>
    <row r="48" spans="2:10" ht="57.75" customHeight="1">
      <c r="B48" s="14"/>
      <c r="C48" s="1171" t="s">
        <v>4</v>
      </c>
      <c r="D48" s="1171"/>
      <c r="E48" s="1172"/>
      <c r="F48" s="15">
        <v>17.43</v>
      </c>
      <c r="G48" s="16">
        <v>17.79</v>
      </c>
      <c r="H48" s="16">
        <v>18.329999999999998</v>
      </c>
      <c r="I48" s="16">
        <v>23.41</v>
      </c>
      <c r="J48" s="17">
        <v>18.7</v>
      </c>
    </row>
    <row r="49" spans="2:10" ht="57.75" customHeight="1" thickBot="1">
      <c r="B49" s="18"/>
      <c r="C49" s="1173" t="s">
        <v>5</v>
      </c>
      <c r="D49" s="1173"/>
      <c r="E49" s="1174"/>
      <c r="F49" s="19">
        <v>8.01</v>
      </c>
      <c r="G49" s="20">
        <v>28.12</v>
      </c>
      <c r="H49" s="20">
        <v>24.06</v>
      </c>
      <c r="I49" s="20">
        <v>16.16</v>
      </c>
      <c r="J49" s="21">
        <v>19.649999999999999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2017-02-15T21:04:06Z</dcterms:created>
  <dcterms:modified xsi:type="dcterms:W3CDTF">2017-05-19T08:27:12Z</dcterms:modified>
  <cp:category/>
</cp:coreProperties>
</file>