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4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C39" i="9"/>
  <c r="CO38" i="9"/>
  <c r="BE38" i="9"/>
  <c r="AM38" i="9"/>
  <c r="C38" i="9"/>
  <c r="CO37" i="9"/>
  <c r="BE37" i="9"/>
  <c r="AM37" i="9"/>
  <c r="C37" i="9"/>
  <c r="CO36" i="9"/>
  <c r="BE36" i="9"/>
  <c r="AM36" i="9"/>
  <c r="C36" i="9"/>
  <c r="CO35"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s="1"/>
  <c r="BE34" i="9"/>
  <c r="BW34" i="9" l="1"/>
  <c r="BW35" i="9" s="1"/>
  <c r="BW36" i="9" s="1"/>
  <c r="BW37" i="9" s="1"/>
  <c r="BW38" i="9" s="1"/>
  <c r="BW39" i="9" s="1"/>
  <c r="CO34" i="9" s="1"/>
</calcChain>
</file>

<file path=xl/sharedStrings.xml><?xml version="1.0" encoding="utf-8"?>
<sst xmlns="http://schemas.openxmlformats.org/spreadsheetml/2006/main" count="1045" uniqueCount="567">
  <si>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</si>
  <si>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</si>
  <si>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</si>
  <si>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</si>
  <si>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</si>
  <si>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</si>
  <si>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</si>
  <si>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</si>
  <si>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</si>
  <si>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</si>
  <si>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</si>
  <si>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</si>
  <si>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</si>
  <si>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</si>
  <si>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</si>
  <si>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</si>
  <si>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</si>
  <si>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</si>
  <si>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</si>
  <si>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</si>
  <si>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</si>
  <si>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</si>
  <si>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</si>
  <si>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</si>
  <si>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</si>
  <si>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</si>
  <si>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</si>
  <si>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</si>
  <si>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</si>
  <si>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</si>
  <si>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</si>
  <si>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</si>
  <si>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</si>
  <si>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</si>
  <si>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</si>
  <si>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</si>
  <si>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</si>
  <si>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</si>
  <si>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</si>
  <si>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</si>
  <si>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</si>
  <si>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</si>
  <si>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</si>
  <si>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</si>
  <si>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</si>
  <si>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</si>
  <si>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</si>
  <si>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</si>
  <si>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</si>
  <si>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</si>
  <si>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</si>
  <si>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</si>
  <si>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</si>
  <si>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</si>
  <si>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</si>
  <si>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</si>
  <si>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</si>
  <si>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</si>
  <si>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</si>
  <si>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</si>
  <si>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</si>
  <si>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</si>
  <si>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</si>
  <si>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</si>
  <si>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</si>
  <si>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</si>
  <si>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</si>
  <si>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</si>
  <si>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</si>
  <si>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</si>
  <si>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</si>
  <si>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</si>
  <si>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</si>
  <si>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</si>
  <si>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</si>
  <si>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</si>
  <si>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</si>
  <si>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</si>
  <si>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</si>
  <si>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</si>
  <si>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</si>
  <si>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</si>
  <si>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大和高田市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</si>
  <si>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</si>
  <si>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</si>
  <si>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</si>
  <si>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</si>
  <si>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</si>
  <si>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</si>
  <si>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</si>
  <si>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</si>
  <si>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</si>
  <si>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</si>
  <si>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</si>
  <si>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</si>
  <si>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</si>
  <si>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</si>
  <si>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</si>
  <si>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</si>
  <si>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</si>
  <si>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</si>
  <si>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</si>
  <si>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</si>
  <si>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</si>
  <si>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</si>
  <si>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</si>
  <si>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</si>
  <si>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</si>
  <si>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</si>
  <si>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</si>
  <si>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</si>
  <si>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</si>
  <si>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</si>
  <si>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</si>
  <si>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</si>
  <si>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</si>
  <si>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</si>
  <si>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</si>
  <si>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</si>
  <si>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</si>
  <si>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</si>
  <si>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</si>
  <si>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</si>
  <si>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</si>
  <si>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</si>
  <si>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</si>
  <si>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</si>
  <si>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</si>
  <si>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</si>
  <si>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</si>
  <si>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</si>
  <si>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</si>
  <si>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</si>
  <si>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</si>
  <si>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</si>
  <si>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</si>
  <si>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</si>
  <si>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</si>
  <si>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</si>
  <si>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</si>
  <si>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</si>
  <si>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</si>
  <si>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</si>
  <si>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</si>
  <si>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</si>
  <si>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</si>
  <si>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</si>
  <si>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</si>
  <si>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</si>
  <si>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</si>
  <si>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</si>
  <si>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</si>
  <si>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</si>
  <si>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</si>
  <si>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</si>
  <si>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</si>
  <si>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</si>
  <si>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</si>
  <si>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</si>
  <si>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</si>
  <si>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</si>
  <si>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</si>
  <si>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</si>
  <si>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</si>
  <si>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</si>
  <si>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</si>
  <si>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</si>
  <si>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</si>
  <si>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</si>
  <si>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</si>
  <si>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</si>
  <si>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</si>
  <si>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</si>
  <si>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</si>
  <si>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</si>
  <si>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</si>
  <si>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</si>
  <si>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</si>
  <si>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</si>
  <si>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</si>
  <si>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</si>
  <si>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</si>
  <si>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</si>
  <si>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</si>
  <si>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</si>
  <si>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</si>
  <si>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</si>
  <si>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</si>
  <si>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</si>
  <si>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</si>
  <si>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</si>
  <si>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</si>
  <si>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</si>
  <si>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</si>
  <si>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</si>
  <si>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</si>
  <si>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奈良県大和高田市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</si>
  <si>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</si>
  <si>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</si>
  <si>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</si>
  <si>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</si>
  <si>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</si>
  <si>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</si>
  <si>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</si>
  <si>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</si>
  <si>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</si>
  <si>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</si>
  <si>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</si>
  <si>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</si>
  <si>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</si>
  <si>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</si>
  <si>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</si>
  <si>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</si>
  <si>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</si>
  <si>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</si>
  <si>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</si>
  <si>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</si>
  <si>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</si>
  <si>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</si>
  <si>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</si>
  <si>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</si>
  <si>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</si>
  <si>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</si>
  <si>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</si>
  <si>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</si>
  <si>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</si>
  <si>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</si>
  <si>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</si>
  <si>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</si>
  <si>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</si>
  <si>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</si>
  <si>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</si>
  <si>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</si>
  <si>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</si>
  <si>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</si>
  <si>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</si>
  <si>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</si>
  <si>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</si>
  <si>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</si>
  <si>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</si>
  <si>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</si>
  <si>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</si>
  <si>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</si>
  <si>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</si>
  <si>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</si>
  <si>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</si>
  <si>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</si>
  <si>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</si>
  <si>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</si>
  <si>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</si>
  <si>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</si>
  <si>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</si>
  <si>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</si>
  <si>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</si>
  <si>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</si>
  <si>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</si>
  <si>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</si>
  <si>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</si>
  <si>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</si>
  <si>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</si>
  <si>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</si>
  <si>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</si>
  <si>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</si>
  <si>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</si>
  <si>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</si>
  <si>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</si>
  <si>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</si>
  <si>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</si>
  <si>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</si>
  <si>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</si>
  <si>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</si>
  <si>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</si>
  <si>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</si>
  <si>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</si>
  <si>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</si>
  <si>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</si>
  <si>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</si>
  <si>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</si>
  <si>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</si>
  <si>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</si>
  <si>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</si>
  <si>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</si>
  <si>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</si>
  <si>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</si>
  <si>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</si>
  <si>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</si>
  <si>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</si>
  <si>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</si>
  <si>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</si>
  <si>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</si>
  <si>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</si>
  <si>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</si>
  <si>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</si>
  <si>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</si>
  <si>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</si>
  <si>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</si>
  <si>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</si>
  <si>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</si>
  <si>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</si>
  <si>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</si>
  <si>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</si>
  <si>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</si>
  <si>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</si>
  <si>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</si>
  <si>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</si>
  <si>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</si>
  <si>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</si>
  <si>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</si>
  <si>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</si>
  <si>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</si>
  <si>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</si>
  <si>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</si>
  <si>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</si>
  <si>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</si>
  <si>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</si>
  <si>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</si>
  <si>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</si>
  <si>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</si>
  <si>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</si>
  <si>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</si>
  <si>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</si>
  <si>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</si>
  <si>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</si>
  <si>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</si>
  <si>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</si>
  <si>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</si>
  <si>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</si>
  <si>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</si>
  <si>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</si>
  <si>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</si>
  <si>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</si>
  <si>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</si>
  <si>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</si>
  <si>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</si>
  <si>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</si>
  <si>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</si>
  <si>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</si>
  <si>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</si>
  <si>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</si>
  <si>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</si>
  <si>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</si>
  <si>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</si>
  <si>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</si>
  <si>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</si>
  <si>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</si>
  <si>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奈良県大和高田市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</si>
  <si>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</si>
  <si>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</si>
  <si>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</si>
  <si>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</si>
  <si>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</si>
  <si>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</si>
  <si>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</si>
  <si>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</si>
  <si>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</si>
  <si>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</si>
  <si>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</si>
  <si>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</si>
  <si>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</si>
  <si>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</si>
  <si>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</si>
  <si>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</si>
  <si>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</si>
  <si>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</si>
  <si>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</si>
  <si>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</si>
  <si>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</si>
  <si>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</si>
  <si>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</si>
  <si>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</si>
  <si>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</si>
  <si>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</si>
  <si>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</si>
  <si>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</si>
  <si>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</si>
  <si>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</si>
  <si>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</si>
  <si>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</si>
  <si>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</si>
  <si>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</si>
  <si>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</si>
  <si>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国民健康保険天満診療所特別会計</t>
    <phoneticPr fontId="5"/>
  </si>
  <si>
    <t>駐車場事業特別会計</t>
    <phoneticPr fontId="5"/>
  </si>
  <si>
    <t>介護保険事業特別会計</t>
    <phoneticPr fontId="5"/>
  </si>
  <si>
    <t>介護サービス事業特別会計</t>
    <phoneticPr fontId="5"/>
  </si>
  <si>
    <t>後期高齢者医療保険事業特別会計</t>
    <phoneticPr fontId="5"/>
  </si>
  <si>
    <t>水道事業会計</t>
    <phoneticPr fontId="5"/>
  </si>
  <si>
    <t>法適用企業</t>
    <phoneticPr fontId="5"/>
  </si>
  <si>
    <t>病院事業会計</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</si>
  <si>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</si>
  <si>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</si>
  <si>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</si>
  <si>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</si>
  <si>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</si>
  <si>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</si>
  <si>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</si>
  <si>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</si>
  <si>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</si>
  <si>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</si>
  <si>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</si>
  <si>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</si>
  <si>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</si>
  <si>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</si>
  <si>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</si>
  <si>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</si>
  <si>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</si>
  <si>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</si>
  <si>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</si>
  <si>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</si>
  <si>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</si>
  <si>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</si>
  <si>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</si>
  <si>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</si>
  <si>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</si>
  <si>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</si>
  <si>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</si>
  <si>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</si>
  <si>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</si>
  <si>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</si>
  <si>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</si>
  <si>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</si>
  <si>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</si>
  <si>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</si>
  <si>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</si>
  <si>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</si>
  <si>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</si>
  <si>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</si>
  <si>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</si>
  <si>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</si>
  <si>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</si>
  <si>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</si>
  <si>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</si>
  <si>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</si>
  <si>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</si>
  <si>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</si>
  <si>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</si>
  <si>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</si>
  <si>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</si>
  <si>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</si>
  <si>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</si>
  <si>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</si>
  <si>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</si>
  <si>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</si>
  <si>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</si>
  <si>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</si>
  <si>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</si>
  <si>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</si>
  <si>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</si>
  <si>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</si>
  <si>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</si>
  <si>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</si>
  <si>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</si>
  <si>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</si>
  <si>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</si>
  <si>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</si>
  <si>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</si>
  <si>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</si>
  <si>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</si>
  <si>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</si>
  <si>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</si>
  <si>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</si>
  <si>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</si>
  <si>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</si>
  <si>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</si>
  <si>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</si>
  <si>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</si>
  <si>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</si>
  <si>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</si>
  <si>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</si>
  <si>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</si>
  <si>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</si>
  <si>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</si>
  <si>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</si>
  <si>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</si>
  <si>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</si>
  <si>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</si>
  <si>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</si>
  <si>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</si>
  <si>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</si>
  <si>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</si>
  <si>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</si>
  <si>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</si>
  <si>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</si>
  <si>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</si>
  <si>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</si>
  <si>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</si>
  <si>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</si>
  <si>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</si>
  <si>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</si>
  <si>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</si>
  <si>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</si>
  <si>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</si>
  <si>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</si>
  <si>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</si>
  <si>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</si>
  <si>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</si>
  <si>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</si>
  <si>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</si>
  <si>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</si>
  <si>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</si>
  <si>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</si>
  <si>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</si>
  <si>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</si>
  <si>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</si>
  <si>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</si>
  <si>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</si>
  <si>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</si>
  <si>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</si>
  <si>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</si>
  <si>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</si>
  <si>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</si>
  <si>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</si>
  <si>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</si>
  <si>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</si>
  <si>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</si>
  <si>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</si>
  <si>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</si>
  <si>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</si>
  <si>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</si>
  <si>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</si>
  <si>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</si>
  <si>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</si>
  <si>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</si>
  <si>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</si>
  <si>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</si>
  <si>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</si>
  <si>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駐車場事業特別会計</t>
  </si>
  <si>
    <t>▲ 1.95</t>
  </si>
  <si>
    <t>▲ 2.09</t>
  </si>
  <si>
    <t>▲ 2.23</t>
  </si>
  <si>
    <t>▲ 2.32</t>
  </si>
  <si>
    <t>▲ 2.40</t>
  </si>
  <si>
    <t>住宅新築資金等貸付金特別会計</t>
  </si>
  <si>
    <t>▲ 1.77</t>
  </si>
  <si>
    <t>▲ 1.83</t>
  </si>
  <si>
    <t>▲ 1.75</t>
  </si>
  <si>
    <t>▲ 1.73</t>
  </si>
  <si>
    <t>▲ 1.78</t>
  </si>
  <si>
    <t>病院事業会計</t>
  </si>
  <si>
    <t>一般会計</t>
  </si>
  <si>
    <t>水道事業会計</t>
  </si>
  <si>
    <t>国民健康保険事業特別会計</t>
  </si>
  <si>
    <t>介護保険事業特別会計</t>
  </si>
  <si>
    <t>介護サービス事業特別会計</t>
  </si>
  <si>
    <t>その他会計（赤字）</t>
  </si>
  <si>
    <t>その他会計（黒字）</t>
  </si>
  <si>
    <t>-</t>
    <phoneticPr fontId="2"/>
  </si>
  <si>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</si>
  <si>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</si>
  <si>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奈良県広域消防組合</t>
    <rPh sb="0" eb="3">
      <t>ナラケン</t>
    </rPh>
    <rPh sb="3" eb="5">
      <t>コウイキ</t>
    </rPh>
    <rPh sb="5" eb="7">
      <t>ショウボウ</t>
    </rPh>
    <rPh sb="7" eb="9">
      <t>クミアイ</t>
    </rPh>
    <phoneticPr fontId="2"/>
  </si>
  <si>
    <t>葛城広域行政事務組合</t>
    <rPh sb="0" eb="2">
      <t>カツラギ</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</si>
  <si>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1">
      <t>カ</t>
    </rPh>
    <rPh sb="11" eb="12">
      <t>ツ</t>
    </rPh>
    <rPh sb="12" eb="13">
      <t>キン</t>
    </rPh>
    <rPh sb="13" eb="15">
      <t>カイシュウ</t>
    </rPh>
    <rPh sb="15" eb="17">
      <t>カンリ</t>
    </rPh>
    <rPh sb="17" eb="19">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</si>
  <si>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</si>
  <si>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大和高田市土地開発公社</t>
    <rPh sb="0" eb="5">
      <t>ヤマトタカダシ</t>
    </rPh>
    <rPh sb="5" eb="7">
      <t>トチ</t>
    </rPh>
    <rPh sb="7" eb="9">
      <t>カイハツ</t>
    </rPh>
    <rPh sb="9" eb="11">
      <t>コウシャ</t>
    </rPh>
    <phoneticPr fontId="2"/>
  </si>
  <si>
    <t>山辺・県北西部広域環境衛生組合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</si>
  <si>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</si>
  <si>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</si>
  <si>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</si>
  <si>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</si>
  <si>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</si>
  <si>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</si>
  <si>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</si>
  <si>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</si>
  <si>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</si>
  <si>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</si>
  <si>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</si>
  <si>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将来負担比率ともに類似団体平均値を上回っている状況であるが、普通建設事業費及び地方債発行の抑制等により、実質公債費比率、将来負担比率とも年々減少傾向にあり、将来負担比率については、類似団体平均値を上回る減少幅となっている。そのため実質公債費比率についても、当面は類似団体平均値に近づきながら減少する見込みであるが、引き続き強固で持続可能な財政基盤の確立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</si>
</sst>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36396</c:v>
                </c:pt>
                <c:pt idx="1">
                  <c:v>62256</c:v>
                </c:pt>
                <c:pt idx="2">
                  <c:v>53896</c:v>
                </c:pt>
                <c:pt idx="3">
                  <c:v>47278</c:v>
                </c:pt>
                <c:pt idx="4">
                  <c:v>44504</c:v>
                </c:pt>
              </c:numCache>
            </c:numRef>
          </c:val>
          <c:smooth val="0"/>
          <c:extLst xmlns:c16r2="http://schemas.microsoft.com/office/drawing/2015/06/chart">
            <c:ext xmlns:c16="http://schemas.microsoft.com/office/drawing/2014/chart" uri="{C3380CC4-5D6E-409C-BE32-E72D297353CC}">
              <c16:uniqueId val="{00000000-A397-4305-B9DF-BA540E8976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24600</c:v>
                </c:pt>
                <c:pt idx="1">
                  <c:v>23111</c:v>
                </c:pt>
                <c:pt idx="2">
                  <c:v>34943</c:v>
                </c:pt>
                <c:pt idx="3">
                  <c:v>36079</c:v>
                </c:pt>
                <c:pt idx="4">
                  <c:v>25189</c:v>
                </c:pt>
              </c:numCache>
            </c:numRef>
          </c:val>
          <c:smooth val="0"/>
          <c:extLst xmlns:c16r2="http://schemas.microsoft.com/office/drawing/2015/06/chart">
            <c:ext xmlns:c16="http://schemas.microsoft.com/office/drawing/2014/chart" uri="{C3380CC4-5D6E-409C-BE32-E72D297353CC}">
              <c16:uniqueId val="{00000001-A397-4305-B9DF-BA540E8976D7}"/>
            </c:ext>
          </c:extLst>
        </c:ser>
        <c:dLbls>
          <c:showLegendKey val="0"/>
          <c:showVal val="0"/>
          <c:showCatName val="0"/>
          <c:showSerName val="0"/>
          <c:showPercent val="0"/>
          <c:showBubbleSize val="0"/>
        </c:dLbls>
        <c:marker val="1"/>
        <c:smooth val="0"/>
        <c:axId val="91626880"/>
        <c:axId val="91653632"/>
      </c:lineChart>
      <c:catAx>
        <c:axId val="9162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53632"/>
        <c:crosses val="autoZero"/>
        <c:auto val="1"/>
        <c:lblAlgn val="ctr"/>
        <c:lblOffset val="100"/>
        <c:tickLblSkip val="1"/>
        <c:tickMarkSkip val="1"/>
        <c:noMultiLvlLbl val="0"/>
      </c:catAx>
      <c:valAx>
        <c:axId val="916536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2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5.38</c:v>
                </c:pt>
                <c:pt idx="1">
                  <c:v>6.72</c:v>
                </c:pt>
                <c:pt idx="2">
                  <c:v>7.58</c:v>
                </c:pt>
                <c:pt idx="3">
                  <c:v>6.51</c:v>
                </c:pt>
                <c:pt idx="4">
                  <c:v>6.73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2.97</c:v>
                </c:pt>
                <c:pt idx="1">
                  <c:v>5.0599999999999996</c:v>
                </c:pt>
                <c:pt idx="2">
                  <c:v>6.49</c:v>
                </c:pt>
                <c:pt idx="3">
                  <c:v>7.71</c:v>
                </c:pt>
                <c:pt idx="4">
                  <c:v>7.81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878080"/>
        <c:axId val="10888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2.95</c:v>
                </c:pt>
                <c:pt idx="1">
                  <c:v>3.48</c:v>
                </c:pt>
                <c:pt idx="2">
                  <c:v>2.2400000000000002</c:v>
                </c:pt>
                <c:pt idx="3">
                  <c:v>0.5</c:v>
                </c:pt>
                <c:pt idx="4">
                  <c:v>0.14000000000000001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878080"/>
        <c:axId val="108880256"/>
      </c:lineChart>
      <c:catAx>
        <c:axId val="10887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80256"/>
        <c:crosses val="autoZero"/>
        <c:auto val="1"/>
        <c:lblAlgn val="ctr"/>
        <c:lblOffset val="100"/>
        <c:tickLblSkip val="1"/>
        <c:tickMarkSkip val="1"/>
        <c:noMultiLvlLbl val="0"/>
      </c:catAx>
      <c:valAx>
        <c:axId val="10888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7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0.21</c:v>
                </c:pt>
                <c:pt idx="2">
                  <c:v>#N/A</c:v>
                </c:pt>
                <c:pt idx="3">
                  <c:v>0.2</c:v>
                </c:pt>
                <c:pt idx="4">
                  <c:v>#N/A</c:v>
                </c:pt>
                <c:pt idx="5">
                  <c:v>0.17</c:v>
                </c:pt>
                <c:pt idx="6">
                  <c:v>#N/A</c:v>
                </c:pt>
                <c:pt idx="7">
                  <c:v>0.08</c:v>
                </c:pt>
                <c:pt idx="8">
                  <c:v>#N/A</c:v>
                </c:pt>
                <c:pt idx="9">
                  <c:v>0.14000000000000001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0.05</c:v>
                </c:pt>
                <c:pt idx="4">
                  <c:v>#N/A</c:v>
                </c:pt>
                <c:pt idx="5">
                  <c:v>0.06</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1.03</c:v>
                </c:pt>
                <c:pt idx="2">
                  <c:v>#N/A</c:v>
                </c:pt>
                <c:pt idx="3">
                  <c:v>0.31</c:v>
                </c:pt>
                <c:pt idx="4">
                  <c:v>#N/A</c:v>
                </c:pt>
                <c:pt idx="5">
                  <c:v>0.37</c:v>
                </c:pt>
                <c:pt idx="6">
                  <c:v>#N/A</c:v>
                </c:pt>
                <c:pt idx="7">
                  <c:v>0.79</c:v>
                </c:pt>
                <c:pt idx="8">
                  <c:v>#N/A</c:v>
                </c:pt>
                <c:pt idx="9">
                  <c:v>1.19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2.82</c:v>
                </c:pt>
                <c:pt idx="2">
                  <c:v>#N/A</c:v>
                </c:pt>
                <c:pt idx="3">
                  <c:v>3.11</c:v>
                </c:pt>
                <c:pt idx="4">
                  <c:v>#N/A</c:v>
                </c:pt>
                <c:pt idx="5">
                  <c:v>3.34</c:v>
                </c:pt>
                <c:pt idx="6">
                  <c:v>#N/A</c:v>
                </c:pt>
                <c:pt idx="7">
                  <c:v>3.76</c:v>
                </c:pt>
                <c:pt idx="8">
                  <c:v>#N/A</c:v>
                </c:pt>
                <c:pt idx="9">
                  <c:v>4.01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7.38</c:v>
                </c:pt>
                <c:pt idx="2">
                  <c:v>#N/A</c:v>
                </c:pt>
                <c:pt idx="3">
                  <c:v>7.07</c:v>
                </c:pt>
                <c:pt idx="4">
                  <c:v>#N/A</c:v>
                </c:pt>
                <c:pt idx="5">
                  <c:v>6.6</c:v>
                </c:pt>
                <c:pt idx="6">
                  <c:v>#N/A</c:v>
                </c:pt>
                <c:pt idx="7">
                  <c:v>4.6900000000000004</c:v>
                </c:pt>
                <c:pt idx="8">
                  <c:v>#N/A</c:v>
                </c:pt>
                <c:pt idx="9">
                  <c:v>5.03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7.15</c:v>
                </c:pt>
                <c:pt idx="2">
                  <c:v>#N/A</c:v>
                </c:pt>
                <c:pt idx="3">
                  <c:v>8.5500000000000007</c:v>
                </c:pt>
                <c:pt idx="4">
                  <c:v>#N/A</c:v>
                </c:pt>
                <c:pt idx="5">
                  <c:v>9.32</c:v>
                </c:pt>
                <c:pt idx="6">
                  <c:v>#N/A</c:v>
                </c:pt>
                <c:pt idx="7">
                  <c:v>8.25</c:v>
                </c:pt>
                <c:pt idx="8">
                  <c:v>#N/A</c:v>
                </c:pt>
                <c:pt idx="9">
                  <c:v>8.5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6.74</c:v>
                </c:pt>
                <c:pt idx="2">
                  <c:v>#N/A</c:v>
                </c:pt>
                <c:pt idx="3">
                  <c:v>9.84</c:v>
                </c:pt>
                <c:pt idx="4">
                  <c:v>#N/A</c:v>
                </c:pt>
                <c:pt idx="5">
                  <c:v>10.42</c:v>
                </c:pt>
                <c:pt idx="6">
                  <c:v>#N/A</c:v>
                </c:pt>
                <c:pt idx="7">
                  <c:v>8.7799999999999994</c:v>
                </c:pt>
                <c:pt idx="8">
                  <c:v>#N/A</c:v>
                </c:pt>
                <c:pt idx="9">
                  <c:v>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住宅新築資金等貸付金特別会計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1.77</c:v>
                </c:pt>
                <c:pt idx="1">
                  <c:v>#N/A</c:v>
                </c:pt>
                <c:pt idx="2">
                  <c:v>1.83</c:v>
                </c:pt>
                <c:pt idx="3">
                  <c:v>#N/A</c:v>
                </c:pt>
                <c:pt idx="4">
                  <c:v>1.75</c:v>
                </c:pt>
                <c:pt idx="5">
                  <c:v>#N/A</c:v>
                </c:pt>
                <c:pt idx="6">
                  <c:v>1.73</c:v>
                </c:pt>
                <c:pt idx="7">
                  <c:v>#N/A</c:v>
                </c:pt>
                <c:pt idx="8">
                  <c:v>1.78</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1.95</c:v>
                </c:pt>
                <c:pt idx="1">
                  <c:v>#N/A</c:v>
                </c:pt>
                <c:pt idx="2">
                  <c:v>2.09</c:v>
                </c:pt>
                <c:pt idx="3">
                  <c:v>#N/A</c:v>
                </c:pt>
                <c:pt idx="4">
                  <c:v>2.23</c:v>
                </c:pt>
                <c:pt idx="5">
                  <c:v>#N/A</c:v>
                </c:pt>
                <c:pt idx="6">
                  <c:v>2.3199999999999998</c:v>
                </c:pt>
                <c:pt idx="7">
                  <c:v>#N/A</c:v>
                </c:pt>
                <c:pt idx="8">
                  <c:v>2.4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191936"/>
        <c:axId val="109193472"/>
      </c:barChart>
      <c:catAx>
        <c:axId val="1091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93472"/>
        <c:crosses val="autoZero"/>
        <c:auto val="1"/>
        <c:lblAlgn val="ctr"/>
        <c:lblOffset val="100"/>
        <c:tickLblSkip val="1"/>
        <c:tickMarkSkip val="1"/>
        <c:noMultiLvlLbl val="0"/>
      </c:catAx>
      <c:valAx>
        <c:axId val="10919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9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2255</c:v>
                </c:pt>
                <c:pt idx="5">
                  <c:v>2283</c:v>
                </c:pt>
                <c:pt idx="8">
                  <c:v>2386</c:v>
                </c:pt>
                <c:pt idx="11">
                  <c:v>2262</c:v>
                </c:pt>
                <c:pt idx="14">
                  <c:v>2298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4</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217</c:v>
                </c:pt>
                <c:pt idx="3">
                  <c:v>212</c:v>
                </c:pt>
                <c:pt idx="6">
                  <c:v>207</c:v>
                </c:pt>
                <c:pt idx="9">
                  <c:v>204</c:v>
                </c:pt>
                <c:pt idx="12">
                  <c:v>175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814</c:v>
                </c:pt>
                <c:pt idx="3">
                  <c:v>833</c:v>
                </c:pt>
                <c:pt idx="6">
                  <c:v>915</c:v>
                </c:pt>
                <c:pt idx="9">
                  <c:v>910</c:v>
                </c:pt>
                <c:pt idx="12">
                  <c:v>944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2670</c:v>
                </c:pt>
                <c:pt idx="3">
                  <c:v>2678</c:v>
                </c:pt>
                <c:pt idx="6">
                  <c:v>2633</c:v>
                </c:pt>
                <c:pt idx="9">
                  <c:v>2534</c:v>
                </c:pt>
                <c:pt idx="12">
                  <c:v>2408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9555712"/>
        <c:axId val="109557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1450</c:v>
                </c:pt>
                <c:pt idx="2">
                  <c:v>#N/A</c:v>
                </c:pt>
                <c:pt idx="3">
                  <c:v>#N/A</c:v>
                </c:pt>
                <c:pt idx="4">
                  <c:v>1442</c:v>
                </c:pt>
                <c:pt idx="5">
                  <c:v>#N/A</c:v>
                </c:pt>
                <c:pt idx="6">
                  <c:v>#N/A</c:v>
                </c:pt>
                <c:pt idx="7">
                  <c:v>1370</c:v>
                </c:pt>
                <c:pt idx="8">
                  <c:v>#N/A</c:v>
                </c:pt>
                <c:pt idx="9">
                  <c:v>#N/A</c:v>
                </c:pt>
                <c:pt idx="10">
                  <c:v>1387</c:v>
                </c:pt>
                <c:pt idx="11">
                  <c:v>#N/A</c:v>
                </c:pt>
                <c:pt idx="12">
                  <c:v>#N/A</c:v>
                </c:pt>
                <c:pt idx="13">
                  <c:v>1229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9555712"/>
        <c:axId val="109557632"/>
      </c:lineChart>
      <c:catAx>
        <c:axId val="1095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57632"/>
        <c:crosses val="autoZero"/>
        <c:auto val="1"/>
        <c:lblAlgn val="ctr"/>
        <c:lblOffset val="100"/>
        <c:tickLblSkip val="1"/>
        <c:tickMarkSkip val="1"/>
        <c:noMultiLvlLbl val="0"/>
      </c:catAx>
      <c:valAx>
        <c:axId val="10955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5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23172</c:v>
                </c:pt>
                <c:pt idx="5">
                  <c:v>23536</c:v>
                </c:pt>
                <c:pt idx="8">
                  <c:v>23914</c:v>
                </c:pt>
                <c:pt idx="11">
                  <c:v>24162</c:v>
                </c:pt>
                <c:pt idx="14">
                  <c:v>23857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7019</c:v>
                </c:pt>
                <c:pt idx="5">
                  <c:v>6750</c:v>
                </c:pt>
                <c:pt idx="8">
                  <c:v>6329</c:v>
                </c:pt>
                <c:pt idx="11">
                  <c:v>6141</c:v>
                </c:pt>
                <c:pt idx="14">
                  <c:v>6093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1362</c:v>
                </c:pt>
                <c:pt idx="5">
                  <c:v>2419</c:v>
                </c:pt>
                <c:pt idx="8">
                  <c:v>3137</c:v>
                </c:pt>
                <c:pt idx="11">
                  <c:v>3956</c:v>
                </c:pt>
                <c:pt idx="14">
                  <c:v>4167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982</c:v>
                </c:pt>
                <c:pt idx="3">
                  <c:v>693</c:v>
                </c:pt>
                <c:pt idx="6">
                  <c:v>611</c:v>
                </c:pt>
                <c:pt idx="9">
                  <c:v>588</c:v>
                </c:pt>
                <c:pt idx="12">
                  <c:v>512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4899</c:v>
                </c:pt>
                <c:pt idx="3">
                  <c:v>4687</c:v>
                </c:pt>
                <c:pt idx="6">
                  <c:v>4346</c:v>
                </c:pt>
                <c:pt idx="9">
                  <c:v>3944</c:v>
                </c:pt>
                <c:pt idx="12">
                  <c:v>3845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868</c:v>
                </c:pt>
                <c:pt idx="3">
                  <c:v>680</c:v>
                </c:pt>
                <c:pt idx="6">
                  <c:v>557</c:v>
                </c:pt>
                <c:pt idx="9">
                  <c:v>506</c:v>
                </c:pt>
                <c:pt idx="12">
                  <c:v>394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14150</c:v>
                </c:pt>
                <c:pt idx="3">
                  <c:v>13818</c:v>
                </c:pt>
                <c:pt idx="6">
                  <c:v>13591</c:v>
                </c:pt>
                <c:pt idx="9">
                  <c:v>14209</c:v>
                </c:pt>
                <c:pt idx="12">
                  <c:v>13893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23080</c:v>
                </c:pt>
                <c:pt idx="3">
                  <c:v>22757</c:v>
                </c:pt>
                <c:pt idx="6">
                  <c:v>22818</c:v>
                </c:pt>
                <c:pt idx="9">
                  <c:v>22711</c:v>
                </c:pt>
                <c:pt idx="12">
                  <c:v>22113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980672"/>
        <c:axId val="109995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12425</c:v>
                </c:pt>
                <c:pt idx="2">
                  <c:v>#N/A</c:v>
                </c:pt>
                <c:pt idx="3">
                  <c:v>#N/A</c:v>
                </c:pt>
                <c:pt idx="4">
                  <c:v>9930</c:v>
                </c:pt>
                <c:pt idx="5">
                  <c:v>#N/A</c:v>
                </c:pt>
                <c:pt idx="6">
                  <c:v>#N/A</c:v>
                </c:pt>
                <c:pt idx="7">
                  <c:v>8543</c:v>
                </c:pt>
                <c:pt idx="8">
                  <c:v>#N/A</c:v>
                </c:pt>
                <c:pt idx="9">
                  <c:v>#N/A</c:v>
                </c:pt>
                <c:pt idx="10">
                  <c:v>7699</c:v>
                </c:pt>
                <c:pt idx="11">
                  <c:v>#N/A</c:v>
                </c:pt>
                <c:pt idx="12">
                  <c:v>#N/A</c:v>
                </c:pt>
                <c:pt idx="13">
                  <c:v>6639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980672"/>
        <c:axId val="109995136"/>
      </c:lineChart>
      <c:catAx>
        <c:axId val="10998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995136"/>
        <c:crosses val="autoZero"/>
        <c:auto val="1"/>
        <c:lblAlgn val="ctr"/>
        <c:lblOffset val="100"/>
        <c:tickLblSkip val="1"/>
        <c:tickMarkSkip val="1"/>
        <c:noMultiLvlLbl val="0"/>
      </c:catAx>
      <c:valAx>
        <c:axId val="10999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8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{21A7DF8D-4BA3-45EB-A692-E12F4496D1E5}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D78-4CF4-A675-D2E142E1E20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{E1234446-6BF1-4F4E-96FF-AB53460D71EF}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D78-4CF4-A675-D2E142E1E20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{0CEE30FA-A97C-4569-BB93-EA8B0A351B1F}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D78-4CF4-A675-D2E142E1E20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{F32BF44D-C90C-40A9-B43F-C9A69A7AAAC4}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D78-4CF4-A675-D2E142E1E20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{8ED92478-1381-48B3-87C4-890799CAEE42}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D78-4CF4-A675-D2E142E1E2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D78-4CF4-A675-D2E142E1E20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{A93FEE59-89DB-4D10-9873-FCCD5CF902FB}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D78-4CF4-A675-D2E142E1E20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{72742B9E-D65E-44FA-B79F-1D8990D4F74A}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D78-4CF4-A675-D2E142E1E20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{A76BD931-FBAE-46DD-AE17-349FAAEB04FA}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D78-4CF4-A675-D2E142E1E20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{21142341-2AAC-4722-BC4C-7962E50DEC39}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D78-4CF4-A675-D2E142E1E20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{10B8D728-864F-4121-A1FA-9027B53026D0}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D78-4CF4-A675-D2E142E1E2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9D78-4CF4-A675-D2E142E1E20E}"/>
            </c:ext>
          </c:extLst>
        </c:ser>
        <c:dLbls>
          <c:showLegendKey val="0"/>
          <c:showVal val="0"/>
          <c:showCatName val="0"/>
          <c:showSerName val="0"/>
          <c:showPercent val="0"/>
          <c:showBubbleSize val="0"/>
        </c:dLbls>
        <c:axId val="110292352"/>
        <c:axId val="110306816"/>
      </c:scatterChart>
      <c:valAx>
        <c:axId val="110292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06816"/>
        <c:crosses val="autoZero"/>
        <c:crossBetween val="midCat"/>
      </c:valAx>
      <c:valAx>
        <c:axId val="110306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292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{CC5459E6-5B71-453B-A3CB-E04DCFF0D416}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4C9-4E53-A864-5DB03EA7473C}"/>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{AB50F84F-8CA1-44E6-98E2-09DF0DFB33FC}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4C9-4E53-A864-5DB03EA7473C}"/>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{61B37180-B0E0-4751-9941-255DB40405A2}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4C9-4E53-A864-5DB03EA7473C}"/>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{9E11FF7F-4BA3-4EA2-B543-333290263447}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4C9-4E53-A864-5DB03EA7473C}"/>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{60CF2341-E411-4434-A8A8-596CD0BAD832}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4C9-4E53-A864-5DB03EA74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12.2</c:v>
                </c:pt>
                <c:pt idx="2">
                  <c:v>11.5</c:v>
                </c:pt>
                <c:pt idx="3">
                  <c:v>11.2</c:v>
                </c:pt>
                <c:pt idx="4">
                  <c:v>10.6</c:v>
                </c:pt>
              </c:numCache>
            </c:numRef>
          </c:xVal>
          <c:yVal>
            <c:numRef>
              <c:f>公会計指標分析・財政指標組合せ分析表!$K$73:$O$73</c:f>
              <c:numCache>
                <c:formatCode>#,##0.0;"▲ "#,##0.0</c:formatCode>
                <c:ptCount val="5"/>
                <c:pt idx="0">
                  <c:v>100.9</c:v>
                </c:pt>
                <c:pt idx="1">
                  <c:v>80.099999999999994</c:v>
                </c:pt>
                <c:pt idx="2">
                  <c:v>70</c:v>
                </c:pt>
                <c:pt idx="3">
                  <c:v>61.1</c:v>
                </c:pt>
                <c:pt idx="4">
                  <c:v>53.2</c:v>
                </c:pt>
              </c:numCache>
            </c:numRef>
          </c:yVal>
          <c:smooth val="0"/>
          <c:extLst xmlns:c16r2="http://schemas.microsoft.com/office/drawing/2015/06/chart">
            <c:ext xmlns:c16="http://schemas.microsoft.com/office/drawing/2014/chart" uri="{C3380CC4-5D6E-409C-BE32-E72D297353CC}">
              <c16:uniqueId val="{00000005-04C9-4E53-A864-5DB03EA7473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{0A1F267A-4A89-409D-B37F-211EE6EBFFFE}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4C9-4E53-A864-5DB03EA7473C}"/>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{38CE5012-BA65-468C-977A-E2E7171A69C1}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4C9-4E53-A864-5DB03EA7473C}"/>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{8BA2851B-79B7-4CDC-8FAF-E894F987AA4C}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4C9-4E53-A864-5DB03EA7473C}"/>
                </c:ext>
              </c:extLst>
            </c:dLbl>
            <c:dLbl>
              <c:idx val="3"/>
              <c:layout>
                <c:manualLayout>
                  <c:x val="-2.404149207751219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{4E22099D-B889-4DB4-B44E-D9705E43AB46}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4C9-4E53-A864-5DB03EA7473C}"/>
                </c:ext>
              </c:extLst>
            </c:dLbl>
            <c:dLbl>
              <c:idx val="4"/>
              <c:layout>
                <c:manualLayout>
                  <c:x val="-3.936943244611521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{0C1D9CE5-DE90-44D4-BF18-C8EF051D8CC9}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4C9-4E53-A864-5DB03EA74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7</c:v>
                </c:pt>
                <c:pt idx="4">
                  <c:v>6.9</c:v>
                </c:pt>
              </c:numCache>
            </c:numRef>
          </c:xVal>
          <c:yVal>
            <c:numRef>
              <c:f>公会計指標分析・財政指標組合せ分析表!$K$77:$O$77</c:f>
              <c:numCache>
                <c:formatCode>#,##0.0;"▲ "#,##0.0</c:formatCode>
                <c:ptCount val="5"/>
                <c:pt idx="0">
                  <c:v>67.900000000000006</c:v>
                </c:pt>
                <c:pt idx="1">
                  <c:v>56.6</c:v>
                </c:pt>
                <c:pt idx="2">
                  <c:v>61.3</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04C9-4E53-A864-5DB03EA7473C}"/>
            </c:ext>
          </c:extLst>
        </c:ser>
        <c:dLbls>
          <c:showLegendKey val="0"/>
          <c:showVal val="0"/>
          <c:showCatName val="0"/>
          <c:showSerName val="0"/>
          <c:showPercent val="0"/>
          <c:showBubbleSize val="0"/>
        </c:dLbls>
        <c:axId val="110361984"/>
        <c:axId val="110441984"/>
      </c:scatterChart>
      <c:valAx>
        <c:axId val="110361984"/>
        <c:scaling>
          <c:orientation val="minMax"/>
          <c:max val="13.79999999999999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441984"/>
        <c:crosses val="autoZero"/>
        <c:crossBetween val="midCat"/>
      </c:valAx>
      <c:valAx>
        <c:axId val="110441984"/>
        <c:scaling>
          <c:orientation val="minMax"/>
          <c:max val="11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361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年度にかけて実施した大型公共事業に伴い発行した一般単独事業債等の償還が進むとともに、平成</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年度以降は、事業計画の精査を図り普通建設事業費及び地方債の発行を抑制してきたことにより、元利償還金は減少傾向となっている。地方債残高に占める普通交付税算入のある地方債の比率が高くなっているため算入公債費等は横ばい傾向となっている。そのため実質公債費比率の分子については、元利償還金の減少に伴い減少傾向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普通建設事業費及び地方債の発行</a:t>
          </a:r>
          <a:r>
            <a:rPr kumimoji="1" lang="ja-JP" altLang="en-US" sz="1100" b="0" i="0" u="none" strike="noStrike" kern="0" cap="none" spc="0" normalizeH="0" baseline="0" noProof="0">
              <a:ln>
                <a:noFill/>
              </a:ln>
              <a:solidFill>
                <a:prstClr val="black"/>
              </a:solidFill>
              <a:effectLst/>
              <a:uLnTx/>
              <a:uFillTx/>
              <a:latin typeface="+mn-lt"/>
              <a:ea typeface="+mn-ea"/>
              <a:cs typeface="+mn-cs"/>
            </a:rPr>
            <a:t>を</a:t>
          </a:r>
          <a:r>
            <a:rPr kumimoji="1" lang="ja-JP" altLang="ja-JP" sz="1100" b="0" i="0" u="none" strike="noStrike" kern="0" cap="none" spc="0" normalizeH="0" baseline="0" noProof="0">
              <a:ln>
                <a:noFill/>
              </a:ln>
              <a:solidFill>
                <a:prstClr val="black"/>
              </a:solidFill>
              <a:effectLst/>
              <a:uLnTx/>
              <a:uFillTx/>
              <a:latin typeface="+mn-lt"/>
              <a:ea typeface="+mn-ea"/>
              <a:cs typeface="+mn-cs"/>
            </a:rPr>
            <a:t>抑制</a:t>
          </a:r>
          <a:r>
            <a:rPr kumimoji="1" lang="ja-JP" altLang="en-US" sz="1100" b="0" i="0" u="none" strike="noStrike" kern="0" cap="none" spc="0" normalizeH="0" baseline="0" noProof="0">
              <a:ln>
                <a:noFill/>
              </a:ln>
              <a:solidFill>
                <a:prstClr val="black"/>
              </a:solidFill>
              <a:effectLst/>
              <a:uLnTx/>
              <a:uFillTx/>
              <a:latin typeface="+mn-lt"/>
              <a:ea typeface="+mn-ea"/>
              <a:cs typeface="+mn-cs"/>
            </a:rPr>
            <a:t>していることによる地方債の現在高の減少傾向であること</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baseline="0">
              <a:solidFill>
                <a:schemeClr val="dk1"/>
              </a:solidFill>
              <a:effectLst/>
              <a:latin typeface="+mn-lt"/>
              <a:ea typeface="+mn-ea"/>
              <a:cs typeface="+mn-cs"/>
            </a:rPr>
            <a:t>職員の退職手当負担見込額が減少傾向で</a:t>
          </a:r>
          <a:r>
            <a:rPr kumimoji="1" lang="ja-JP" altLang="en-US" sz="1100" b="0" i="0" baseline="0">
              <a:solidFill>
                <a:schemeClr val="dk1"/>
              </a:solidFill>
              <a:effectLst/>
              <a:latin typeface="+mn-lt"/>
              <a:ea typeface="+mn-ea"/>
              <a:cs typeface="+mn-cs"/>
            </a:rPr>
            <a:t>推移していることなどにより将来負担額についても減少傾向となっている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ea"/>
              <a:ea typeface="+mn-ea"/>
              <a:cs typeface="+mn-cs"/>
            </a:rPr>
            <a:t>充当可能財源等</a:t>
          </a:r>
          <a:r>
            <a:rPr kumimoji="1" lang="ja-JP" altLang="en-US" sz="1100" b="0" i="0" u="none" strike="noStrike" kern="0" cap="none" spc="0" normalizeH="0" baseline="0" noProof="0">
              <a:ln>
                <a:noFill/>
              </a:ln>
              <a:solidFill>
                <a:prstClr val="black"/>
              </a:solidFill>
              <a:effectLst/>
              <a:uLnTx/>
              <a:uFillTx/>
              <a:latin typeface="+mn-ea"/>
              <a:ea typeface="+mn-ea"/>
              <a:cs typeface="+mn-cs"/>
            </a:rPr>
            <a:t>についても</a:t>
          </a:r>
          <a:r>
            <a:rPr kumimoji="1" lang="ja-JP" altLang="ja-JP" sz="1100" b="0" i="0" u="none" strike="noStrike" kern="0" cap="none" spc="0" normalizeH="0" baseline="0" noProof="0">
              <a:ln>
                <a:noFill/>
              </a:ln>
              <a:solidFill>
                <a:prstClr val="black"/>
              </a:solidFill>
              <a:effectLst/>
              <a:uLnTx/>
              <a:uFillTx/>
              <a:latin typeface="+mn-ea"/>
              <a:ea typeface="+mn-ea"/>
              <a:cs typeface="+mn-cs"/>
            </a:rPr>
            <a:t>、</a:t>
          </a:r>
          <a:r>
            <a:rPr kumimoji="1" lang="ja-JP" altLang="en-US" sz="1100" b="0" i="0" u="none" strike="noStrike" kern="0" cap="none" spc="0" normalizeH="0" baseline="0" noProof="0">
              <a:ln>
                <a:noFill/>
              </a:ln>
              <a:solidFill>
                <a:prstClr val="black"/>
              </a:solidFill>
              <a:effectLst/>
              <a:uLnTx/>
              <a:uFillTx/>
              <a:latin typeface="+mn-ea"/>
              <a:ea typeface="+mn-ea"/>
              <a:cs typeface="+mn-cs"/>
            </a:rPr>
            <a:t>充当可能基金の増加とともに概ね増加傾向となっているため、将来負担比率の分子については、減少傾向となっている</a:t>
          </a:r>
          <a:r>
            <a:rPr kumimoji="1" lang="ja-JP" altLang="ja-JP" sz="1100" b="0" i="0" u="none" strike="noStrike" kern="0" cap="none" spc="0" normalizeH="0" baseline="0" noProof="0">
              <a:ln>
                <a:noFill/>
              </a:ln>
              <a:solidFill>
                <a:prstClr val="black"/>
              </a:solidFill>
              <a:effectLst/>
              <a:uLnTx/>
              <a:uFillTx/>
              <a:latin typeface="+mn-ea"/>
              <a:ea typeface="+mn-ea"/>
              <a:cs typeface="+mn-cs"/>
            </a:rPr>
            <a:t>。平成</a:t>
          </a:r>
          <a:r>
            <a:rPr kumimoji="1" lang="en-US" altLang="ja-JP" sz="1100" b="0" i="0" u="none" strike="noStrike" kern="0" cap="none" spc="0" normalizeH="0" baseline="0" noProof="0">
              <a:ln>
                <a:noFill/>
              </a:ln>
              <a:solidFill>
                <a:prstClr val="black"/>
              </a:solidFill>
              <a:effectLst/>
              <a:uLnTx/>
              <a:uFillTx/>
              <a:latin typeface="+mn-ea"/>
              <a:ea typeface="+mn-ea"/>
              <a:cs typeface="+mn-cs"/>
            </a:rPr>
            <a:t>22</a:t>
          </a:r>
          <a:r>
            <a:rPr kumimoji="1" lang="ja-JP" altLang="ja-JP" sz="1100" b="0" i="0" u="none" strike="noStrike" kern="0" cap="none" spc="0" normalizeH="0" baseline="0" noProof="0">
              <a:ln>
                <a:noFill/>
              </a:ln>
              <a:solidFill>
                <a:prstClr val="black"/>
              </a:solidFill>
              <a:effectLst/>
              <a:uLnTx/>
              <a:uFillTx/>
              <a:latin typeface="+mn-ea"/>
              <a:ea typeface="+mn-ea"/>
              <a:cs typeface="+mn-cs"/>
            </a:rPr>
            <a:t>年度から平成</a:t>
          </a:r>
          <a:r>
            <a:rPr kumimoji="1" lang="en-US" altLang="ja-JP" sz="1100" b="0" i="0" u="none" strike="noStrike" kern="0" cap="none" spc="0" normalizeH="0" baseline="0" noProof="0">
              <a:ln>
                <a:noFill/>
              </a:ln>
              <a:solidFill>
                <a:prstClr val="black"/>
              </a:solidFill>
              <a:effectLst/>
              <a:uLnTx/>
              <a:uFillTx/>
              <a:latin typeface="+mn-ea"/>
              <a:ea typeface="+mn-ea"/>
              <a:cs typeface="+mn-cs"/>
            </a:rPr>
            <a:t>24</a:t>
          </a:r>
          <a:r>
            <a:rPr kumimoji="1" lang="ja-JP" altLang="ja-JP" sz="1100" b="0" i="0" u="none" strike="noStrike" kern="0" cap="none" spc="0" normalizeH="0" baseline="0" noProof="0">
              <a:ln>
                <a:noFill/>
              </a:ln>
              <a:solidFill>
                <a:prstClr val="black"/>
              </a:solidFill>
              <a:effectLst/>
              <a:uLnTx/>
              <a:uFillTx/>
              <a:latin typeface="+mn-ea"/>
              <a:ea typeface="+mn-ea"/>
              <a:cs typeface="+mn-cs"/>
            </a:rPr>
            <a:t>年度は</a:t>
          </a:r>
          <a:r>
            <a:rPr kumimoji="1" lang="en-US" altLang="ja-JP" sz="1100" b="0" i="0" u="none" strike="noStrike" kern="0" cap="none" spc="0" normalizeH="0" baseline="0" noProof="0">
              <a:ln>
                <a:noFill/>
              </a:ln>
              <a:solidFill>
                <a:prstClr val="black"/>
              </a:solidFill>
              <a:effectLst/>
              <a:uLnTx/>
              <a:uFillTx/>
              <a:latin typeface="+mn-ea"/>
              <a:ea typeface="+mn-ea"/>
              <a:cs typeface="+mn-cs"/>
            </a:rPr>
            <a:t>､</a:t>
          </a:r>
          <a:r>
            <a:rPr kumimoji="1" lang="ja-JP" altLang="ja-JP" sz="1100" b="0" i="0" u="none" strike="noStrike" kern="0" cap="none" spc="0" normalizeH="0" baseline="0" noProof="0">
              <a:ln>
                <a:noFill/>
              </a:ln>
              <a:solidFill>
                <a:prstClr val="black"/>
              </a:solidFill>
              <a:effectLst/>
              <a:uLnTx/>
              <a:uFillTx/>
              <a:latin typeface="+mn-ea"/>
              <a:ea typeface="+mn-ea"/>
              <a:cs typeface="+mn-cs"/>
            </a:rPr>
            <a:t>大和高田市財政健全化プログラムに基づき財政健全化に取り組み</a:t>
          </a:r>
          <a:r>
            <a:rPr kumimoji="1" lang="en-US" altLang="ja-JP" sz="1100" b="0" i="0" u="none" strike="noStrike" kern="0" cap="none" spc="0" normalizeH="0" baseline="0" noProof="0">
              <a:ln>
                <a:noFill/>
              </a:ln>
              <a:solidFill>
                <a:prstClr val="black"/>
              </a:solidFill>
              <a:effectLst/>
              <a:uLnTx/>
              <a:uFillTx/>
              <a:latin typeface="+mn-ea"/>
              <a:ea typeface="+mn-ea"/>
              <a:cs typeface="+mn-cs"/>
            </a:rPr>
            <a:t>､</a:t>
          </a:r>
          <a:r>
            <a:rPr kumimoji="1" lang="ja-JP" altLang="ja-JP" sz="1100" b="0" i="0" u="none" strike="noStrike" kern="0" cap="none" spc="0" normalizeH="0" baseline="0" noProof="0">
              <a:ln>
                <a:noFill/>
              </a:ln>
              <a:solidFill>
                <a:prstClr val="black"/>
              </a:solidFill>
              <a:effectLst/>
              <a:uLnTx/>
              <a:uFillTx/>
              <a:latin typeface="+mn-ea"/>
              <a:ea typeface="+mn-ea"/>
              <a:cs typeface="+mn-cs"/>
            </a:rPr>
            <a:t>平成</a:t>
          </a:r>
          <a:r>
            <a:rPr kumimoji="1" lang="en-US" altLang="ja-JP" sz="1100" b="0" i="0" u="none" strike="noStrike" kern="0" cap="none" spc="0" normalizeH="0" baseline="0" noProof="0">
              <a:ln>
                <a:noFill/>
              </a:ln>
              <a:solidFill>
                <a:prstClr val="black"/>
              </a:solidFill>
              <a:effectLst/>
              <a:uLnTx/>
              <a:uFillTx/>
              <a:latin typeface="+mn-ea"/>
              <a:ea typeface="+mn-ea"/>
              <a:cs typeface="+mn-cs"/>
            </a:rPr>
            <a:t>25</a:t>
          </a:r>
          <a:r>
            <a:rPr kumimoji="1" lang="ja-JP" altLang="ja-JP" sz="1100" b="0" i="0" u="none" strike="noStrike" kern="0" cap="none" spc="0" normalizeH="0" baseline="0" noProof="0">
              <a:ln>
                <a:noFill/>
              </a:ln>
              <a:solidFill>
                <a:prstClr val="black"/>
              </a:solidFill>
              <a:effectLst/>
              <a:uLnTx/>
              <a:uFillTx/>
              <a:latin typeface="+mn-ea"/>
              <a:ea typeface="+mn-ea"/>
              <a:cs typeface="+mn-cs"/>
            </a:rPr>
            <a:t>年度以降も中期財政適正化フレームに基づき引き続き強固で持続可能な財政基盤の確立に取り組んでいる</a:t>
          </a:r>
          <a:r>
            <a:rPr kumimoji="1" lang="ja-JP" altLang="en-US" sz="1100" b="0" i="0" u="none" strike="noStrike" kern="0" cap="none" spc="0" normalizeH="0" baseline="0" noProof="0">
              <a:ln>
                <a:noFill/>
              </a:ln>
              <a:solidFill>
                <a:prstClr val="black"/>
              </a:solidFill>
              <a:effectLst/>
              <a:uLnTx/>
              <a:uFillTx/>
              <a:latin typeface="+mn-ea"/>
              <a:ea typeface="+mn-ea"/>
              <a:cs typeface="+mn-cs"/>
            </a:rPr>
            <a:t>ところである</a:t>
          </a:r>
          <a:r>
            <a:rPr kumimoji="1" lang="ja-JP" altLang="ja-JP" sz="1100" b="0" i="0" u="none" strike="noStrike" kern="0" cap="none" spc="0" normalizeH="0" baseline="0" noProof="0">
              <a:ln>
                <a:noFill/>
              </a:ln>
              <a:solidFill>
                <a:prstClr val="black"/>
              </a:solidFill>
              <a:effectLst/>
              <a:uLnTx/>
              <a:uFillTx/>
              <a:latin typeface="+mn-ea"/>
              <a:ea typeface="+mn-ea"/>
              <a:cs typeface="+mn-cs"/>
            </a:rPr>
            <a:t>。</a:t>
          </a:r>
          <a:endParaRPr kumimoji="0" lang="ja-JP" altLang="ja-JP" sz="11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66,784
66,227
16.48
24,792,085
23,746,854
966,327
14,368,827
22,113,011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66,784
66,227
16.48
24,792,085
23,746,854
966,327
14,368,827
22,113,011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66,784
66,227
16.48
24,792,085
23,746,854
966,327
14,368,827
22,113,011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66,784
66,227
16.48
24,792,085
23,746,854
966,327
14,368,827
22,113,011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人口の減少や高齢化の進展により、ここ数年の税収は伸び悩んでおり、財政力指数も同様に</a:t>
          </a:r>
          <a:r>
            <a:rPr kumimoji="1" lang="en-US" altLang="ja-JP" sz="1100">
              <a:latin typeface="+mn-ea"/>
              <a:ea typeface="+mn-ea"/>
            </a:rPr>
            <a:t>0.47</a:t>
          </a:r>
          <a:r>
            <a:rPr kumimoji="1" lang="ja-JP" altLang="en-US" sz="1100">
              <a:latin typeface="+mn-ea"/>
              <a:ea typeface="+mn-ea"/>
            </a:rPr>
            <a:t>～</a:t>
          </a:r>
          <a:r>
            <a:rPr kumimoji="1" lang="en-US" altLang="ja-JP" sz="1100">
              <a:latin typeface="+mn-ea"/>
              <a:ea typeface="+mn-ea"/>
            </a:rPr>
            <a:t>0.48</a:t>
          </a:r>
          <a:r>
            <a:rPr kumimoji="1" lang="ja-JP" altLang="en-US" sz="1100">
              <a:latin typeface="+mn-ea"/>
              <a:ea typeface="+mn-ea"/>
            </a:rPr>
            <a:t>程度で横ばいの傾向となっており、類似団体平均を下回っている。地域手当等の職員手当の減額による人件費の抑制及び</a:t>
          </a:r>
          <a:r>
            <a:rPr kumimoji="1" lang="ja-JP" altLang="ja-JP" sz="1100">
              <a:solidFill>
                <a:schemeClr val="dk1"/>
              </a:solidFill>
              <a:effectLst/>
              <a:latin typeface="+mn-ea"/>
              <a:ea typeface="+mn-ea"/>
              <a:cs typeface="+mn-cs"/>
            </a:rPr>
            <a:t>地方税の徴収強化（</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年間で</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％の向上</a:t>
          </a:r>
          <a:r>
            <a:rPr kumimoji="1" lang="ja-JP" altLang="ja-JP" sz="1100">
              <a:solidFill>
                <a:schemeClr val="dk1"/>
              </a:solidFill>
              <a:effectLst/>
              <a:latin typeface="+mn-ea"/>
              <a:ea typeface="+mn-ea"/>
              <a:cs typeface="+mn-cs"/>
            </a:rPr>
            <a:t>）等の取組み</a:t>
          </a:r>
          <a:r>
            <a:rPr kumimoji="1" lang="ja-JP" altLang="en-US" sz="1100">
              <a:solidFill>
                <a:schemeClr val="dk1"/>
              </a:solidFill>
              <a:effectLst/>
              <a:latin typeface="+mn-ea"/>
              <a:ea typeface="+mn-ea"/>
              <a:cs typeface="+mn-cs"/>
            </a:rPr>
            <a:t>による歳入の確保により財政基盤の強化に努める。</a:t>
          </a:r>
          <a:endParaRPr kumimoji="1" lang="ja-JP" altLang="en-US" sz="11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167640</xdr:rowOff>
    </xdr:to>
    <xdr:cxnSp macro="">
      <xdr:nvCxnSpPr>
        <xdr:cNvPr id="66" name="直線コネクタ 65"/>
        <xdr:cNvCxnSpPr/>
      </xdr:nvCxnSpPr>
      <xdr:spPr>
        <a:xfrm flipV="1">
          <a:off x="4114800" y="75158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167640</xdr:rowOff>
    </xdr:from>
    <xdr:to>
      <xdr:col>6</xdr:col>
      <xdr:colOff>0</xdr:colOff>
      <xdr:row>43</xdr:row>
      <xdr:rowOff>167640</xdr:rowOff>
    </xdr:to>
    <xdr:cxnSp macro="">
      <xdr:nvCxnSpPr>
        <xdr:cNvPr id="69" name="直線コネクタ 68"/>
        <xdr:cNvCxnSpPr/>
      </xdr:nvCxnSpPr>
      <xdr:spPr>
        <a:xfrm>
          <a:off x="3225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167640</xdr:rowOff>
    </xdr:to>
    <xdr:cxnSp macro="">
      <xdr:nvCxnSpPr>
        <xdr:cNvPr id="72" name="直線コネクタ 71"/>
        <xdr:cNvCxnSpPr/>
      </xdr:nvCxnSpPr>
      <xdr:spPr>
        <a:xfrm>
          <a:off x="2336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38117</xdr:rowOff>
    </xdr:from>
    <xdr:ext cx="762000" cy="259045"/>
    <xdr:sp macro="" textlink="">
      <xdr:nvSpPr>
        <xdr:cNvPr id="74" name="テキスト ボックス 73"/>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143510</xdr:rowOff>
    </xdr:to>
    <xdr:cxnSp macro="">
      <xdr:nvCxnSpPr>
        <xdr:cNvPr id="75" name="直線コネクタ 74"/>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5" name="円/楕円 84"/>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64787</xdr:rowOff>
    </xdr:from>
    <xdr:ext cx="762000" cy="259045"/>
    <xdr:sp macro="" textlink="">
      <xdr:nvSpPr>
        <xdr:cNvPr id="86"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7" name="円/楕円 86"/>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8" name="テキスト ボックス 87"/>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89" name="円/楕円 88"/>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31767</xdr:rowOff>
    </xdr:from>
    <xdr:ext cx="762000" cy="259045"/>
    <xdr:sp macro="" textlink="">
      <xdr:nvSpPr>
        <xdr:cNvPr id="90" name="テキスト ボックス 89"/>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1" name="円/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3" name="円/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平成</a:t>
          </a:r>
          <a:r>
            <a:rPr kumimoji="1" lang="en-US" altLang="ja-JP" sz="1100">
              <a:latin typeface="+mn-ea"/>
              <a:ea typeface="+mn-ea"/>
            </a:rPr>
            <a:t>28</a:t>
          </a:r>
          <a:r>
            <a:rPr kumimoji="1" lang="ja-JP" altLang="en-US" sz="1100">
              <a:latin typeface="+mn-ea"/>
              <a:ea typeface="+mn-ea"/>
            </a:rPr>
            <a:t>年度は前年度比で</a:t>
          </a:r>
          <a:r>
            <a:rPr kumimoji="1" lang="en-US" altLang="ja-JP" sz="1100">
              <a:latin typeface="+mn-ea"/>
              <a:ea typeface="+mn-ea"/>
            </a:rPr>
            <a:t>5.9</a:t>
          </a:r>
          <a:r>
            <a:rPr kumimoji="1" lang="ja-JP" altLang="en-US" sz="1100">
              <a:latin typeface="+mn-ea"/>
              <a:ea typeface="+mn-ea"/>
            </a:rPr>
            <a:t>億円の経常一般財源が減少し、比率を</a:t>
          </a:r>
          <a:r>
            <a:rPr kumimoji="1" lang="en-US" altLang="ja-JP" sz="1100">
              <a:latin typeface="+mn-ea"/>
              <a:ea typeface="+mn-ea"/>
            </a:rPr>
            <a:t>3.9</a:t>
          </a:r>
          <a:r>
            <a:rPr kumimoji="1" lang="ja-JP" altLang="en-US" sz="1100">
              <a:latin typeface="+mn-ea"/>
              <a:ea typeface="+mn-ea"/>
            </a:rPr>
            <a:t>ﾎﾟｲﾝﾄ上昇させている。減少した財源の大半が依存財源であったことから、本市の財政力が類似団他と比較して低いことによって、類似団体に比べ影響度が大きくなっている。また、近年の職員補充による人件費の増加及び事業に係る物件費の増加も比率が上昇する要因となっている。「大和高田市財政健全化プログラム（</a:t>
          </a:r>
          <a:r>
            <a:rPr kumimoji="1" lang="en-US" altLang="ja-JP" sz="1100">
              <a:latin typeface="+mn-ea"/>
              <a:ea typeface="+mn-ea"/>
            </a:rPr>
            <a:t>H22</a:t>
          </a:r>
          <a:r>
            <a:rPr kumimoji="1" lang="ja-JP" altLang="en-US" sz="1100">
              <a:latin typeface="+mn-ea"/>
              <a:ea typeface="+mn-ea"/>
            </a:rPr>
            <a:t>～</a:t>
          </a:r>
          <a:r>
            <a:rPr kumimoji="1" lang="en-US" altLang="ja-JP" sz="1100">
              <a:latin typeface="+mn-ea"/>
              <a:ea typeface="+mn-ea"/>
            </a:rPr>
            <a:t>H24</a:t>
          </a:r>
          <a:r>
            <a:rPr kumimoji="1" lang="ja-JP" altLang="en-US" sz="1100">
              <a:latin typeface="+mn-ea"/>
              <a:ea typeface="+mn-ea"/>
            </a:rPr>
            <a:t>）」に基づく普通建設事業費の縮減の効果により、</a:t>
          </a:r>
          <a:r>
            <a:rPr kumimoji="1" lang="ja-JP" altLang="en-US" sz="1100">
              <a:solidFill>
                <a:sysClr val="windowText" lastClr="000000"/>
              </a:solidFill>
              <a:latin typeface="+mn-ea"/>
              <a:ea typeface="+mn-ea"/>
            </a:rPr>
            <a:t>当面は公債費が減少傾向であり、また</a:t>
          </a:r>
          <a:r>
            <a:rPr kumimoji="1" lang="ja-JP" altLang="ja-JP" sz="1100">
              <a:solidFill>
                <a:schemeClr val="dk1"/>
              </a:solidFill>
              <a:effectLst/>
              <a:latin typeface="+mn-ea"/>
              <a:ea typeface="+mn-ea"/>
              <a:cs typeface="+mn-cs"/>
            </a:rPr>
            <a:t>職員手当の減額による人件費の抑制</a:t>
          </a:r>
          <a:r>
            <a:rPr kumimoji="1" lang="ja-JP" altLang="en-US" sz="1100">
              <a:solidFill>
                <a:schemeClr val="dk1"/>
              </a:solidFill>
              <a:effectLst/>
              <a:latin typeface="+mn-ea"/>
              <a:ea typeface="+mn-ea"/>
              <a:cs typeface="+mn-cs"/>
            </a:rPr>
            <a:t>の継続及び</a:t>
          </a:r>
          <a:r>
            <a:rPr kumimoji="1" lang="ja-JP" altLang="ja-JP" sz="1100">
              <a:solidFill>
                <a:schemeClr val="dk1"/>
              </a:solidFill>
              <a:effectLst/>
              <a:latin typeface="+mn-ea"/>
              <a:ea typeface="+mn-ea"/>
              <a:cs typeface="+mn-cs"/>
            </a:rPr>
            <a:t>歳入確保</a:t>
          </a:r>
          <a:r>
            <a:rPr kumimoji="1" lang="ja-JP" altLang="en-US" sz="1100">
              <a:solidFill>
                <a:schemeClr val="dk1"/>
              </a:solidFill>
              <a:effectLst/>
              <a:latin typeface="+mn-ea"/>
              <a:ea typeface="+mn-ea"/>
              <a:cs typeface="+mn-cs"/>
            </a:rPr>
            <a:t>の取組により比率の改善を図る。</a:t>
          </a:r>
          <a:endParaRPr kumimoji="1" lang="ja-JP" altLang="en-US" sz="1100">
            <a:solidFill>
              <a:srgbClr val="FF0000"/>
            </a:solidFill>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136144</xdr:rowOff>
    </xdr:from>
    <xdr:to>
      <xdr:col>7</xdr:col>
      <xdr:colOff>152400</xdr:colOff>
      <xdr:row>64</xdr:row>
      <xdr:rowOff>34544</xdr:rowOff>
    </xdr:to>
    <xdr:cxnSp macro="">
      <xdr:nvCxnSpPr>
        <xdr:cNvPr id="127" name="直線コネクタ 126"/>
        <xdr:cNvCxnSpPr/>
      </xdr:nvCxnSpPr>
      <xdr:spPr>
        <a:xfrm>
          <a:off x="4114800" y="1076604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136144</xdr:rowOff>
    </xdr:from>
    <xdr:to>
      <xdr:col>6</xdr:col>
      <xdr:colOff>0</xdr:colOff>
      <xdr:row>62</xdr:row>
      <xdr:rowOff>160274</xdr:rowOff>
    </xdr:to>
    <xdr:cxnSp macro="">
      <xdr:nvCxnSpPr>
        <xdr:cNvPr id="130" name="直線コネクタ 129"/>
        <xdr:cNvCxnSpPr/>
      </xdr:nvCxnSpPr>
      <xdr:spPr>
        <a:xfrm flipV="1">
          <a:off x="3225800" y="1076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62</xdr:row>
      <xdr:rowOff>160274</xdr:rowOff>
    </xdr:to>
    <xdr:cxnSp macro="">
      <xdr:nvCxnSpPr>
        <xdr:cNvPr id="133" name="直線コネクタ 132"/>
        <xdr:cNvCxnSpPr/>
      </xdr:nvCxnSpPr>
      <xdr:spPr>
        <a:xfrm>
          <a:off x="2336800" y="107419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4" name="フローチャート : 判断 133"/>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35" name="テキスト ボックス 13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62</xdr:row>
      <xdr:rowOff>155448</xdr:rowOff>
    </xdr:to>
    <xdr:cxnSp macro="">
      <xdr:nvCxnSpPr>
        <xdr:cNvPr id="136" name="直線コネクタ 135"/>
        <xdr:cNvCxnSpPr/>
      </xdr:nvCxnSpPr>
      <xdr:spPr>
        <a:xfrm flipV="1">
          <a:off x="1447800" y="1074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37" name="フローチャート : 判断 136"/>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38" name="テキスト ボックス 137"/>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0" name="テキスト ボックス 13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6" name="円/楕円 145"/>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47"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85344</xdr:rowOff>
    </xdr:from>
    <xdr:to>
      <xdr:col>6</xdr:col>
      <xdr:colOff>50800</xdr:colOff>
      <xdr:row>63</xdr:row>
      <xdr:rowOff>15494</xdr:rowOff>
    </xdr:to>
    <xdr:sp macro="" textlink="">
      <xdr:nvSpPr>
        <xdr:cNvPr id="148" name="円/楕円 147"/>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49" name="テキスト ボックス 148"/>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0" name="円/楕円 149"/>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51" name="テキスト ボックス 150"/>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2" name="円/楕円 151"/>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147591</xdr:rowOff>
    </xdr:from>
    <xdr:ext cx="762000" cy="259045"/>
    <xdr:sp macro="" textlink="">
      <xdr:nvSpPr>
        <xdr:cNvPr id="153" name="テキスト ボックス 152"/>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4" name="円/楕円 153"/>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44975</xdr:rowOff>
    </xdr:from>
    <xdr:ext cx="762000" cy="259045"/>
    <xdr:sp macro="" textlink="">
      <xdr:nvSpPr>
        <xdr:cNvPr id="155" name="テキスト ボックス 154"/>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[107,858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平成</a:t>
          </a:r>
          <a:r>
            <a:rPr kumimoji="1" lang="en-US" altLang="ja-JP" sz="1100">
              <a:latin typeface="+mn-ea"/>
              <a:ea typeface="+mn-ea"/>
            </a:rPr>
            <a:t>27</a:t>
          </a:r>
          <a:r>
            <a:rPr kumimoji="1" lang="ja-JP" altLang="en-US" sz="1100">
              <a:latin typeface="+mn-ea"/>
              <a:ea typeface="+mn-ea"/>
            </a:rPr>
            <a:t>年度及び平成</a:t>
          </a:r>
          <a:r>
            <a:rPr kumimoji="1" lang="en-US" altLang="ja-JP" sz="1100">
              <a:latin typeface="+mn-ea"/>
              <a:ea typeface="+mn-ea"/>
            </a:rPr>
            <a:t>28</a:t>
          </a:r>
          <a:r>
            <a:rPr kumimoji="1" lang="ja-JP" altLang="en-US" sz="1100">
              <a:latin typeface="+mn-ea"/>
              <a:ea typeface="+mn-ea"/>
            </a:rPr>
            <a:t>年度は、類似団体平均とほぼ同水準の数値となっている。今後も人口減少傾向及び高齢化が続くことが予想され、数値の上昇が見込まれるところであるが、公共施設の管理については、</a:t>
          </a:r>
          <a:r>
            <a:rPr kumimoji="1" lang="ja-JP" altLang="ja-JP" sz="1100">
              <a:solidFill>
                <a:schemeClr val="dk1"/>
              </a:solidFill>
              <a:effectLst/>
              <a:latin typeface="+mn-lt"/>
              <a:ea typeface="+mn-ea"/>
              <a:cs typeface="+mn-cs"/>
            </a:rPr>
            <a:t>実現可能な部分において、</a:t>
          </a:r>
          <a:r>
            <a:rPr kumimoji="1" lang="ja-JP" altLang="en-US" sz="1100">
              <a:latin typeface="+mn-ea"/>
              <a:ea typeface="+mn-ea"/>
            </a:rPr>
            <a:t>指定管理者制度の導入等による委託化を進めているところであり、コストの抑制を図っていく方針である。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164330</xdr:rowOff>
    </xdr:from>
    <xdr:to>
      <xdr:col>7</xdr:col>
      <xdr:colOff>152400</xdr:colOff>
      <xdr:row>84</xdr:row>
      <xdr:rowOff>40430</xdr:rowOff>
    </xdr:to>
    <xdr:cxnSp macro="">
      <xdr:nvCxnSpPr>
        <xdr:cNvPr id="190" name="直線コネクタ 189"/>
        <xdr:cNvCxnSpPr/>
      </xdr:nvCxnSpPr>
      <xdr:spPr>
        <a:xfrm>
          <a:off x="4114800" y="14394680"/>
          <a:ext cx="838200" cy="4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75947</xdr:rowOff>
    </xdr:from>
    <xdr:to>
      <xdr:col>6</xdr:col>
      <xdr:colOff>0</xdr:colOff>
      <xdr:row>83</xdr:row>
      <xdr:rowOff>164330</xdr:rowOff>
    </xdr:to>
    <xdr:cxnSp macro="">
      <xdr:nvCxnSpPr>
        <xdr:cNvPr id="193" name="直線コネクタ 192"/>
        <xdr:cNvCxnSpPr/>
      </xdr:nvCxnSpPr>
      <xdr:spPr>
        <a:xfrm>
          <a:off x="3225800" y="14306297"/>
          <a:ext cx="889000" cy="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36683</xdr:rowOff>
    </xdr:from>
    <xdr:to>
      <xdr:col>4</xdr:col>
      <xdr:colOff>482600</xdr:colOff>
      <xdr:row>83</xdr:row>
      <xdr:rowOff>75947</xdr:rowOff>
    </xdr:to>
    <xdr:cxnSp macro="">
      <xdr:nvCxnSpPr>
        <xdr:cNvPr id="196" name="直線コネクタ 195"/>
        <xdr:cNvCxnSpPr/>
      </xdr:nvCxnSpPr>
      <xdr:spPr>
        <a:xfrm>
          <a:off x="2336800" y="14267033"/>
          <a:ext cx="889000" cy="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17272</xdr:rowOff>
    </xdr:from>
    <xdr:to>
      <xdr:col>4</xdr:col>
      <xdr:colOff>533400</xdr:colOff>
      <xdr:row>84</xdr:row>
      <xdr:rowOff>118872</xdr:rowOff>
    </xdr:to>
    <xdr:sp macro="" textlink="">
      <xdr:nvSpPr>
        <xdr:cNvPr id="197" name="フローチャート : 判断 196"/>
        <xdr:cNvSpPr/>
      </xdr:nvSpPr>
      <xdr:spPr>
        <a:xfrm>
          <a:off x="3175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103649</xdr:rowOff>
    </xdr:from>
    <xdr:ext cx="762000" cy="259045"/>
    <xdr:sp macro="" textlink="">
      <xdr:nvSpPr>
        <xdr:cNvPr id="198" name="テキスト ボックス 197"/>
        <xdr:cNvSpPr txBox="1"/>
      </xdr:nvSpPr>
      <xdr:spPr>
        <a:xfrm>
          <a:off x="2844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36683</xdr:rowOff>
    </xdr:from>
    <xdr:to>
      <xdr:col>3</xdr:col>
      <xdr:colOff>279400</xdr:colOff>
      <xdr:row>83</xdr:row>
      <xdr:rowOff>56161</xdr:rowOff>
    </xdr:to>
    <xdr:cxnSp macro="">
      <xdr:nvCxnSpPr>
        <xdr:cNvPr id="199" name="直線コネクタ 198"/>
        <xdr:cNvCxnSpPr/>
      </xdr:nvCxnSpPr>
      <xdr:spPr>
        <a:xfrm flipV="1">
          <a:off x="1447800" y="14267033"/>
          <a:ext cx="889000" cy="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144404</xdr:rowOff>
    </xdr:from>
    <xdr:to>
      <xdr:col>3</xdr:col>
      <xdr:colOff>330200</xdr:colOff>
      <xdr:row>84</xdr:row>
      <xdr:rowOff>74554</xdr:rowOff>
    </xdr:to>
    <xdr:sp macro="" textlink="">
      <xdr:nvSpPr>
        <xdr:cNvPr id="200" name="フローチャート : 判断 199"/>
        <xdr:cNvSpPr/>
      </xdr:nvSpPr>
      <xdr:spPr>
        <a:xfrm>
          <a:off x="2286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59331</xdr:rowOff>
    </xdr:from>
    <xdr:ext cx="762000" cy="259045"/>
    <xdr:sp macro="" textlink="">
      <xdr:nvSpPr>
        <xdr:cNvPr id="201" name="テキスト ボックス 200"/>
        <xdr:cNvSpPr txBox="1"/>
      </xdr:nvSpPr>
      <xdr:spPr>
        <a:xfrm>
          <a:off x="1955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35906</xdr:rowOff>
    </xdr:from>
    <xdr:to>
      <xdr:col>2</xdr:col>
      <xdr:colOff>127000</xdr:colOff>
      <xdr:row>84</xdr:row>
      <xdr:rowOff>137506</xdr:rowOff>
    </xdr:to>
    <xdr:sp macro="" textlink="">
      <xdr:nvSpPr>
        <xdr:cNvPr id="202" name="フローチャート : 判断 201"/>
        <xdr:cNvSpPr/>
      </xdr:nvSpPr>
      <xdr:spPr>
        <a:xfrm>
          <a:off x="1397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122283</xdr:rowOff>
    </xdr:from>
    <xdr:ext cx="762000" cy="259045"/>
    <xdr:sp macro="" textlink="">
      <xdr:nvSpPr>
        <xdr:cNvPr id="203" name="テキスト ボックス 202"/>
        <xdr:cNvSpPr txBox="1"/>
      </xdr:nvSpPr>
      <xdr:spPr>
        <a:xfrm>
          <a:off x="1066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161080</xdr:rowOff>
    </xdr:from>
    <xdr:to>
      <xdr:col>7</xdr:col>
      <xdr:colOff>203200</xdr:colOff>
      <xdr:row>84</xdr:row>
      <xdr:rowOff>91230</xdr:rowOff>
    </xdr:to>
    <xdr:sp macro="" textlink="">
      <xdr:nvSpPr>
        <xdr:cNvPr id="209" name="円/楕円 208"/>
        <xdr:cNvSpPr/>
      </xdr:nvSpPr>
      <xdr:spPr>
        <a:xfrm>
          <a:off x="4902200" y="143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6157</xdr:rowOff>
    </xdr:from>
    <xdr:ext cx="762000" cy="259045"/>
    <xdr:sp macro="" textlink="">
      <xdr:nvSpPr>
        <xdr:cNvPr id="210" name="人件費・物件費等の状況該当値テキスト"/>
        <xdr:cNvSpPr txBox="1"/>
      </xdr:nvSpPr>
      <xdr:spPr>
        <a:xfrm>
          <a:off x="5041900" y="1423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107,858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113530</xdr:rowOff>
    </xdr:from>
    <xdr:to>
      <xdr:col>6</xdr:col>
      <xdr:colOff>50800</xdr:colOff>
      <xdr:row>84</xdr:row>
      <xdr:rowOff>43680</xdr:rowOff>
    </xdr:to>
    <xdr:sp macro="" textlink="">
      <xdr:nvSpPr>
        <xdr:cNvPr id="211" name="円/楕円 210"/>
        <xdr:cNvSpPr/>
      </xdr:nvSpPr>
      <xdr:spPr>
        <a:xfrm>
          <a:off x="4064000" y="14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53857</xdr:rowOff>
    </xdr:from>
    <xdr:ext cx="736600" cy="259045"/>
    <xdr:sp macro="" textlink="">
      <xdr:nvSpPr>
        <xdr:cNvPr id="212" name="テキスト ボックス 211"/>
        <xdr:cNvSpPr txBox="1"/>
      </xdr:nvSpPr>
      <xdr:spPr>
        <a:xfrm>
          <a:off x="3733800" y="1411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104,311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25147</xdr:rowOff>
    </xdr:from>
    <xdr:to>
      <xdr:col>4</xdr:col>
      <xdr:colOff>533400</xdr:colOff>
      <xdr:row>83</xdr:row>
      <xdr:rowOff>126747</xdr:rowOff>
    </xdr:to>
    <xdr:sp macro="" textlink="">
      <xdr:nvSpPr>
        <xdr:cNvPr id="213" name="円/楕円 212"/>
        <xdr:cNvSpPr/>
      </xdr:nvSpPr>
      <xdr:spPr>
        <a:xfrm>
          <a:off x="3175000" y="142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136924</xdr:rowOff>
    </xdr:from>
    <xdr:ext cx="762000" cy="259045"/>
    <xdr:sp macro="" textlink="">
      <xdr:nvSpPr>
        <xdr:cNvPr id="214" name="テキスト ボックス 213"/>
        <xdr:cNvSpPr txBox="1"/>
      </xdr:nvSpPr>
      <xdr:spPr>
        <a:xfrm>
          <a:off x="2844800" y="140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157333</xdr:rowOff>
    </xdr:from>
    <xdr:to>
      <xdr:col>3</xdr:col>
      <xdr:colOff>330200</xdr:colOff>
      <xdr:row>83</xdr:row>
      <xdr:rowOff>87483</xdr:rowOff>
    </xdr:to>
    <xdr:sp macro="" textlink="">
      <xdr:nvSpPr>
        <xdr:cNvPr id="215" name="円/楕円 214"/>
        <xdr:cNvSpPr/>
      </xdr:nvSpPr>
      <xdr:spPr>
        <a:xfrm>
          <a:off x="2286000" y="142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97660</xdr:rowOff>
    </xdr:from>
    <xdr:ext cx="762000" cy="259045"/>
    <xdr:sp macro="" textlink="">
      <xdr:nvSpPr>
        <xdr:cNvPr id="216" name="テキスト ボックス 215"/>
        <xdr:cNvSpPr txBox="1"/>
      </xdr:nvSpPr>
      <xdr:spPr>
        <a:xfrm>
          <a:off x="1955800" y="1398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94,789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5361</xdr:rowOff>
    </xdr:from>
    <xdr:to>
      <xdr:col>2</xdr:col>
      <xdr:colOff>127000</xdr:colOff>
      <xdr:row>83</xdr:row>
      <xdr:rowOff>106961</xdr:rowOff>
    </xdr:to>
    <xdr:sp macro="" textlink="">
      <xdr:nvSpPr>
        <xdr:cNvPr id="217" name="円/楕円 216"/>
        <xdr:cNvSpPr/>
      </xdr:nvSpPr>
      <xdr:spPr>
        <a:xfrm>
          <a:off x="1397000" y="142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117138</xdr:rowOff>
    </xdr:from>
    <xdr:ext cx="762000" cy="259045"/>
    <xdr:sp macro="" textlink="">
      <xdr:nvSpPr>
        <xdr:cNvPr id="218" name="テキスト ボックス 217"/>
        <xdr:cNvSpPr txBox="1"/>
      </xdr:nvSpPr>
      <xdr:spPr>
        <a:xfrm>
          <a:off x="1066800" y="1400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本市の行政職給料表は、</a:t>
          </a:r>
          <a:r>
            <a:rPr kumimoji="1" lang="en-US" altLang="ja-JP" sz="1100">
              <a:latin typeface="ＭＳ Ｐゴシック"/>
            </a:rPr>
            <a:t>7</a:t>
          </a:r>
          <a:r>
            <a:rPr kumimoji="1" lang="ja-JP" altLang="en-US" sz="1100">
              <a:latin typeface="ＭＳ Ｐゴシック"/>
            </a:rPr>
            <a:t>級までの給料表を適用していることが主な要因となり、平成</a:t>
          </a:r>
          <a:r>
            <a:rPr kumimoji="1" lang="en-US" altLang="ja-JP" sz="1100">
              <a:latin typeface="ＭＳ Ｐゴシック"/>
            </a:rPr>
            <a:t>25</a:t>
          </a:r>
          <a:r>
            <a:rPr kumimoji="1" lang="ja-JP" altLang="en-US" sz="1100">
              <a:latin typeface="ＭＳ Ｐゴシック"/>
            </a:rPr>
            <a:t>年度以降は、国との比較で</a:t>
          </a:r>
          <a:r>
            <a:rPr kumimoji="1" lang="en-US" altLang="ja-JP" sz="1100">
              <a:latin typeface="ＭＳ Ｐゴシック"/>
            </a:rPr>
            <a:t>4</a:t>
          </a:r>
          <a:r>
            <a:rPr kumimoji="1" lang="ja-JP" altLang="en-US" sz="1100">
              <a:latin typeface="ＭＳ Ｐゴシック"/>
            </a:rPr>
            <a:t>ポイント程度低い水準で推移している。類似団体と比較しても低い水準で推移していることについても、同様の要因である。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87</xdr:row>
      <xdr:rowOff>158045</xdr:rowOff>
    </xdr:to>
    <xdr:cxnSp macro="">
      <xdr:nvCxnSpPr>
        <xdr:cNvPr id="247" name="直線コネクタ 246"/>
        <xdr:cNvCxnSpPr/>
      </xdr:nvCxnSpPr>
      <xdr:spPr>
        <a:xfrm flipV="1">
          <a:off x="17018000" y="13773855"/>
          <a:ext cx="0" cy="1300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130122</xdr:rowOff>
    </xdr:from>
    <xdr:ext cx="762000" cy="259045"/>
    <xdr:sp macro="" textlink="">
      <xdr:nvSpPr>
        <xdr:cNvPr id="248" name="給与水準   （国との比較）最小値テキスト"/>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87</xdr:row>
      <xdr:rowOff>158045</xdr:rowOff>
    </xdr:from>
    <xdr:to>
      <xdr:col>24</xdr:col>
      <xdr:colOff>647700</xdr:colOff>
      <xdr:row>87</xdr:row>
      <xdr:rowOff>158045</xdr:rowOff>
    </xdr:to>
    <xdr:cxnSp macro="">
      <xdr:nvCxnSpPr>
        <xdr:cNvPr id="249" name="直線コネクタ 248"/>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0"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1" name="直線コネクタ 250"/>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83</xdr:row>
      <xdr:rowOff>26105</xdr:rowOff>
    </xdr:to>
    <xdr:cxnSp macro="">
      <xdr:nvCxnSpPr>
        <xdr:cNvPr id="252" name="直線コネクタ 251"/>
        <xdr:cNvCxnSpPr/>
      </xdr:nvCxnSpPr>
      <xdr:spPr>
        <a:xfrm>
          <a:off x="16179800" y="14122400"/>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3"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4" name="フローチャート : 判断 253"/>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83</xdr:row>
      <xdr:rowOff>93134</xdr:rowOff>
    </xdr:to>
    <xdr:cxnSp macro="">
      <xdr:nvCxnSpPr>
        <xdr:cNvPr id="255" name="直線コネクタ 254"/>
        <xdr:cNvCxnSpPr/>
      </xdr:nvCxnSpPr>
      <xdr:spPr>
        <a:xfrm flipV="1">
          <a:off x="15290800" y="141224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56" name="フローチャート : 判断 255"/>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57" name="テキスト ボックス 256"/>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83</xdr:row>
      <xdr:rowOff>119945</xdr:rowOff>
    </xdr:to>
    <xdr:cxnSp macro="">
      <xdr:nvCxnSpPr>
        <xdr:cNvPr id="258" name="直線コネクタ 257"/>
        <xdr:cNvCxnSpPr/>
      </xdr:nvCxnSpPr>
      <xdr:spPr>
        <a:xfrm flipV="1">
          <a:off x="14401800" y="143234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59" name="フローチャート : 判断 258"/>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0" name="テキスト ボックス 259"/>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119945</xdr:rowOff>
    </xdr:from>
    <xdr:to>
      <xdr:col>21</xdr:col>
      <xdr:colOff>0</xdr:colOff>
      <xdr:row>89</xdr:row>
      <xdr:rowOff>96661</xdr:rowOff>
    </xdr:to>
    <xdr:cxnSp macro="">
      <xdr:nvCxnSpPr>
        <xdr:cNvPr id="261" name="直線コネクタ 260"/>
        <xdr:cNvCxnSpPr/>
      </xdr:nvCxnSpPr>
      <xdr:spPr>
        <a:xfrm flipV="1">
          <a:off x="13512800" y="14350295"/>
          <a:ext cx="889000" cy="10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2" name="フローチャート : 判断 261"/>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3" name="テキスト ボックス 262"/>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4" name="フローチャート : 判断 263"/>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5" name="テキスト ボックス 264"/>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71" name="円/楕円 270"/>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163282</xdr:rowOff>
    </xdr:from>
    <xdr:ext cx="762000" cy="259045"/>
    <xdr:sp macro="" textlink="">
      <xdr:nvSpPr>
        <xdr:cNvPr id="272"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3" name="円/楕円 272"/>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4" name="テキスト ボックス 273"/>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5" name="円/楕円 274"/>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76" name="テキスト ボックス 275"/>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69145</xdr:rowOff>
    </xdr:from>
    <xdr:to>
      <xdr:col>21</xdr:col>
      <xdr:colOff>50800</xdr:colOff>
      <xdr:row>83</xdr:row>
      <xdr:rowOff>170745</xdr:rowOff>
    </xdr:to>
    <xdr:sp macro="" textlink="">
      <xdr:nvSpPr>
        <xdr:cNvPr id="277" name="円/楕円 276"/>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9472</xdr:rowOff>
    </xdr:from>
    <xdr:ext cx="762000" cy="259045"/>
    <xdr:sp macro="" textlink="">
      <xdr:nvSpPr>
        <xdr:cNvPr id="278" name="テキスト ボックス 277"/>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79" name="円/楕円 278"/>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80" name="テキスト ボックス 279"/>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保育所、こども園、高等学校及びごみ処理施設等の施設運営を直営で行っていること</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職員数が類似団体平均と比較して多くなる基礎的な要因があり、</a:t>
          </a:r>
          <a:r>
            <a:rPr kumimoji="1" lang="ja-JP" altLang="en-US" sz="1100">
              <a:latin typeface="+mn-ea"/>
              <a:ea typeface="+mn-ea"/>
            </a:rPr>
            <a:t>「大和高田市財政健全化プログラム（</a:t>
          </a:r>
          <a:r>
            <a:rPr kumimoji="1" lang="en-US" altLang="ja-JP" sz="1100">
              <a:latin typeface="+mn-ea"/>
              <a:ea typeface="+mn-ea"/>
            </a:rPr>
            <a:t>H22</a:t>
          </a:r>
          <a:r>
            <a:rPr kumimoji="1" lang="ja-JP" altLang="en-US" sz="1100">
              <a:latin typeface="+mn-ea"/>
              <a:ea typeface="+mn-ea"/>
            </a:rPr>
            <a:t>～</a:t>
          </a:r>
          <a:r>
            <a:rPr kumimoji="1" lang="en-US" altLang="ja-JP" sz="1100">
              <a:latin typeface="+mn-ea"/>
              <a:ea typeface="+mn-ea"/>
            </a:rPr>
            <a:t>H24</a:t>
          </a:r>
          <a:r>
            <a:rPr kumimoji="1" lang="ja-JP" altLang="en-US" sz="1100">
              <a:latin typeface="+mn-ea"/>
              <a:ea typeface="+mn-ea"/>
            </a:rPr>
            <a:t>）」に基づき、</a:t>
          </a:r>
          <a:r>
            <a:rPr kumimoji="1" lang="ja-JP" altLang="en-US" sz="1100" b="0" i="0" u="none" strike="noStrike" kern="0" cap="none" spc="0" normalizeH="0" baseline="0" noProof="0">
              <a:ln>
                <a:noFill/>
              </a:ln>
              <a:solidFill>
                <a:prstClr val="black"/>
              </a:solidFill>
              <a:effectLst/>
              <a:uLnTx/>
              <a:uFillTx/>
              <a:latin typeface="+mn-ea"/>
              <a:ea typeface="+mn-ea"/>
              <a:cs typeface="+mn-cs"/>
            </a:rPr>
            <a:t>退職者の補充を最低限とすることを原則として定員管理に取り組んだ結果、平成</a:t>
          </a:r>
          <a:r>
            <a:rPr kumimoji="1" lang="en-US" altLang="ja-JP" sz="1100" b="0" i="0" u="none" strike="noStrike" kern="0" cap="none" spc="0" normalizeH="0" baseline="0" noProof="0">
              <a:ln>
                <a:noFill/>
              </a:ln>
              <a:solidFill>
                <a:prstClr val="black"/>
              </a:solidFill>
              <a:effectLst/>
              <a:uLnTx/>
              <a:uFillTx/>
              <a:latin typeface="+mn-ea"/>
              <a:ea typeface="+mn-ea"/>
              <a:cs typeface="+mn-cs"/>
            </a:rPr>
            <a:t>25</a:t>
          </a:r>
          <a:r>
            <a:rPr kumimoji="1" lang="ja-JP" altLang="en-US" sz="1100" b="0" i="0" u="none" strike="noStrike" kern="0" cap="none" spc="0" normalizeH="0" baseline="0" noProof="0">
              <a:ln>
                <a:noFill/>
              </a:ln>
              <a:solidFill>
                <a:prstClr val="black"/>
              </a:solidFill>
              <a:effectLst/>
              <a:uLnTx/>
              <a:uFillTx/>
              <a:latin typeface="+mn-ea"/>
              <a:ea typeface="+mn-ea"/>
              <a:cs typeface="+mn-cs"/>
            </a:rPr>
            <a:t>年度に類似団体平均とほぼ同程度の数値となった。平成</a:t>
          </a:r>
          <a:r>
            <a:rPr kumimoji="1" lang="en-US" altLang="ja-JP" sz="1100" b="0" i="0" u="none" strike="noStrike" kern="0" cap="none" spc="0" normalizeH="0" baseline="0" noProof="0">
              <a:ln>
                <a:noFill/>
              </a:ln>
              <a:solidFill>
                <a:prstClr val="black"/>
              </a:solidFill>
              <a:effectLst/>
              <a:uLnTx/>
              <a:uFillTx/>
              <a:latin typeface="+mn-ea"/>
              <a:ea typeface="+mn-ea"/>
              <a:cs typeface="+mn-cs"/>
            </a:rPr>
            <a:t>26</a:t>
          </a:r>
          <a:r>
            <a:rPr kumimoji="1" lang="ja-JP" altLang="en-US" sz="1100" b="0" i="0" u="none" strike="noStrike" kern="0" cap="none" spc="0" normalizeH="0" baseline="0" noProof="0">
              <a:ln>
                <a:noFill/>
              </a:ln>
              <a:solidFill>
                <a:prstClr val="black"/>
              </a:solidFill>
              <a:effectLst/>
              <a:uLnTx/>
              <a:uFillTx/>
              <a:latin typeface="+mn-ea"/>
              <a:ea typeface="+mn-ea"/>
              <a:cs typeface="+mn-cs"/>
            </a:rPr>
            <a:t>年度以降は、退職者等の補充及び人口減少の影響もあり、類似団体平均を上回る数値となっているが、</a:t>
          </a:r>
          <a:r>
            <a:rPr kumimoji="1" lang="ja-JP" altLang="ja-JP" sz="1100">
              <a:solidFill>
                <a:schemeClr val="dk1"/>
              </a:solidFill>
              <a:effectLst/>
              <a:latin typeface="+mn-lt"/>
              <a:ea typeface="+mn-ea"/>
              <a:cs typeface="+mn-cs"/>
            </a:rPr>
            <a:t>公共施設の管理について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実現可能な部分において、</a:t>
          </a:r>
          <a:r>
            <a:rPr kumimoji="1" lang="ja-JP" altLang="ja-JP" sz="1100">
              <a:solidFill>
                <a:schemeClr val="dk1"/>
              </a:solidFill>
              <a:effectLst/>
              <a:latin typeface="+mn-lt"/>
              <a:ea typeface="+mn-ea"/>
              <a:cs typeface="+mn-cs"/>
            </a:rPr>
            <a:t>指定管理者制度の導入等による委託化を進めているところであり</a:t>
          </a:r>
          <a:r>
            <a:rPr kumimoji="1" lang="ja-JP" altLang="en-US" sz="1100">
              <a:solidFill>
                <a:schemeClr val="dk1"/>
              </a:solidFill>
              <a:effectLst/>
              <a:latin typeface="+mn-lt"/>
              <a:ea typeface="+mn-ea"/>
              <a:cs typeface="+mn-cs"/>
            </a:rPr>
            <a:t>、より適切な定員管理に努める。</a:t>
          </a:r>
          <a:endParaRPr kumimoji="1" lang="ja-JP" altLang="en-US" sz="11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28363</xdr:rowOff>
    </xdr:from>
    <xdr:to>
      <xdr:col>24</xdr:col>
      <xdr:colOff>558800</xdr:colOff>
      <xdr:row>62</xdr:row>
      <xdr:rowOff>92710</xdr:rowOff>
    </xdr:to>
    <xdr:cxnSp macro="">
      <xdr:nvCxnSpPr>
        <xdr:cNvPr id="315" name="直線コネクタ 314"/>
        <xdr:cNvCxnSpPr/>
      </xdr:nvCxnSpPr>
      <xdr:spPr>
        <a:xfrm>
          <a:off x="16179800" y="106582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123402</xdr:rowOff>
    </xdr:from>
    <xdr:to>
      <xdr:col>23</xdr:col>
      <xdr:colOff>406400</xdr:colOff>
      <xdr:row>62</xdr:row>
      <xdr:rowOff>28363</xdr:rowOff>
    </xdr:to>
    <xdr:cxnSp macro="">
      <xdr:nvCxnSpPr>
        <xdr:cNvPr id="318" name="直線コネクタ 317"/>
        <xdr:cNvCxnSpPr/>
      </xdr:nvCxnSpPr>
      <xdr:spPr>
        <a:xfrm>
          <a:off x="15290800" y="1058185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93239</xdr:rowOff>
    </xdr:from>
    <xdr:to>
      <xdr:col>22</xdr:col>
      <xdr:colOff>203200</xdr:colOff>
      <xdr:row>61</xdr:row>
      <xdr:rowOff>123402</xdr:rowOff>
    </xdr:to>
    <xdr:cxnSp macro="">
      <xdr:nvCxnSpPr>
        <xdr:cNvPr id="321" name="直線コネクタ 320"/>
        <xdr:cNvCxnSpPr/>
      </xdr:nvCxnSpPr>
      <xdr:spPr>
        <a:xfrm>
          <a:off x="14401800" y="105516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18309</xdr:rowOff>
    </xdr:from>
    <xdr:to>
      <xdr:col>22</xdr:col>
      <xdr:colOff>254000</xdr:colOff>
      <xdr:row>61</xdr:row>
      <xdr:rowOff>119909</xdr:rowOff>
    </xdr:to>
    <xdr:sp macro="" textlink="">
      <xdr:nvSpPr>
        <xdr:cNvPr id="322" name="フローチャート : 判断 321"/>
        <xdr:cNvSpPr/>
      </xdr:nvSpPr>
      <xdr:spPr>
        <a:xfrm>
          <a:off x="15240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130086</xdr:rowOff>
    </xdr:from>
    <xdr:ext cx="762000" cy="259045"/>
    <xdr:sp macro="" textlink="">
      <xdr:nvSpPr>
        <xdr:cNvPr id="323" name="テキスト ボックス 322"/>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8784</xdr:rowOff>
    </xdr:from>
    <xdr:to>
      <xdr:col>21</xdr:col>
      <xdr:colOff>0</xdr:colOff>
      <xdr:row>61</xdr:row>
      <xdr:rowOff>93239</xdr:rowOff>
    </xdr:to>
    <xdr:cxnSp macro="">
      <xdr:nvCxnSpPr>
        <xdr:cNvPr id="324" name="直線コネクタ 323"/>
        <xdr:cNvCxnSpPr/>
      </xdr:nvCxnSpPr>
      <xdr:spPr>
        <a:xfrm>
          <a:off x="13512800" y="1046723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24342</xdr:rowOff>
    </xdr:from>
    <xdr:to>
      <xdr:col>21</xdr:col>
      <xdr:colOff>50800</xdr:colOff>
      <xdr:row>61</xdr:row>
      <xdr:rowOff>125942</xdr:rowOff>
    </xdr:to>
    <xdr:sp macro="" textlink="">
      <xdr:nvSpPr>
        <xdr:cNvPr id="325" name="フローチャート : 判断 324"/>
        <xdr:cNvSpPr/>
      </xdr:nvSpPr>
      <xdr:spPr>
        <a:xfrm>
          <a:off x="14351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136119</xdr:rowOff>
    </xdr:from>
    <xdr:ext cx="762000" cy="259045"/>
    <xdr:sp macro="" textlink="">
      <xdr:nvSpPr>
        <xdr:cNvPr id="326" name="テキスト ボックス 325"/>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27" name="フローチャート : 判断 326"/>
        <xdr:cNvSpPr/>
      </xdr:nvSpPr>
      <xdr:spPr>
        <a:xfrm>
          <a:off x="13462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124795</xdr:rowOff>
    </xdr:from>
    <xdr:ext cx="762000" cy="259045"/>
    <xdr:sp macro="" textlink="">
      <xdr:nvSpPr>
        <xdr:cNvPr id="328" name="テキスト ボックス 327"/>
        <xdr:cNvSpPr txBox="1"/>
      </xdr:nvSpPr>
      <xdr:spPr>
        <a:xfrm>
          <a:off x="13131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41910</xdr:rowOff>
    </xdr:from>
    <xdr:to>
      <xdr:col>24</xdr:col>
      <xdr:colOff>609600</xdr:colOff>
      <xdr:row>62</xdr:row>
      <xdr:rowOff>143510</xdr:rowOff>
    </xdr:to>
    <xdr:sp macro="" textlink="">
      <xdr:nvSpPr>
        <xdr:cNvPr id="334" name="円/楕円 333"/>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13987</xdr:rowOff>
    </xdr:from>
    <xdr:ext cx="762000" cy="259045"/>
    <xdr:sp macro="" textlink="">
      <xdr:nvSpPr>
        <xdr:cNvPr id="335"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149013</xdr:rowOff>
    </xdr:from>
    <xdr:to>
      <xdr:col>23</xdr:col>
      <xdr:colOff>457200</xdr:colOff>
      <xdr:row>62</xdr:row>
      <xdr:rowOff>79163</xdr:rowOff>
    </xdr:to>
    <xdr:sp macro="" textlink="">
      <xdr:nvSpPr>
        <xdr:cNvPr id="336" name="円/楕円 335"/>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37" name="テキスト ボックス 336"/>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72602</xdr:rowOff>
    </xdr:from>
    <xdr:to>
      <xdr:col>22</xdr:col>
      <xdr:colOff>254000</xdr:colOff>
      <xdr:row>62</xdr:row>
      <xdr:rowOff>2752</xdr:rowOff>
    </xdr:to>
    <xdr:sp macro="" textlink="">
      <xdr:nvSpPr>
        <xdr:cNvPr id="338" name="円/楕円 337"/>
        <xdr:cNvSpPr/>
      </xdr:nvSpPr>
      <xdr:spPr>
        <a:xfrm>
          <a:off x="15240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158979</xdr:rowOff>
    </xdr:from>
    <xdr:ext cx="762000" cy="259045"/>
    <xdr:sp macro="" textlink="">
      <xdr:nvSpPr>
        <xdr:cNvPr id="339" name="テキスト ボックス 338"/>
        <xdr:cNvSpPr txBox="1"/>
      </xdr:nvSpPr>
      <xdr:spPr>
        <a:xfrm>
          <a:off x="14909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42439</xdr:rowOff>
    </xdr:from>
    <xdr:to>
      <xdr:col>21</xdr:col>
      <xdr:colOff>50800</xdr:colOff>
      <xdr:row>61</xdr:row>
      <xdr:rowOff>144039</xdr:rowOff>
    </xdr:to>
    <xdr:sp macro="" textlink="">
      <xdr:nvSpPr>
        <xdr:cNvPr id="340" name="円/楕円 339"/>
        <xdr:cNvSpPr/>
      </xdr:nvSpPr>
      <xdr:spPr>
        <a:xfrm>
          <a:off x="14351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128816</xdr:rowOff>
    </xdr:from>
    <xdr:ext cx="762000" cy="259045"/>
    <xdr:sp macro="" textlink="">
      <xdr:nvSpPr>
        <xdr:cNvPr id="341" name="テキスト ボックス 340"/>
        <xdr:cNvSpPr txBox="1"/>
      </xdr:nvSpPr>
      <xdr:spPr>
        <a:xfrm>
          <a:off x="14020800" y="105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129434</xdr:rowOff>
    </xdr:from>
    <xdr:to>
      <xdr:col>19</xdr:col>
      <xdr:colOff>533400</xdr:colOff>
      <xdr:row>61</xdr:row>
      <xdr:rowOff>59584</xdr:rowOff>
    </xdr:to>
    <xdr:sp macro="" textlink="">
      <xdr:nvSpPr>
        <xdr:cNvPr id="342" name="円/楕円 341"/>
        <xdr:cNvSpPr/>
      </xdr:nvSpPr>
      <xdr:spPr>
        <a:xfrm>
          <a:off x="13462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69761</xdr:rowOff>
    </xdr:from>
    <xdr:ext cx="762000" cy="259045"/>
    <xdr:sp macro="" textlink="">
      <xdr:nvSpPr>
        <xdr:cNvPr id="343" name="テキスト ボックス 342"/>
        <xdr:cNvSpPr txBox="1"/>
      </xdr:nvSpPr>
      <xdr:spPr>
        <a:xfrm>
          <a:off x="13131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14</a:t>
          </a:r>
          <a:r>
            <a:rPr kumimoji="1" lang="ja-JP" altLang="ja-JP" sz="1100">
              <a:solidFill>
                <a:schemeClr val="dk1"/>
              </a:solidFill>
              <a:effectLst/>
              <a:latin typeface="+mn-ea"/>
              <a:ea typeface="+mn-ea"/>
              <a:cs typeface="+mn-cs"/>
            </a:rPr>
            <a:t>年度以降に普通建設事業費の抑制を続けたことによ</a:t>
          </a:r>
          <a:r>
            <a:rPr kumimoji="1" lang="ja-JP" altLang="en-US" sz="1100">
              <a:solidFill>
                <a:schemeClr val="dk1"/>
              </a:solidFill>
              <a:effectLst/>
              <a:latin typeface="+mn-ea"/>
              <a:ea typeface="+mn-ea"/>
              <a:cs typeface="+mn-cs"/>
            </a:rPr>
            <a:t>り、元利償還金の</a:t>
          </a:r>
          <a:r>
            <a:rPr kumimoji="1" lang="ja-JP" altLang="ja-JP" sz="1100">
              <a:solidFill>
                <a:schemeClr val="dk1"/>
              </a:solidFill>
              <a:effectLst/>
              <a:latin typeface="+mn-ea"/>
              <a:ea typeface="+mn-ea"/>
              <a:cs typeface="+mn-cs"/>
            </a:rPr>
            <a:t>減少</a:t>
          </a:r>
          <a:r>
            <a:rPr kumimoji="1" lang="ja-JP" altLang="en-US" sz="1100">
              <a:solidFill>
                <a:schemeClr val="dk1"/>
              </a:solidFill>
              <a:effectLst/>
              <a:latin typeface="+mn-ea"/>
              <a:ea typeface="+mn-ea"/>
              <a:cs typeface="+mn-cs"/>
            </a:rPr>
            <a:t>傾向が続いており、比率は着実に改善している。平成</a:t>
          </a:r>
          <a:r>
            <a:rPr kumimoji="1" lang="en-US" altLang="ja-JP" sz="1100">
              <a:solidFill>
                <a:schemeClr val="dk1"/>
              </a:solidFill>
              <a:effectLst/>
              <a:latin typeface="+mn-ea"/>
              <a:ea typeface="+mn-ea"/>
              <a:cs typeface="+mn-cs"/>
            </a:rPr>
            <a:t>18</a:t>
          </a:r>
          <a:r>
            <a:rPr kumimoji="1" lang="ja-JP" altLang="en-US"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年度に発行した退職手当債が平成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年度以降に順次</a:t>
          </a:r>
          <a:r>
            <a:rPr kumimoji="1" lang="ja-JP" altLang="ja-JP" sz="1100">
              <a:solidFill>
                <a:schemeClr val="dk1"/>
              </a:solidFill>
              <a:effectLst/>
              <a:latin typeface="+mn-ea"/>
              <a:ea typeface="+mn-ea"/>
              <a:cs typeface="+mn-cs"/>
            </a:rPr>
            <a:t>償還</a:t>
          </a:r>
          <a:r>
            <a:rPr kumimoji="1" lang="ja-JP" altLang="en-US" sz="1100">
              <a:solidFill>
                <a:schemeClr val="dk1"/>
              </a:solidFill>
              <a:effectLst/>
              <a:latin typeface="+mn-ea"/>
              <a:ea typeface="+mn-ea"/>
              <a:cs typeface="+mn-cs"/>
            </a:rPr>
            <a:t>を終えるため、今後も元利償還金の減少を見込んでいる。</a:t>
          </a:r>
          <a:endParaRPr kumimoji="1" lang="ja-JP" altLang="en-US" sz="11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27940</xdr:rowOff>
    </xdr:to>
    <xdr:cxnSp macro="">
      <xdr:nvCxnSpPr>
        <xdr:cNvPr id="373" name="直線コネクタ 372"/>
        <xdr:cNvCxnSpPr/>
      </xdr:nvCxnSpPr>
      <xdr:spPr>
        <a:xfrm flipV="1">
          <a:off x="16179800" y="70211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46038</xdr:rowOff>
    </xdr:to>
    <xdr:cxnSp macro="">
      <xdr:nvCxnSpPr>
        <xdr:cNvPr id="376" name="直線コネクタ 375"/>
        <xdr:cNvCxnSpPr/>
      </xdr:nvCxnSpPr>
      <xdr:spPr>
        <a:xfrm flipV="1">
          <a:off x="15290800" y="70573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78" name="テキスト ボックス 377"/>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88265</xdr:rowOff>
    </xdr:to>
    <xdr:cxnSp macro="">
      <xdr:nvCxnSpPr>
        <xdr:cNvPr id="379" name="直線コネクタ 378"/>
        <xdr:cNvCxnSpPr/>
      </xdr:nvCxnSpPr>
      <xdr:spPr>
        <a:xfrm flipV="1">
          <a:off x="14401800" y="70754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33972</xdr:rowOff>
    </xdr:from>
    <xdr:to>
      <xdr:col>22</xdr:col>
      <xdr:colOff>254000</xdr:colOff>
      <xdr:row>40</xdr:row>
      <xdr:rowOff>135572</xdr:rowOff>
    </xdr:to>
    <xdr:sp macro="" textlink="">
      <xdr:nvSpPr>
        <xdr:cNvPr id="380" name="フローチャート : 判断 379"/>
        <xdr:cNvSpPr/>
      </xdr:nvSpPr>
      <xdr:spPr>
        <a:xfrm>
          <a:off x="15240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381" name="テキスト ボックス 380"/>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88265</xdr:rowOff>
    </xdr:from>
    <xdr:to>
      <xdr:col>21</xdr:col>
      <xdr:colOff>0</xdr:colOff>
      <xdr:row>41</xdr:row>
      <xdr:rowOff>148590</xdr:rowOff>
    </xdr:to>
    <xdr:cxnSp macro="">
      <xdr:nvCxnSpPr>
        <xdr:cNvPr id="382" name="直線コネクタ 381"/>
        <xdr:cNvCxnSpPr/>
      </xdr:nvCxnSpPr>
      <xdr:spPr>
        <a:xfrm flipV="1">
          <a:off x="13512800" y="711771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4" name="テキスト ボックス 38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385" name="フローチャート : 判断 384"/>
        <xdr:cNvSpPr/>
      </xdr:nvSpPr>
      <xdr:spPr>
        <a:xfrm>
          <a:off x="13462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28592</xdr:rowOff>
    </xdr:from>
    <xdr:ext cx="762000" cy="259045"/>
    <xdr:sp macro="" textlink="">
      <xdr:nvSpPr>
        <xdr:cNvPr id="386" name="テキスト ボックス 385"/>
        <xdr:cNvSpPr txBox="1"/>
      </xdr:nvSpPr>
      <xdr:spPr>
        <a:xfrm>
          <a:off x="13131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2" name="円/楕円 391"/>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393"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394" name="円/楕円 393"/>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95" name="テキスト ボックス 394"/>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396" name="円/楕円 395"/>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397" name="テキスト ボックス 396"/>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37465</xdr:rowOff>
    </xdr:from>
    <xdr:to>
      <xdr:col>21</xdr:col>
      <xdr:colOff>50800</xdr:colOff>
      <xdr:row>41</xdr:row>
      <xdr:rowOff>139065</xdr:rowOff>
    </xdr:to>
    <xdr:sp macro="" textlink="">
      <xdr:nvSpPr>
        <xdr:cNvPr id="398" name="円/楕円 397"/>
        <xdr:cNvSpPr/>
      </xdr:nvSpPr>
      <xdr:spPr>
        <a:xfrm>
          <a:off x="14351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123842</xdr:rowOff>
    </xdr:from>
    <xdr:ext cx="762000" cy="259045"/>
    <xdr:sp macro="" textlink="">
      <xdr:nvSpPr>
        <xdr:cNvPr id="399" name="テキスト ボックス 398"/>
        <xdr:cNvSpPr txBox="1"/>
      </xdr:nvSpPr>
      <xdr:spPr>
        <a:xfrm>
          <a:off x="14020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0" name="円/楕円 399"/>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1" name="テキスト ボックス 400"/>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平成</a:t>
          </a:r>
          <a:r>
            <a:rPr kumimoji="1" lang="en-US" altLang="ja-JP" sz="1100">
              <a:latin typeface="+mn-ea"/>
              <a:ea typeface="+mn-ea"/>
            </a:rPr>
            <a:t>14</a:t>
          </a:r>
          <a:r>
            <a:rPr kumimoji="1" lang="ja-JP" altLang="en-US" sz="1100">
              <a:latin typeface="+mn-ea"/>
              <a:ea typeface="+mn-ea"/>
            </a:rPr>
            <a:t>年度以降に普通建設事業費の抑制を続けたことによる地方債現在高の減少が</a:t>
          </a:r>
          <a:r>
            <a:rPr kumimoji="1" lang="ja-JP" altLang="ja-JP" sz="1100">
              <a:solidFill>
                <a:schemeClr val="dk1"/>
              </a:solidFill>
              <a:effectLst/>
              <a:latin typeface="+mn-ea"/>
              <a:ea typeface="+mn-ea"/>
              <a:cs typeface="+mn-cs"/>
            </a:rPr>
            <a:t>最も大きな要因であ</a:t>
          </a:r>
          <a:r>
            <a:rPr kumimoji="1" lang="ja-JP" altLang="en-US" sz="1100">
              <a:latin typeface="+mn-ea"/>
              <a:ea typeface="+mn-ea"/>
            </a:rPr>
            <a:t>り、公営企業債等繰入見込額等の他の将来負担額も全て減少傾向にあるため、将来負担比率は年々改善している。今後も事業実施の適正化を図り、財政の健全化に努める。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55372</xdr:rowOff>
    </xdr:from>
    <xdr:to>
      <xdr:col>24</xdr:col>
      <xdr:colOff>558800</xdr:colOff>
      <xdr:row>16</xdr:row>
      <xdr:rowOff>118914</xdr:rowOff>
    </xdr:to>
    <xdr:cxnSp macro="">
      <xdr:nvCxnSpPr>
        <xdr:cNvPr id="435" name="直線コネクタ 434"/>
        <xdr:cNvCxnSpPr/>
      </xdr:nvCxnSpPr>
      <xdr:spPr>
        <a:xfrm flipV="1">
          <a:off x="16179800" y="2798572"/>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118914</xdr:rowOff>
    </xdr:from>
    <xdr:to>
      <xdr:col>23</xdr:col>
      <xdr:colOff>406400</xdr:colOff>
      <xdr:row>17</xdr:row>
      <xdr:rowOff>19050</xdr:rowOff>
    </xdr:to>
    <xdr:cxnSp macro="">
      <xdr:nvCxnSpPr>
        <xdr:cNvPr id="438" name="直線コネクタ 437"/>
        <xdr:cNvCxnSpPr/>
      </xdr:nvCxnSpPr>
      <xdr:spPr>
        <a:xfrm flipV="1">
          <a:off x="15290800" y="2862114"/>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19050</xdr:rowOff>
    </xdr:from>
    <xdr:to>
      <xdr:col>22</xdr:col>
      <xdr:colOff>203200</xdr:colOff>
      <xdr:row>17</xdr:row>
      <xdr:rowOff>100288</xdr:rowOff>
    </xdr:to>
    <xdr:cxnSp macro="">
      <xdr:nvCxnSpPr>
        <xdr:cNvPr id="441" name="直線コネクタ 440"/>
        <xdr:cNvCxnSpPr/>
      </xdr:nvCxnSpPr>
      <xdr:spPr>
        <a:xfrm flipV="1">
          <a:off x="14401800" y="2933700"/>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69723</xdr:rowOff>
    </xdr:from>
    <xdr:to>
      <xdr:col>22</xdr:col>
      <xdr:colOff>254000</xdr:colOff>
      <xdr:row>16</xdr:row>
      <xdr:rowOff>171323</xdr:rowOff>
    </xdr:to>
    <xdr:sp macro="" textlink="">
      <xdr:nvSpPr>
        <xdr:cNvPr id="442" name="フローチャート : 判断 441"/>
        <xdr:cNvSpPr/>
      </xdr:nvSpPr>
      <xdr:spPr>
        <a:xfrm>
          <a:off x="15240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10050</xdr:rowOff>
    </xdr:from>
    <xdr:ext cx="762000" cy="259045"/>
    <xdr:sp macro="" textlink="">
      <xdr:nvSpPr>
        <xdr:cNvPr id="443" name="テキスト ボックス 442"/>
        <xdr:cNvSpPr txBox="1"/>
      </xdr:nvSpPr>
      <xdr:spPr>
        <a:xfrm>
          <a:off x="14909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100288</xdr:rowOff>
    </xdr:from>
    <xdr:to>
      <xdr:col>21</xdr:col>
      <xdr:colOff>0</xdr:colOff>
      <xdr:row>18</xdr:row>
      <xdr:rowOff>96139</xdr:rowOff>
    </xdr:to>
    <xdr:cxnSp macro="">
      <xdr:nvCxnSpPr>
        <xdr:cNvPr id="444" name="直線コネクタ 443"/>
        <xdr:cNvCxnSpPr/>
      </xdr:nvCxnSpPr>
      <xdr:spPr>
        <a:xfrm flipV="1">
          <a:off x="13512800" y="3014938"/>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31919</xdr:rowOff>
    </xdr:from>
    <xdr:to>
      <xdr:col>21</xdr:col>
      <xdr:colOff>50800</xdr:colOff>
      <xdr:row>16</xdr:row>
      <xdr:rowOff>133519</xdr:rowOff>
    </xdr:to>
    <xdr:sp macro="" textlink="">
      <xdr:nvSpPr>
        <xdr:cNvPr id="445" name="フローチャート : 判断 444"/>
        <xdr:cNvSpPr/>
      </xdr:nvSpPr>
      <xdr:spPr>
        <a:xfrm>
          <a:off x="14351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143696</xdr:rowOff>
    </xdr:from>
    <xdr:ext cx="762000" cy="259045"/>
    <xdr:sp macro="" textlink="">
      <xdr:nvSpPr>
        <xdr:cNvPr id="446" name="テキスト ボックス 445"/>
        <xdr:cNvSpPr txBox="1"/>
      </xdr:nvSpPr>
      <xdr:spPr>
        <a:xfrm>
          <a:off x="14020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122809</xdr:rowOff>
    </xdr:from>
    <xdr:to>
      <xdr:col>19</xdr:col>
      <xdr:colOff>533400</xdr:colOff>
      <xdr:row>17</xdr:row>
      <xdr:rowOff>52959</xdr:rowOff>
    </xdr:to>
    <xdr:sp macro="" textlink="">
      <xdr:nvSpPr>
        <xdr:cNvPr id="447" name="フローチャート : 判断 446"/>
        <xdr:cNvSpPr/>
      </xdr:nvSpPr>
      <xdr:spPr>
        <a:xfrm>
          <a:off x="13462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63136</xdr:rowOff>
    </xdr:from>
    <xdr:ext cx="762000" cy="259045"/>
    <xdr:sp macro="" textlink="">
      <xdr:nvSpPr>
        <xdr:cNvPr id="448" name="テキスト ボックス 447"/>
        <xdr:cNvSpPr txBox="1"/>
      </xdr:nvSpPr>
      <xdr:spPr>
        <a:xfrm>
          <a:off x="13131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4572</xdr:rowOff>
    </xdr:from>
    <xdr:to>
      <xdr:col>24</xdr:col>
      <xdr:colOff>609600</xdr:colOff>
      <xdr:row>16</xdr:row>
      <xdr:rowOff>106172</xdr:rowOff>
    </xdr:to>
    <xdr:sp macro="" textlink="">
      <xdr:nvSpPr>
        <xdr:cNvPr id="454" name="円/楕円 453"/>
        <xdr:cNvSpPr/>
      </xdr:nvSpPr>
      <xdr:spPr>
        <a:xfrm>
          <a:off x="169672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148099</xdr:rowOff>
    </xdr:from>
    <xdr:ext cx="762000" cy="259045"/>
    <xdr:sp macro="" textlink="">
      <xdr:nvSpPr>
        <xdr:cNvPr id="455" name="将来負担の状況該当値テキスト"/>
        <xdr:cNvSpPr txBox="1"/>
      </xdr:nvSpPr>
      <xdr:spPr>
        <a:xfrm>
          <a:off x="17106900" y="271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68114</xdr:rowOff>
    </xdr:from>
    <xdr:to>
      <xdr:col>23</xdr:col>
      <xdr:colOff>457200</xdr:colOff>
      <xdr:row>16</xdr:row>
      <xdr:rowOff>169714</xdr:rowOff>
    </xdr:to>
    <xdr:sp macro="" textlink="">
      <xdr:nvSpPr>
        <xdr:cNvPr id="456" name="円/楕円 455"/>
        <xdr:cNvSpPr/>
      </xdr:nvSpPr>
      <xdr:spPr>
        <a:xfrm>
          <a:off x="161290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154491</xdr:rowOff>
    </xdr:from>
    <xdr:ext cx="736600" cy="259045"/>
    <xdr:sp macro="" textlink="">
      <xdr:nvSpPr>
        <xdr:cNvPr id="457" name="テキスト ボックス 456"/>
        <xdr:cNvSpPr txBox="1"/>
      </xdr:nvSpPr>
      <xdr:spPr>
        <a:xfrm>
          <a:off x="15798800" y="289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139700</xdr:rowOff>
    </xdr:from>
    <xdr:to>
      <xdr:col>22</xdr:col>
      <xdr:colOff>254000</xdr:colOff>
      <xdr:row>17</xdr:row>
      <xdr:rowOff>69850</xdr:rowOff>
    </xdr:to>
    <xdr:sp macro="" textlink="">
      <xdr:nvSpPr>
        <xdr:cNvPr id="458" name="円/楕円 457"/>
        <xdr:cNvSpPr/>
      </xdr:nvSpPr>
      <xdr:spPr>
        <a:xfrm>
          <a:off x="15240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54627</xdr:rowOff>
    </xdr:from>
    <xdr:ext cx="762000" cy="259045"/>
    <xdr:sp macro="" textlink="">
      <xdr:nvSpPr>
        <xdr:cNvPr id="459" name="テキスト ボックス 458"/>
        <xdr:cNvSpPr txBox="1"/>
      </xdr:nvSpPr>
      <xdr:spPr>
        <a:xfrm>
          <a:off x="14909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49488</xdr:rowOff>
    </xdr:from>
    <xdr:to>
      <xdr:col>21</xdr:col>
      <xdr:colOff>50800</xdr:colOff>
      <xdr:row>17</xdr:row>
      <xdr:rowOff>151088</xdr:rowOff>
    </xdr:to>
    <xdr:sp macro="" textlink="">
      <xdr:nvSpPr>
        <xdr:cNvPr id="460" name="円/楕円 459"/>
        <xdr:cNvSpPr/>
      </xdr:nvSpPr>
      <xdr:spPr>
        <a:xfrm>
          <a:off x="14351000" y="29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135865</xdr:rowOff>
    </xdr:from>
    <xdr:ext cx="762000" cy="259045"/>
    <xdr:sp macro="" textlink="">
      <xdr:nvSpPr>
        <xdr:cNvPr id="461" name="テキスト ボックス 460"/>
        <xdr:cNvSpPr txBox="1"/>
      </xdr:nvSpPr>
      <xdr:spPr>
        <a:xfrm>
          <a:off x="14020800" y="305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45339</xdr:rowOff>
    </xdr:from>
    <xdr:to>
      <xdr:col>19</xdr:col>
      <xdr:colOff>533400</xdr:colOff>
      <xdr:row>18</xdr:row>
      <xdr:rowOff>146939</xdr:rowOff>
    </xdr:to>
    <xdr:sp macro="" textlink="">
      <xdr:nvSpPr>
        <xdr:cNvPr id="462" name="円/楕円 461"/>
        <xdr:cNvSpPr/>
      </xdr:nvSpPr>
      <xdr:spPr>
        <a:xfrm>
          <a:off x="13462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131716</xdr:rowOff>
    </xdr:from>
    <xdr:ext cx="762000" cy="259045"/>
    <xdr:sp macro="" textlink="">
      <xdr:nvSpPr>
        <xdr:cNvPr id="463" name="テキスト ボックス 462"/>
        <xdr:cNvSpPr txBox="1"/>
      </xdr:nvSpPr>
      <xdr:spPr>
        <a:xfrm>
          <a:off x="13131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66,784
66,227
16.48
24,792,085
23,746,854
966,327
14,368,827
22,113,011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ea"/>
              <a:ea typeface="+mn-ea"/>
              <a:cs typeface="+mn-cs"/>
            </a:rPr>
            <a:t>人件費に係る経常収支比率は、</a:t>
          </a:r>
          <a:r>
            <a:rPr kumimoji="1" lang="ja-JP" altLang="ja-JP" sz="1100" baseline="0">
              <a:solidFill>
                <a:schemeClr val="dk1"/>
              </a:solidFill>
              <a:effectLst/>
              <a:latin typeface="+mn-ea"/>
              <a:ea typeface="+mn-ea"/>
              <a:cs typeface="+mn-cs"/>
            </a:rPr>
            <a:t>平成</a:t>
          </a:r>
          <a:r>
            <a:rPr kumimoji="1" lang="en-US" altLang="ja-JP" sz="1100" baseline="0">
              <a:solidFill>
                <a:schemeClr val="dk1"/>
              </a:solidFill>
              <a:effectLst/>
              <a:latin typeface="+mn-ea"/>
              <a:ea typeface="+mn-ea"/>
              <a:cs typeface="+mn-cs"/>
            </a:rPr>
            <a:t>27</a:t>
          </a:r>
          <a:r>
            <a:rPr kumimoji="1" lang="ja-JP" altLang="ja-JP" sz="1100" baseline="0">
              <a:solidFill>
                <a:schemeClr val="dk1"/>
              </a:solidFill>
              <a:effectLst/>
              <a:latin typeface="+mn-ea"/>
              <a:ea typeface="+mn-ea"/>
              <a:cs typeface="+mn-cs"/>
            </a:rPr>
            <a:t>年度</a:t>
          </a:r>
          <a:r>
            <a:rPr kumimoji="1" lang="ja-JP" altLang="en-US" sz="1100" baseline="0">
              <a:solidFill>
                <a:schemeClr val="dk1"/>
              </a:solidFill>
              <a:effectLst/>
              <a:latin typeface="+mn-ea"/>
              <a:ea typeface="+mn-ea"/>
              <a:cs typeface="+mn-cs"/>
            </a:rPr>
            <a:t>以降</a:t>
          </a:r>
          <a:r>
            <a:rPr kumimoji="1" lang="ja-JP" altLang="ja-JP" sz="1100" baseline="0">
              <a:solidFill>
                <a:schemeClr val="dk1"/>
              </a:solidFill>
              <a:effectLst/>
              <a:latin typeface="+mn-ea"/>
              <a:ea typeface="+mn-ea"/>
              <a:cs typeface="+mn-cs"/>
            </a:rPr>
            <a:t>において</a:t>
          </a:r>
          <a:r>
            <a:rPr kumimoji="1" lang="en-US" altLang="ja-JP" sz="1100" baseline="0">
              <a:solidFill>
                <a:schemeClr val="dk1"/>
              </a:solidFill>
              <a:effectLst/>
              <a:latin typeface="+mn-ea"/>
              <a:ea typeface="+mn-ea"/>
              <a:cs typeface="+mn-cs"/>
            </a:rPr>
            <a:t>､</a:t>
          </a:r>
          <a:r>
            <a:rPr kumimoji="1" lang="ja-JP" altLang="ja-JP" sz="1100" baseline="0">
              <a:solidFill>
                <a:schemeClr val="dk1"/>
              </a:solidFill>
              <a:effectLst/>
              <a:latin typeface="+mn-ea"/>
              <a:ea typeface="+mn-ea"/>
              <a:cs typeface="+mn-cs"/>
            </a:rPr>
            <a:t>近年の職員補充（再任用含む</a:t>
          </a:r>
          <a:r>
            <a:rPr kumimoji="1" lang="ja-JP" altLang="en-US" sz="1100" baseline="0">
              <a:solidFill>
                <a:schemeClr val="dk1"/>
              </a:solidFill>
              <a:effectLst/>
              <a:latin typeface="+mn-ea"/>
              <a:ea typeface="+mn-ea"/>
              <a:cs typeface="+mn-cs"/>
            </a:rPr>
            <a:t>。</a:t>
          </a:r>
          <a:r>
            <a:rPr kumimoji="1" lang="ja-JP" altLang="ja-JP" sz="1100" baseline="0">
              <a:solidFill>
                <a:schemeClr val="dk1"/>
              </a:solidFill>
              <a:effectLst/>
              <a:latin typeface="+mn-ea"/>
              <a:ea typeface="+mn-ea"/>
              <a:cs typeface="+mn-cs"/>
            </a:rPr>
            <a:t>）による人件費の増等により類似団体平均を上回</a:t>
          </a:r>
          <a:r>
            <a:rPr kumimoji="1" lang="ja-JP" altLang="en-US" sz="1100" baseline="0">
              <a:solidFill>
                <a:schemeClr val="dk1"/>
              </a:solidFill>
              <a:effectLst/>
              <a:latin typeface="+mn-ea"/>
              <a:ea typeface="+mn-ea"/>
              <a:cs typeface="+mn-cs"/>
            </a:rPr>
            <a:t>る状況となっており、また平成</a:t>
          </a:r>
          <a:r>
            <a:rPr kumimoji="1" lang="en-US" altLang="ja-JP" sz="1100" baseline="0">
              <a:solidFill>
                <a:schemeClr val="dk1"/>
              </a:solidFill>
              <a:effectLst/>
              <a:latin typeface="+mn-ea"/>
              <a:ea typeface="+mn-ea"/>
              <a:cs typeface="+mn-cs"/>
            </a:rPr>
            <a:t>28</a:t>
          </a:r>
          <a:r>
            <a:rPr kumimoji="1" lang="ja-JP" altLang="en-US" sz="1100" baseline="0">
              <a:solidFill>
                <a:schemeClr val="dk1"/>
              </a:solidFill>
              <a:effectLst/>
              <a:latin typeface="+mn-ea"/>
              <a:ea typeface="+mn-ea"/>
              <a:cs typeface="+mn-cs"/>
            </a:rPr>
            <a:t>年度は経常一般財源の減少が数値上昇の一因ともなっている</a:t>
          </a:r>
          <a:r>
            <a:rPr kumimoji="1" lang="ja-JP" altLang="ja-JP" sz="1100" baseline="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本市は、類似団体と比較して、ラスパイレス指数が低く、職員数（人口千人当たり職員数）が多いという状況であるが、保育所、こども園、高等学校及びごみ処理施設等の施設運営を直営で行っているなどの職員数が類似団体と比較して多くなる要因があり、行政サービスの提供方法の差異であると言える。</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公共施設の管理については、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実現可能な部分については、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指定管理者制度の導入等による委託化を進めているところであ</a:t>
          </a:r>
          <a:r>
            <a:rPr kumimoji="1" lang="ja-JP" altLang="en-US" sz="1100" b="0" i="0" u="none" strike="noStrike" kern="0" cap="none" spc="0" normalizeH="0" baseline="0" noProof="0">
              <a:ln>
                <a:noFill/>
              </a:ln>
              <a:solidFill>
                <a:prstClr val="black"/>
              </a:solidFill>
              <a:effectLst/>
              <a:uLnTx/>
              <a:uFillTx/>
              <a:latin typeface="+mn-lt"/>
              <a:ea typeface="+mn-ea"/>
              <a:cs typeface="+mn-cs"/>
            </a:rPr>
            <a:t>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37</xdr:row>
      <xdr:rowOff>4536</xdr:rowOff>
    </xdr:to>
    <xdr:cxnSp macro="">
      <xdr:nvCxnSpPr>
        <xdr:cNvPr id="68" name="直線コネクタ 67"/>
        <xdr:cNvCxnSpPr/>
      </xdr:nvCxnSpPr>
      <xdr:spPr>
        <a:xfrm>
          <a:off x="3987800" y="6230620"/>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6169</xdr:rowOff>
    </xdr:from>
    <xdr:to>
      <xdr:col>5</xdr:col>
      <xdr:colOff>549275</xdr:colOff>
      <xdr:row>36</xdr:row>
      <xdr:rowOff>58420</xdr:rowOff>
    </xdr:to>
    <xdr:cxnSp macro="">
      <xdr:nvCxnSpPr>
        <xdr:cNvPr id="71" name="直線コネクタ 70"/>
        <xdr:cNvCxnSpPr/>
      </xdr:nvCxnSpPr>
      <xdr:spPr>
        <a:xfrm>
          <a:off x="3098800" y="61783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144961</xdr:rowOff>
    </xdr:from>
    <xdr:to>
      <xdr:col>4</xdr:col>
      <xdr:colOff>346075</xdr:colOff>
      <xdr:row>36</xdr:row>
      <xdr:rowOff>6169</xdr:rowOff>
    </xdr:to>
    <xdr:cxnSp macro="">
      <xdr:nvCxnSpPr>
        <xdr:cNvPr id="74" name="直線コネクタ 73"/>
        <xdr:cNvCxnSpPr/>
      </xdr:nvCxnSpPr>
      <xdr:spPr>
        <a:xfrm>
          <a:off x="2209800" y="61457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79466</xdr:rowOff>
    </xdr:from>
    <xdr:to>
      <xdr:col>4</xdr:col>
      <xdr:colOff>396875</xdr:colOff>
      <xdr:row>37</xdr:row>
      <xdr:rowOff>9616</xdr:rowOff>
    </xdr:to>
    <xdr:sp macro="" textlink="">
      <xdr:nvSpPr>
        <xdr:cNvPr id="75" name="フローチャート : 判断 74"/>
        <xdr:cNvSpPr/>
      </xdr:nvSpPr>
      <xdr:spPr>
        <a:xfrm>
          <a:off x="3048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165843</xdr:rowOff>
    </xdr:from>
    <xdr:ext cx="762000" cy="259045"/>
    <xdr:sp macro="" textlink="">
      <xdr:nvSpPr>
        <xdr:cNvPr id="76" name="テキスト ボックス 75"/>
        <xdr:cNvSpPr txBox="1"/>
      </xdr:nvSpPr>
      <xdr:spPr>
        <a:xfrm>
          <a:off x="2717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144961</xdr:rowOff>
    </xdr:from>
    <xdr:to>
      <xdr:col>3</xdr:col>
      <xdr:colOff>142875</xdr:colOff>
      <xdr:row>35</xdr:row>
      <xdr:rowOff>171087</xdr:rowOff>
    </xdr:to>
    <xdr:cxnSp macro="">
      <xdr:nvCxnSpPr>
        <xdr:cNvPr id="77" name="直線コネクタ 76"/>
        <xdr:cNvCxnSpPr/>
      </xdr:nvCxnSpPr>
      <xdr:spPr>
        <a:xfrm flipV="1">
          <a:off x="1320800" y="614571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85997</xdr:rowOff>
    </xdr:from>
    <xdr:to>
      <xdr:col>3</xdr:col>
      <xdr:colOff>193675</xdr:colOff>
      <xdr:row>37</xdr:row>
      <xdr:rowOff>16147</xdr:rowOff>
    </xdr:to>
    <xdr:sp macro="" textlink="">
      <xdr:nvSpPr>
        <xdr:cNvPr id="78" name="フローチャート : 判断 77"/>
        <xdr:cNvSpPr/>
      </xdr:nvSpPr>
      <xdr:spPr>
        <a:xfrm>
          <a:off x="2159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924</xdr:rowOff>
    </xdr:from>
    <xdr:ext cx="762000" cy="259045"/>
    <xdr:sp macro="" textlink="">
      <xdr:nvSpPr>
        <xdr:cNvPr id="79" name="テキスト ボックス 78"/>
        <xdr:cNvSpPr txBox="1"/>
      </xdr:nvSpPr>
      <xdr:spPr>
        <a:xfrm>
          <a:off x="1828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72770</xdr:rowOff>
    </xdr:from>
    <xdr:ext cx="762000" cy="259045"/>
    <xdr:sp macro="" textlink="">
      <xdr:nvSpPr>
        <xdr:cNvPr id="81" name="テキスト ボックス 80"/>
        <xdr:cNvSpPr txBox="1"/>
      </xdr:nvSpPr>
      <xdr:spPr>
        <a:xfrm>
          <a:off x="939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7" name="円/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9" name="円/楕円 88"/>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90" name="テキスト ボックス 89"/>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126819</xdr:rowOff>
    </xdr:from>
    <xdr:to>
      <xdr:col>4</xdr:col>
      <xdr:colOff>396875</xdr:colOff>
      <xdr:row>36</xdr:row>
      <xdr:rowOff>56969</xdr:rowOff>
    </xdr:to>
    <xdr:sp macro="" textlink="">
      <xdr:nvSpPr>
        <xdr:cNvPr id="91" name="円/楕円 90"/>
        <xdr:cNvSpPr/>
      </xdr:nvSpPr>
      <xdr:spPr>
        <a:xfrm>
          <a:off x="3048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67146</xdr:rowOff>
    </xdr:from>
    <xdr:ext cx="762000" cy="259045"/>
    <xdr:sp macro="" textlink="">
      <xdr:nvSpPr>
        <xdr:cNvPr id="92" name="テキスト ボックス 91"/>
        <xdr:cNvSpPr txBox="1"/>
      </xdr:nvSpPr>
      <xdr:spPr>
        <a:xfrm>
          <a:off x="2717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94161</xdr:rowOff>
    </xdr:from>
    <xdr:to>
      <xdr:col>3</xdr:col>
      <xdr:colOff>193675</xdr:colOff>
      <xdr:row>36</xdr:row>
      <xdr:rowOff>24311</xdr:rowOff>
    </xdr:to>
    <xdr:sp macro="" textlink="">
      <xdr:nvSpPr>
        <xdr:cNvPr id="93" name="円/楕円 92"/>
        <xdr:cNvSpPr/>
      </xdr:nvSpPr>
      <xdr:spPr>
        <a:xfrm>
          <a:off x="2159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34488</xdr:rowOff>
    </xdr:from>
    <xdr:ext cx="762000" cy="259045"/>
    <xdr:sp macro="" textlink="">
      <xdr:nvSpPr>
        <xdr:cNvPr id="94" name="テキスト ボックス 93"/>
        <xdr:cNvSpPr txBox="1"/>
      </xdr:nvSpPr>
      <xdr:spPr>
        <a:xfrm>
          <a:off x="1828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120287</xdr:rowOff>
    </xdr:from>
    <xdr:to>
      <xdr:col>1</xdr:col>
      <xdr:colOff>676275</xdr:colOff>
      <xdr:row>36</xdr:row>
      <xdr:rowOff>50437</xdr:rowOff>
    </xdr:to>
    <xdr:sp macro="" textlink="">
      <xdr:nvSpPr>
        <xdr:cNvPr id="95" name="円/楕円 94"/>
        <xdr:cNvSpPr/>
      </xdr:nvSpPr>
      <xdr:spPr>
        <a:xfrm>
          <a:off x="1270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60614</xdr:rowOff>
    </xdr:from>
    <xdr:ext cx="762000" cy="259045"/>
    <xdr:sp macro="" textlink="">
      <xdr:nvSpPr>
        <xdr:cNvPr id="96" name="テキスト ボックス 95"/>
        <xdr:cNvSpPr txBox="1"/>
      </xdr:nvSpPr>
      <xdr:spPr>
        <a:xfrm>
          <a:off x="939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物件費に係る経常収支比率は、施設の新設による管理運営経費及び業務委託経費</a:t>
          </a:r>
          <a:r>
            <a:rPr kumimoji="1" lang="ja-JP" altLang="ja-JP" sz="1100" b="0" i="0" u="none" strike="noStrike" kern="0" cap="none" spc="0" normalizeH="0" baseline="0" noProof="0">
              <a:ln>
                <a:noFill/>
              </a:ln>
              <a:solidFill>
                <a:prstClr val="black"/>
              </a:solidFill>
              <a:effectLst/>
              <a:uLnTx/>
              <a:uFillTx/>
              <a:latin typeface="+mn-ea"/>
              <a:ea typeface="+mn-ea"/>
              <a:cs typeface="+mn-cs"/>
            </a:rPr>
            <a:t>の増加</a:t>
          </a:r>
          <a:r>
            <a:rPr kumimoji="1" lang="ja-JP" altLang="en-US" sz="1100" b="0" i="0" u="none" strike="noStrike" kern="0" cap="none" spc="0" normalizeH="0" baseline="0" noProof="0">
              <a:ln>
                <a:noFill/>
              </a:ln>
              <a:solidFill>
                <a:prstClr val="black"/>
              </a:solidFill>
              <a:effectLst/>
              <a:uLnTx/>
              <a:uFillTx/>
              <a:latin typeface="+mn-ea"/>
              <a:ea typeface="+mn-ea"/>
              <a:cs typeface="+mn-cs"/>
            </a:rPr>
            <a:t>による比率の上昇</a:t>
          </a:r>
          <a:r>
            <a:rPr kumimoji="1" lang="ja-JP" altLang="ja-JP" sz="1100" b="0" i="0" u="none" strike="noStrike" kern="0" cap="none" spc="0" normalizeH="0" baseline="0" noProof="0">
              <a:ln>
                <a:noFill/>
              </a:ln>
              <a:solidFill>
                <a:prstClr val="black"/>
              </a:solidFill>
              <a:effectLst/>
              <a:uLnTx/>
              <a:uFillTx/>
              <a:latin typeface="+mn-ea"/>
              <a:ea typeface="+mn-ea"/>
              <a:cs typeface="+mn-cs"/>
            </a:rPr>
            <a:t>要因はあるものの、平成</a:t>
          </a:r>
          <a:r>
            <a:rPr kumimoji="1" lang="en-US" altLang="ja-JP" sz="1100" b="0" i="0" u="none" strike="noStrike" kern="0" cap="none" spc="0" normalizeH="0" baseline="0" noProof="0">
              <a:ln>
                <a:noFill/>
              </a:ln>
              <a:solidFill>
                <a:prstClr val="black"/>
              </a:solidFill>
              <a:effectLst/>
              <a:uLnTx/>
              <a:uFillTx/>
              <a:latin typeface="+mn-ea"/>
              <a:ea typeface="+mn-ea"/>
              <a:cs typeface="+mn-cs"/>
            </a:rPr>
            <a:t>14</a:t>
          </a:r>
          <a:r>
            <a:rPr kumimoji="1" lang="ja-JP" altLang="ja-JP" sz="1100" b="0" i="0" u="none" strike="noStrike" kern="0" cap="none" spc="0" normalizeH="0" baseline="0" noProof="0">
              <a:ln>
                <a:noFill/>
              </a:ln>
              <a:solidFill>
                <a:prstClr val="black"/>
              </a:solidFill>
              <a:effectLst/>
              <a:uLnTx/>
              <a:uFillTx/>
              <a:latin typeface="+mn-ea"/>
              <a:ea typeface="+mn-ea"/>
              <a:cs typeface="+mn-cs"/>
            </a:rPr>
            <a:t>年度から物件費のマイナスシーリング等、内部管理経費の見直しを進めたこと、また</a:t>
          </a:r>
          <a:r>
            <a:rPr kumimoji="1" lang="ja-JP" altLang="en-US" sz="1100" b="0" i="0" u="none" strike="noStrike" kern="0" cap="none" spc="0" normalizeH="0" baseline="0" noProof="0">
              <a:ln>
                <a:noFill/>
              </a:ln>
              <a:solidFill>
                <a:prstClr val="black"/>
              </a:solidFill>
              <a:effectLst/>
              <a:uLnTx/>
              <a:uFillTx/>
              <a:latin typeface="+mn-ea"/>
              <a:ea typeface="+mn-ea"/>
              <a:cs typeface="+mn-cs"/>
            </a:rPr>
            <a:t>、</a:t>
          </a:r>
          <a:r>
            <a:rPr kumimoji="1" lang="ja-JP" altLang="ja-JP" sz="1100" b="0" i="0" u="none" strike="noStrike" kern="0" cap="none" spc="0" normalizeH="0" baseline="0" noProof="0">
              <a:ln>
                <a:noFill/>
              </a:ln>
              <a:solidFill>
                <a:prstClr val="black"/>
              </a:solidFill>
              <a:effectLst/>
              <a:uLnTx/>
              <a:uFillTx/>
              <a:latin typeface="+mn-ea"/>
              <a:ea typeface="+mn-ea"/>
              <a:cs typeface="+mn-cs"/>
            </a:rPr>
            <a:t>し尿処理業務や消防業務等を一部事務組合で行っており、その</a:t>
          </a:r>
          <a:r>
            <a:rPr kumimoji="1" lang="ja-JP" altLang="en-US" sz="1100" b="0" i="0" u="none" strike="noStrike" kern="0" cap="none" spc="0" normalizeH="0" baseline="0" noProof="0">
              <a:ln>
                <a:noFill/>
              </a:ln>
              <a:solidFill>
                <a:prstClr val="black"/>
              </a:solidFill>
              <a:effectLst/>
              <a:uLnTx/>
              <a:uFillTx/>
              <a:latin typeface="+mn-ea"/>
              <a:ea typeface="+mn-ea"/>
              <a:cs typeface="+mn-cs"/>
            </a:rPr>
            <a:t>業務に関係する</a:t>
          </a:r>
          <a:r>
            <a:rPr kumimoji="1" lang="ja-JP" altLang="ja-JP" sz="1100" b="0" i="0" u="none" strike="noStrike" kern="0" cap="none" spc="0" normalizeH="0" baseline="0" noProof="0">
              <a:ln>
                <a:noFill/>
              </a:ln>
              <a:solidFill>
                <a:prstClr val="black"/>
              </a:solidFill>
              <a:effectLst/>
              <a:uLnTx/>
              <a:uFillTx/>
              <a:latin typeface="+mn-ea"/>
              <a:ea typeface="+mn-ea"/>
              <a:cs typeface="+mn-cs"/>
            </a:rPr>
            <a:t>物件費が</a:t>
          </a:r>
          <a:r>
            <a:rPr kumimoji="1" lang="ja-JP" altLang="en-US" sz="1100" b="0" i="0" u="none" strike="noStrike" kern="0" cap="none" spc="0" normalizeH="0" baseline="0" noProof="0">
              <a:ln>
                <a:noFill/>
              </a:ln>
              <a:solidFill>
                <a:prstClr val="black"/>
              </a:solidFill>
              <a:effectLst/>
              <a:uLnTx/>
              <a:uFillTx/>
              <a:latin typeface="+mn-ea"/>
              <a:ea typeface="+mn-ea"/>
              <a:cs typeface="+mn-cs"/>
            </a:rPr>
            <a:t>補助費等に分類されている</a:t>
          </a:r>
          <a:r>
            <a:rPr kumimoji="1" lang="ja-JP" altLang="ja-JP" sz="1100" b="0" i="0" u="none" strike="noStrike" kern="0" cap="none" spc="0" normalizeH="0" baseline="0" noProof="0">
              <a:ln>
                <a:noFill/>
              </a:ln>
              <a:solidFill>
                <a:prstClr val="black"/>
              </a:solidFill>
              <a:effectLst/>
              <a:uLnTx/>
              <a:uFillTx/>
              <a:latin typeface="+mn-ea"/>
              <a:ea typeface="+mn-ea"/>
              <a:cs typeface="+mn-cs"/>
            </a:rPr>
            <a:t>こと等の影響により、類似団体</a:t>
          </a:r>
          <a:r>
            <a:rPr kumimoji="1" lang="ja-JP" altLang="en-US" sz="1100" b="0" i="0" u="none" strike="noStrike" kern="0" cap="none" spc="0" normalizeH="0" baseline="0" noProof="0">
              <a:ln>
                <a:noFill/>
              </a:ln>
              <a:solidFill>
                <a:prstClr val="black"/>
              </a:solidFill>
              <a:effectLst/>
              <a:uLnTx/>
              <a:uFillTx/>
              <a:latin typeface="+mn-ea"/>
              <a:ea typeface="+mn-ea"/>
              <a:cs typeface="+mn-cs"/>
            </a:rPr>
            <a:t>平均</a:t>
          </a:r>
          <a:r>
            <a:rPr kumimoji="1" lang="ja-JP" altLang="ja-JP" sz="1100" b="0" i="0" u="none" strike="noStrike" kern="0" cap="none" spc="0" normalizeH="0" baseline="0" noProof="0">
              <a:ln>
                <a:noFill/>
              </a:ln>
              <a:solidFill>
                <a:prstClr val="black"/>
              </a:solidFill>
              <a:effectLst/>
              <a:uLnTx/>
              <a:uFillTx/>
              <a:latin typeface="+mn-ea"/>
              <a:ea typeface="+mn-ea"/>
              <a:cs typeface="+mn-cs"/>
            </a:rPr>
            <a:t>より低い比率</a:t>
          </a:r>
          <a:r>
            <a:rPr kumimoji="1" lang="ja-JP" altLang="en-US" sz="1100" b="0" i="0" u="none" strike="noStrike" kern="0" cap="none" spc="0" normalizeH="0" baseline="0" noProof="0">
              <a:ln>
                <a:noFill/>
              </a:ln>
              <a:solidFill>
                <a:prstClr val="black"/>
              </a:solidFill>
              <a:effectLst/>
              <a:uLnTx/>
              <a:uFillTx/>
              <a:latin typeface="+mn-ea"/>
              <a:ea typeface="+mn-ea"/>
              <a:cs typeface="+mn-cs"/>
            </a:rPr>
            <a:t>で推移している</a:t>
          </a:r>
          <a:r>
            <a:rPr kumimoji="1" lang="ja-JP" altLang="ja-JP" sz="1100" b="0" i="0" u="none" strike="noStrike" kern="0" cap="none" spc="0" normalizeH="0" baseline="0" noProof="0">
              <a:ln>
                <a:noFill/>
              </a:ln>
              <a:solidFill>
                <a:prstClr val="black"/>
              </a:solidFill>
              <a:effectLst/>
              <a:uLnTx/>
              <a:uFillTx/>
              <a:latin typeface="+mn-ea"/>
              <a:ea typeface="+mn-ea"/>
              <a:cs typeface="+mn-cs"/>
            </a:rPr>
            <a:t>。</a:t>
          </a:r>
          <a:endParaRPr kumimoji="0" lang="ja-JP" altLang="ja-JP" sz="11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16</xdr:row>
      <xdr:rowOff>12700</xdr:rowOff>
    </xdr:to>
    <xdr:cxnSp macro="">
      <xdr:nvCxnSpPr>
        <xdr:cNvPr id="127" name="直線コネクタ 126"/>
        <xdr:cNvCxnSpPr/>
      </xdr:nvCxnSpPr>
      <xdr:spPr>
        <a:xfrm>
          <a:off x="15671800" y="259130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145288</xdr:rowOff>
    </xdr:from>
    <xdr:to>
      <xdr:col>22</xdr:col>
      <xdr:colOff>565150</xdr:colOff>
      <xdr:row>15</xdr:row>
      <xdr:rowOff>19558</xdr:rowOff>
    </xdr:to>
    <xdr:cxnSp macro="">
      <xdr:nvCxnSpPr>
        <xdr:cNvPr id="130" name="直線コネクタ 129"/>
        <xdr:cNvCxnSpPr/>
      </xdr:nvCxnSpPr>
      <xdr:spPr>
        <a:xfrm>
          <a:off x="14782800" y="2545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14</xdr:row>
      <xdr:rowOff>145288</xdr:rowOff>
    </xdr:to>
    <xdr:cxnSp macro="">
      <xdr:nvCxnSpPr>
        <xdr:cNvPr id="133" name="直線コネクタ 132"/>
        <xdr:cNvCxnSpPr/>
      </xdr:nvCxnSpPr>
      <xdr:spPr>
        <a:xfrm>
          <a:off x="13893800" y="2518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34" name="フローチャート : 判断 133"/>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155719</xdr:rowOff>
    </xdr:from>
    <xdr:ext cx="762000" cy="259045"/>
    <xdr:sp macro="" textlink="">
      <xdr:nvSpPr>
        <xdr:cNvPr id="135" name="テキスト ボックス 134"/>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108712</xdr:rowOff>
    </xdr:from>
    <xdr:to>
      <xdr:col>20</xdr:col>
      <xdr:colOff>158750</xdr:colOff>
      <xdr:row>14</xdr:row>
      <xdr:rowOff>117856</xdr:rowOff>
    </xdr:to>
    <xdr:cxnSp macro="">
      <xdr:nvCxnSpPr>
        <xdr:cNvPr id="136" name="直線コネクタ 135"/>
        <xdr:cNvCxnSpPr/>
      </xdr:nvCxnSpPr>
      <xdr:spPr>
        <a:xfrm>
          <a:off x="13004800" y="2509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14478</xdr:rowOff>
    </xdr:from>
    <xdr:to>
      <xdr:col>20</xdr:col>
      <xdr:colOff>209550</xdr:colOff>
      <xdr:row>15</xdr:row>
      <xdr:rowOff>116078</xdr:rowOff>
    </xdr:to>
    <xdr:sp macro="" textlink="">
      <xdr:nvSpPr>
        <xdr:cNvPr id="137" name="フローチャート : 判断 136"/>
        <xdr:cNvSpPr/>
      </xdr:nvSpPr>
      <xdr:spPr>
        <a:xfrm>
          <a:off x="13843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100855</xdr:rowOff>
    </xdr:from>
    <xdr:ext cx="762000" cy="259045"/>
    <xdr:sp macro="" textlink="">
      <xdr:nvSpPr>
        <xdr:cNvPr id="138" name="テキスト ボックス 137"/>
        <xdr:cNvSpPr txBox="1"/>
      </xdr:nvSpPr>
      <xdr:spPr>
        <a:xfrm>
          <a:off x="13512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39" name="フローチャート : 判断 138"/>
        <xdr:cNvSpPr/>
      </xdr:nvSpPr>
      <xdr:spPr>
        <a:xfrm>
          <a:off x="12954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64279</xdr:rowOff>
    </xdr:from>
    <xdr:ext cx="762000" cy="259045"/>
    <xdr:sp macro="" textlink="">
      <xdr:nvSpPr>
        <xdr:cNvPr id="140" name="テキスト ボックス 139"/>
        <xdr:cNvSpPr txBox="1"/>
      </xdr:nvSpPr>
      <xdr:spPr>
        <a:xfrm>
          <a:off x="12623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8" name="円/楕円 147"/>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80535</xdr:rowOff>
    </xdr:from>
    <xdr:ext cx="736600" cy="259045"/>
    <xdr:sp macro="" textlink="">
      <xdr:nvSpPr>
        <xdr:cNvPr id="149" name="テキスト ボックス 148"/>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94488</xdr:rowOff>
    </xdr:from>
    <xdr:to>
      <xdr:col>21</xdr:col>
      <xdr:colOff>412750</xdr:colOff>
      <xdr:row>15</xdr:row>
      <xdr:rowOff>24638</xdr:rowOff>
    </xdr:to>
    <xdr:sp macro="" textlink="">
      <xdr:nvSpPr>
        <xdr:cNvPr id="150" name="円/楕円 149"/>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51" name="テキスト ボックス 150"/>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52" name="円/楕円 151"/>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7383</xdr:rowOff>
    </xdr:from>
    <xdr:ext cx="762000" cy="259045"/>
    <xdr:sp macro="" textlink="">
      <xdr:nvSpPr>
        <xdr:cNvPr id="153" name="テキスト ボックス 152"/>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57912</xdr:rowOff>
    </xdr:from>
    <xdr:to>
      <xdr:col>19</xdr:col>
      <xdr:colOff>6350</xdr:colOff>
      <xdr:row>14</xdr:row>
      <xdr:rowOff>159512</xdr:rowOff>
    </xdr:to>
    <xdr:sp macro="" textlink="">
      <xdr:nvSpPr>
        <xdr:cNvPr id="154" name="円/楕円 153"/>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169689</xdr:rowOff>
    </xdr:from>
    <xdr:ext cx="762000" cy="259045"/>
    <xdr:sp macro="" textlink="">
      <xdr:nvSpPr>
        <xdr:cNvPr id="155" name="テキスト ボックス 154"/>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扶助費に係る経常収支比率は、類似団体平均とほぼ同水準で推移している。今後更に高齢化の進展が想定されるため、比率への影響に関しては留意が必要な項目である。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129722</xdr:rowOff>
    </xdr:from>
    <xdr:to>
      <xdr:col>7</xdr:col>
      <xdr:colOff>15875</xdr:colOff>
      <xdr:row>55</xdr:row>
      <xdr:rowOff>151493</xdr:rowOff>
    </xdr:to>
    <xdr:cxnSp macro="">
      <xdr:nvCxnSpPr>
        <xdr:cNvPr id="190" name="直線コネクタ 189"/>
        <xdr:cNvCxnSpPr/>
      </xdr:nvCxnSpPr>
      <xdr:spPr>
        <a:xfrm flipV="1">
          <a:off x="3987800" y="9559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12700</xdr:rowOff>
    </xdr:to>
    <xdr:cxnSp macro="">
      <xdr:nvCxnSpPr>
        <xdr:cNvPr id="193" name="直線コネクタ 192"/>
        <xdr:cNvCxnSpPr/>
      </xdr:nvCxnSpPr>
      <xdr:spPr>
        <a:xfrm flipV="1">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129722</xdr:rowOff>
    </xdr:from>
    <xdr:to>
      <xdr:col>4</xdr:col>
      <xdr:colOff>346075</xdr:colOff>
      <xdr:row>56</xdr:row>
      <xdr:rowOff>12700</xdr:rowOff>
    </xdr:to>
    <xdr:cxnSp macro="">
      <xdr:nvCxnSpPr>
        <xdr:cNvPr id="196" name="直線コネクタ 195"/>
        <xdr:cNvCxnSpPr/>
      </xdr:nvCxnSpPr>
      <xdr:spPr>
        <a:xfrm>
          <a:off x="2209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155122</xdr:rowOff>
    </xdr:from>
    <xdr:to>
      <xdr:col>4</xdr:col>
      <xdr:colOff>396875</xdr:colOff>
      <xdr:row>56</xdr:row>
      <xdr:rowOff>85272</xdr:rowOff>
    </xdr:to>
    <xdr:sp macro="" textlink="">
      <xdr:nvSpPr>
        <xdr:cNvPr id="197" name="フローチャート : 判断 196"/>
        <xdr:cNvSpPr/>
      </xdr:nvSpPr>
      <xdr:spPr>
        <a:xfrm>
          <a:off x="3048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198" name="テキスト ボックス 197"/>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55</xdr:row>
      <xdr:rowOff>162378</xdr:rowOff>
    </xdr:to>
    <xdr:cxnSp macro="">
      <xdr:nvCxnSpPr>
        <xdr:cNvPr id="199" name="直線コネクタ 198"/>
        <xdr:cNvCxnSpPr/>
      </xdr:nvCxnSpPr>
      <xdr:spPr>
        <a:xfrm flipV="1">
          <a:off x="1320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03" name="テキスト ボックス 20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78922</xdr:rowOff>
    </xdr:from>
    <xdr:to>
      <xdr:col>7</xdr:col>
      <xdr:colOff>66675</xdr:colOff>
      <xdr:row>56</xdr:row>
      <xdr:rowOff>9072</xdr:rowOff>
    </xdr:to>
    <xdr:sp macro="" textlink="">
      <xdr:nvSpPr>
        <xdr:cNvPr id="209" name="円/楕円 208"/>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95449</xdr:rowOff>
    </xdr:from>
    <xdr:ext cx="762000" cy="259045"/>
    <xdr:sp macro="" textlink="">
      <xdr:nvSpPr>
        <xdr:cNvPr id="210"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1" name="円/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12" name="テキスト ボックス 211"/>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5" name="円/楕円 214"/>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165299</xdr:rowOff>
    </xdr:from>
    <xdr:ext cx="762000" cy="259045"/>
    <xdr:sp macro="" textlink="">
      <xdr:nvSpPr>
        <xdr:cNvPr id="216" name="テキスト ボックス 215"/>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111578</xdr:rowOff>
    </xdr:from>
    <xdr:to>
      <xdr:col>1</xdr:col>
      <xdr:colOff>676275</xdr:colOff>
      <xdr:row>56</xdr:row>
      <xdr:rowOff>41728</xdr:rowOff>
    </xdr:to>
    <xdr:sp macro="" textlink="">
      <xdr:nvSpPr>
        <xdr:cNvPr id="217" name="円/楕円 216"/>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26505</xdr:rowOff>
    </xdr:from>
    <xdr:ext cx="762000" cy="259045"/>
    <xdr:sp macro="" textlink="">
      <xdr:nvSpPr>
        <xdr:cNvPr id="218" name="テキスト ボックス 217"/>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年度以降は、類似団体と比較してほぼ同水準で推移している。</a:t>
          </a:r>
          <a:endParaRPr lang="ja-JP" altLang="ja-JP">
            <a:effectLst/>
            <a:latin typeface="+mn-ea"/>
            <a:ea typeface="+mn-ea"/>
          </a:endParaRPr>
        </a:p>
        <a:p>
          <a:endParaRPr kumimoji="1" lang="ja-JP" altLang="en-US" sz="11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39370</xdr:rowOff>
    </xdr:to>
    <xdr:cxnSp macro="">
      <xdr:nvCxnSpPr>
        <xdr:cNvPr id="251" name="直線コネクタ 250"/>
        <xdr:cNvCxnSpPr/>
      </xdr:nvCxnSpPr>
      <xdr:spPr>
        <a:xfrm>
          <a:off x="15671800" y="9758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157480</xdr:rowOff>
    </xdr:to>
    <xdr:cxnSp macro="">
      <xdr:nvCxnSpPr>
        <xdr:cNvPr id="254" name="直線コネクタ 253"/>
        <xdr:cNvCxnSpPr/>
      </xdr:nvCxnSpPr>
      <xdr:spPr>
        <a:xfrm>
          <a:off x="14782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56</xdr:row>
      <xdr:rowOff>165100</xdr:rowOff>
    </xdr:to>
    <xdr:cxnSp macro="">
      <xdr:nvCxnSpPr>
        <xdr:cNvPr id="257" name="直線コネクタ 256"/>
        <xdr:cNvCxnSpPr/>
      </xdr:nvCxnSpPr>
      <xdr:spPr>
        <a:xfrm flipV="1">
          <a:off x="13893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8" name="フローチャート :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59" name="テキスト ボックス 25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56</xdr:row>
      <xdr:rowOff>165100</xdr:rowOff>
    </xdr:to>
    <xdr:cxnSp macro="">
      <xdr:nvCxnSpPr>
        <xdr:cNvPr id="260" name="直線コネクタ 259"/>
        <xdr:cNvCxnSpPr/>
      </xdr:nvCxnSpPr>
      <xdr:spPr>
        <a:xfrm>
          <a:off x="13004800" y="974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1" name="フローチャート :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3" name="フローチャート :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4" name="テキスト ボックス 26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132097</xdr:rowOff>
    </xdr:from>
    <xdr:ext cx="762000" cy="259045"/>
    <xdr:sp macro="" textlink="">
      <xdr:nvSpPr>
        <xdr:cNvPr id="271"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4" name="円/楕円 273"/>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5" name="テキスト ボックス 274"/>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77" name="テキスト ボックス 27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8" name="円/楕円 277"/>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31767</xdr:rowOff>
    </xdr:from>
    <xdr:ext cx="762000" cy="259045"/>
    <xdr:sp macro="" textlink="">
      <xdr:nvSpPr>
        <xdr:cNvPr id="279" name="テキスト ボックス 278"/>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補助費等にかかる経常収支比率が類似団体平均を上回っている要因として、</a:t>
          </a:r>
          <a:r>
            <a:rPr kumimoji="1" lang="ja-JP" altLang="ja-JP" sz="1100" b="0" i="0" baseline="0">
              <a:solidFill>
                <a:schemeClr val="dk1"/>
              </a:solidFill>
              <a:effectLst/>
              <a:latin typeface="+mn-lt"/>
              <a:ea typeface="+mn-ea"/>
              <a:cs typeface="+mn-cs"/>
            </a:rPr>
            <a:t>市立</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病院事業に対する補助金</a:t>
          </a:r>
          <a:r>
            <a:rPr kumimoji="1" lang="ja-JP" altLang="en-US" sz="1100" b="0" i="0" baseline="0">
              <a:solidFill>
                <a:schemeClr val="dk1"/>
              </a:solidFill>
              <a:effectLst/>
              <a:latin typeface="+mn-lt"/>
              <a:ea typeface="+mn-ea"/>
              <a:cs typeface="+mn-cs"/>
            </a:rPr>
            <a:t>及び</a:t>
          </a:r>
          <a:r>
            <a:rPr kumimoji="1" lang="ja-JP" altLang="ja-JP" sz="1100" b="0" i="0" u="none" strike="noStrike" kern="0" cap="none" spc="0" normalizeH="0" baseline="0" noProof="0">
              <a:ln>
                <a:noFill/>
              </a:ln>
              <a:solidFill>
                <a:prstClr val="black"/>
              </a:solidFill>
              <a:effectLst/>
              <a:uLnTx/>
              <a:uFillTx/>
              <a:latin typeface="+mn-lt"/>
              <a:ea typeface="+mn-ea"/>
              <a:cs typeface="+mn-cs"/>
            </a:rPr>
            <a:t>し尿処理業務</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消防業務等を一部事務組合で行っていることが挙げられ</a:t>
          </a:r>
          <a:r>
            <a:rPr kumimoji="1" lang="ja-JP" altLang="en-US" sz="1100" b="0" i="0" u="none" strike="noStrike" kern="0" cap="none" spc="0" normalizeH="0" baseline="0" noProof="0">
              <a:ln>
                <a:noFill/>
              </a:ln>
              <a:solidFill>
                <a:prstClr val="black"/>
              </a:solidFill>
              <a:effectLst/>
              <a:uLnTx/>
              <a:uFillTx/>
              <a:latin typeface="+mn-lt"/>
              <a:ea typeface="+mn-ea"/>
              <a:cs typeface="+mn-cs"/>
            </a:rPr>
            <a:t>る。</a:t>
          </a:r>
          <a:r>
            <a:rPr kumimoji="1" lang="ja-JP" altLang="ja-JP" sz="1100" b="0" i="0" u="none" strike="noStrike" kern="0" cap="none" spc="0" normalizeH="0" baseline="0" noProof="0">
              <a:ln>
                <a:noFill/>
              </a:ln>
              <a:solidFill>
                <a:prstClr val="black"/>
              </a:solidFill>
              <a:effectLst/>
              <a:uLnTx/>
              <a:uFillTx/>
              <a:latin typeface="+mn-lt"/>
              <a:ea typeface="+mn-ea"/>
              <a:cs typeface="+mn-cs"/>
            </a:rPr>
            <a:t>業務を一部事務組合で実施することは、</a:t>
          </a:r>
          <a:r>
            <a:rPr kumimoji="1" lang="ja-JP" altLang="ja-JP" sz="1100" b="0" i="0" baseline="0">
              <a:solidFill>
                <a:schemeClr val="dk1"/>
              </a:solidFill>
              <a:effectLst/>
              <a:latin typeface="+mn-lt"/>
              <a:ea typeface="+mn-ea"/>
              <a:cs typeface="+mn-cs"/>
            </a:rPr>
            <a:t>広域化による</a:t>
          </a:r>
          <a:r>
            <a:rPr kumimoji="1" lang="ja-JP" altLang="en-US" sz="1100" b="0" i="0" u="none" strike="noStrike" kern="0" cap="none" spc="0" normalizeH="0" baseline="0" noProof="0">
              <a:ln>
                <a:noFill/>
              </a:ln>
              <a:solidFill>
                <a:prstClr val="black"/>
              </a:solidFill>
              <a:effectLst/>
              <a:uLnTx/>
              <a:uFillTx/>
              <a:latin typeface="+mn-lt"/>
              <a:ea typeface="+mn-ea"/>
              <a:cs typeface="+mn-cs"/>
            </a:rPr>
            <a:t>業務の効率化及び経費の削減につながるものである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比率の上昇については留意をすることが必要であるが、広域化等の推進により経費の縮減に努めるものである。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110998</xdr:rowOff>
    </xdr:to>
    <xdr:cxnSp macro="">
      <xdr:nvCxnSpPr>
        <xdr:cNvPr id="309" name="直線コネクタ 308"/>
        <xdr:cNvCxnSpPr/>
      </xdr:nvCxnSpPr>
      <xdr:spPr>
        <a:xfrm>
          <a:off x="15671800" y="64089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88138</xdr:rowOff>
    </xdr:to>
    <xdr:cxnSp macro="">
      <xdr:nvCxnSpPr>
        <xdr:cNvPr id="312" name="直線コネクタ 311"/>
        <xdr:cNvCxnSpPr/>
      </xdr:nvCxnSpPr>
      <xdr:spPr>
        <a:xfrm flipV="1">
          <a:off x="14782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88138</xdr:rowOff>
    </xdr:to>
    <xdr:cxnSp macro="">
      <xdr:nvCxnSpPr>
        <xdr:cNvPr id="315" name="直線コネクタ 314"/>
        <xdr:cNvCxnSpPr/>
      </xdr:nvCxnSpPr>
      <xdr:spPr>
        <a:xfrm>
          <a:off x="13893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7" name="テキスト ボックス 31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92710</xdr:rowOff>
    </xdr:to>
    <xdr:cxnSp macro="">
      <xdr:nvCxnSpPr>
        <xdr:cNvPr id="318" name="直線コネクタ 317"/>
        <xdr:cNvCxnSpPr/>
      </xdr:nvCxnSpPr>
      <xdr:spPr>
        <a:xfrm flipV="1">
          <a:off x="13004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9" name="フローチャート :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0" name="テキスト ボックス 31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1" name="フローチャート : 判断 320"/>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22" name="テキスト ボックス 321"/>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8" name="円/楕円 327"/>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9"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30" name="円/楕円 329"/>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31" name="テキスト ボックス 330"/>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2" name="円/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4" name="円/楕円 333"/>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5" name="テキスト ボックス 334"/>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6" name="円/楕円 335"/>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7" name="テキスト ボックス 336"/>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年度にかけて実施した大型公共事業に伴う市債の償還が影響し、平成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年度までは類似団体平均を上回る比率であったが、平成</a:t>
          </a:r>
          <a:r>
            <a:rPr kumimoji="1" lang="en-US" altLang="ja-JP" sz="1100">
              <a:solidFill>
                <a:schemeClr val="dk1"/>
              </a:solidFill>
              <a:effectLst/>
              <a:latin typeface="+mn-ea"/>
              <a:ea typeface="+mn-ea"/>
              <a:cs typeface="+mn-cs"/>
            </a:rPr>
            <a:t>14</a:t>
          </a:r>
          <a:r>
            <a:rPr kumimoji="1" lang="ja-JP" altLang="ja-JP" sz="1100">
              <a:solidFill>
                <a:schemeClr val="dk1"/>
              </a:solidFill>
              <a:effectLst/>
              <a:latin typeface="+mn-ea"/>
              <a:ea typeface="+mn-ea"/>
              <a:cs typeface="+mn-cs"/>
            </a:rPr>
            <a:t>年度以降</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普通建設事業費の縮減に</a:t>
          </a:r>
          <a:r>
            <a:rPr kumimoji="1" lang="ja-JP" altLang="en-US" sz="1100">
              <a:solidFill>
                <a:schemeClr val="dk1"/>
              </a:solidFill>
              <a:effectLst/>
              <a:latin typeface="+mn-ea"/>
              <a:ea typeface="+mn-ea"/>
              <a:cs typeface="+mn-cs"/>
            </a:rPr>
            <a:t>より</a:t>
          </a:r>
          <a:r>
            <a:rPr kumimoji="1" lang="ja-JP" altLang="ja-JP" sz="1100">
              <a:solidFill>
                <a:schemeClr val="dk1"/>
              </a:solidFill>
              <a:effectLst/>
              <a:latin typeface="+mn-ea"/>
              <a:ea typeface="+mn-ea"/>
              <a:cs typeface="+mn-cs"/>
            </a:rPr>
            <a:t>市債の発行を抑制</a:t>
          </a:r>
          <a:r>
            <a:rPr kumimoji="1" lang="ja-JP" altLang="en-US" sz="1100">
              <a:solidFill>
                <a:schemeClr val="dk1"/>
              </a:solidFill>
              <a:effectLst/>
              <a:latin typeface="+mn-ea"/>
              <a:ea typeface="+mn-ea"/>
              <a:cs typeface="+mn-cs"/>
            </a:rPr>
            <a:t>し</a:t>
          </a:r>
          <a:r>
            <a:rPr kumimoji="1" lang="ja-JP" altLang="ja-JP" sz="1100">
              <a:solidFill>
                <a:schemeClr val="dk1"/>
              </a:solidFill>
              <a:effectLst/>
              <a:latin typeface="+mn-ea"/>
              <a:ea typeface="+mn-ea"/>
              <a:cs typeface="+mn-cs"/>
            </a:rPr>
            <a:t>たため、</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年度以降は、ほぼ同水準で推移している。</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年度に</a:t>
          </a:r>
          <a:r>
            <a:rPr kumimoji="1" lang="ja-JP" altLang="en-US" sz="1100">
              <a:solidFill>
                <a:schemeClr val="dk1"/>
              </a:solidFill>
              <a:effectLst/>
              <a:latin typeface="+mn-ea"/>
              <a:ea typeface="+mn-ea"/>
              <a:cs typeface="+mn-cs"/>
            </a:rPr>
            <a:t>発行</a:t>
          </a:r>
          <a:r>
            <a:rPr kumimoji="1" lang="ja-JP" altLang="ja-JP" sz="1100">
              <a:solidFill>
                <a:schemeClr val="dk1"/>
              </a:solidFill>
              <a:effectLst/>
              <a:latin typeface="+mn-ea"/>
              <a:ea typeface="+mn-ea"/>
              <a:cs typeface="+mn-cs"/>
            </a:rPr>
            <a:t>した退職手当債が平成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年度以降に順次償還を終えるため、今後も</a:t>
          </a:r>
          <a:r>
            <a:rPr kumimoji="1" lang="ja-JP" altLang="en-US" sz="1100">
              <a:solidFill>
                <a:schemeClr val="dk1"/>
              </a:solidFill>
              <a:effectLst/>
              <a:latin typeface="+mn-ea"/>
              <a:ea typeface="+mn-ea"/>
              <a:cs typeface="+mn-cs"/>
            </a:rPr>
            <a:t>比率の改善</a:t>
          </a:r>
          <a:r>
            <a:rPr kumimoji="1" lang="ja-JP" altLang="ja-JP" sz="1100">
              <a:solidFill>
                <a:schemeClr val="dk1"/>
              </a:solidFill>
              <a:effectLst/>
              <a:latin typeface="+mn-ea"/>
              <a:ea typeface="+mn-ea"/>
              <a:cs typeface="+mn-cs"/>
            </a:rPr>
            <a:t>を見込んでいる。</a:t>
          </a:r>
          <a:endParaRPr lang="ja-JP" altLang="ja-JP" sz="1100">
            <a:effectLst/>
            <a:latin typeface="+mn-ea"/>
            <a:ea typeface="+mn-ea"/>
          </a:endParaRPr>
        </a:p>
        <a:p>
          <a:pPr eaLnBrk="1" fontAlgn="auto" latinLnBrk="0" hangingPunct="1"/>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77</xdr:row>
      <xdr:rowOff>143002</xdr:rowOff>
    </xdr:to>
    <xdr:cxnSp macro="">
      <xdr:nvCxnSpPr>
        <xdr:cNvPr id="367" name="直線コネクタ 366"/>
        <xdr:cNvCxnSpPr/>
      </xdr:nvCxnSpPr>
      <xdr:spPr>
        <a:xfrm flipV="1">
          <a:off x="3987800" y="133400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30987</xdr:rowOff>
    </xdr:to>
    <xdr:cxnSp macro="">
      <xdr:nvCxnSpPr>
        <xdr:cNvPr id="370" name="直線コネクタ 369"/>
        <xdr:cNvCxnSpPr/>
      </xdr:nvCxnSpPr>
      <xdr:spPr>
        <a:xfrm flipV="1">
          <a:off x="3098800" y="133446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44704</xdr:rowOff>
    </xdr:to>
    <xdr:cxnSp macro="">
      <xdr:nvCxnSpPr>
        <xdr:cNvPr id="373" name="直線コネクタ 372"/>
        <xdr:cNvCxnSpPr/>
      </xdr:nvCxnSpPr>
      <xdr:spPr>
        <a:xfrm flipV="1">
          <a:off x="2209800" y="134040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74" name="フローチャート : 判断 373"/>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75" name="テキスト ボックス 374"/>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49276</xdr:rowOff>
    </xdr:to>
    <xdr:cxnSp macro="">
      <xdr:nvCxnSpPr>
        <xdr:cNvPr id="376" name="直線コネクタ 375"/>
        <xdr:cNvCxnSpPr/>
      </xdr:nvCxnSpPr>
      <xdr:spPr>
        <a:xfrm flipV="1">
          <a:off x="1320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8" name="テキスト ボックス 37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9" name="フローチャート :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80" name="テキスト ボックス 379"/>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86" name="円/楕円 385"/>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87"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8" name="円/楕円 387"/>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89" name="テキスト ボックス 38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90" name="円/楕円 389"/>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91" name="テキスト ボックス 390"/>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92" name="円/楕円 391"/>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93" name="テキスト ボックス 392"/>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94" name="円/楕円 393"/>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95" name="テキスト ボックス 394"/>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年度は、歳入面での影響が多分にあり、</a:t>
          </a:r>
          <a:r>
            <a:rPr kumimoji="1" lang="ja-JP" altLang="ja-JP" sz="1100">
              <a:solidFill>
                <a:schemeClr val="dk1"/>
              </a:solidFill>
              <a:effectLst/>
              <a:latin typeface="+mn-lt"/>
              <a:ea typeface="+mn-ea"/>
              <a:cs typeface="+mn-cs"/>
            </a:rPr>
            <a:t>比率全般が上昇して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ea"/>
              <a:ea typeface="+mn-ea"/>
              <a:cs typeface="+mn-cs"/>
            </a:rPr>
            <a:t>人件費については、</a:t>
          </a:r>
          <a:r>
            <a:rPr kumimoji="1" lang="ja-JP" altLang="ja-JP" sz="1100" baseline="0">
              <a:solidFill>
                <a:schemeClr val="dk1"/>
              </a:solidFill>
              <a:effectLst/>
              <a:latin typeface="+mn-lt"/>
              <a:ea typeface="+mn-ea"/>
              <a:cs typeface="+mn-cs"/>
            </a:rPr>
            <a:t>近年の職員補充（再任用含む。）による人件費の</a:t>
          </a:r>
          <a:r>
            <a:rPr kumimoji="1" lang="ja-JP" altLang="en-US" sz="1100" baseline="0">
              <a:solidFill>
                <a:schemeClr val="dk1"/>
              </a:solidFill>
              <a:effectLst/>
              <a:latin typeface="+mn-lt"/>
              <a:ea typeface="+mn-ea"/>
              <a:cs typeface="+mn-cs"/>
            </a:rPr>
            <a:t>増加等の要因により比率が上昇している。また</a:t>
          </a:r>
          <a:r>
            <a:rPr kumimoji="1" lang="ja-JP" altLang="en-US" sz="1100">
              <a:solidFill>
                <a:schemeClr val="dk1"/>
              </a:solidFill>
              <a:effectLst/>
              <a:latin typeface="+mn-ea"/>
              <a:ea typeface="+mn-ea"/>
              <a:cs typeface="+mn-cs"/>
            </a:rPr>
            <a:t>物件費については、</a:t>
          </a:r>
          <a:r>
            <a:rPr kumimoji="1" lang="ja-JP" altLang="ja-JP" sz="1100" b="0" i="0" baseline="0">
              <a:solidFill>
                <a:schemeClr val="dk1"/>
              </a:solidFill>
              <a:effectLst/>
              <a:latin typeface="+mn-lt"/>
              <a:ea typeface="+mn-ea"/>
              <a:cs typeface="+mn-cs"/>
            </a:rPr>
            <a:t>施設の新設による管理運営経費及び業務委託経費の増加によ</a:t>
          </a:r>
          <a:r>
            <a:rPr kumimoji="1" lang="ja-JP" altLang="en-US" sz="1100" b="0" i="0" baseline="0">
              <a:solidFill>
                <a:schemeClr val="dk1"/>
              </a:solidFill>
              <a:effectLst/>
              <a:latin typeface="+mn-lt"/>
              <a:ea typeface="+mn-ea"/>
              <a:cs typeface="+mn-cs"/>
            </a:rPr>
            <a:t>り比率が上昇している。これらは公共施設数が多いことが影響しているものであるが、</a:t>
          </a:r>
          <a:r>
            <a:rPr kumimoji="1" lang="ja-JP" altLang="ja-JP" sz="1100" b="0" i="0" baseline="0">
              <a:solidFill>
                <a:schemeClr val="dk1"/>
              </a:solidFill>
              <a:effectLst/>
              <a:latin typeface="+mn-lt"/>
              <a:ea typeface="+mn-ea"/>
              <a:cs typeface="+mn-cs"/>
            </a:rPr>
            <a:t>公共施設の管理について、実現可能な部分については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指定管理者制度の導入等による委託化を進め</a:t>
          </a:r>
          <a:r>
            <a:rPr kumimoji="1" lang="ja-JP" altLang="en-US" sz="1100" b="0" i="0" baseline="0">
              <a:solidFill>
                <a:schemeClr val="dk1"/>
              </a:solidFill>
              <a:effectLst/>
              <a:latin typeface="+mn-lt"/>
              <a:ea typeface="+mn-ea"/>
              <a:cs typeface="+mn-cs"/>
            </a:rPr>
            <a:t>ることで人件費を抑制し、また業務の</a:t>
          </a:r>
          <a:r>
            <a:rPr kumimoji="1" lang="ja-JP" altLang="ja-JP" sz="1100" b="0" i="0" baseline="0">
              <a:solidFill>
                <a:schemeClr val="dk1"/>
              </a:solidFill>
              <a:effectLst/>
              <a:latin typeface="+mn-lt"/>
              <a:ea typeface="+mn-ea"/>
              <a:cs typeface="+mn-cs"/>
            </a:rPr>
            <a:t>広域化等の推進により経費の縮減に努める</a:t>
          </a:r>
          <a:r>
            <a:rPr kumimoji="1" lang="ja-JP" altLang="en-US" sz="1100" b="0" i="0" baseline="0">
              <a:solidFill>
                <a:schemeClr val="dk1"/>
              </a:solidFill>
              <a:effectLst/>
              <a:latin typeface="+mn-lt"/>
              <a:ea typeface="+mn-ea"/>
              <a:cs typeface="+mn-cs"/>
            </a:rPr>
            <a:t>ものである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endParaRPr lang="ja-JP" altLang="ja-JP" sz="14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157480</xdr:rowOff>
    </xdr:from>
    <xdr:to>
      <xdr:col>24</xdr:col>
      <xdr:colOff>31750</xdr:colOff>
      <xdr:row>78</xdr:row>
      <xdr:rowOff>8889</xdr:rowOff>
    </xdr:to>
    <xdr:cxnSp macro="">
      <xdr:nvCxnSpPr>
        <xdr:cNvPr id="428" name="直線コネクタ 427"/>
        <xdr:cNvCxnSpPr/>
      </xdr:nvCxnSpPr>
      <xdr:spPr>
        <a:xfrm>
          <a:off x="15671800" y="1318768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76</xdr:row>
      <xdr:rowOff>157480</xdr:rowOff>
    </xdr:to>
    <xdr:cxnSp macro="">
      <xdr:nvCxnSpPr>
        <xdr:cNvPr id="431" name="直線コネクタ 430"/>
        <xdr:cNvCxnSpPr/>
      </xdr:nvCxnSpPr>
      <xdr:spPr>
        <a:xfrm>
          <a:off x="14782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127000</xdr:rowOff>
    </xdr:to>
    <xdr:cxnSp macro="">
      <xdr:nvCxnSpPr>
        <xdr:cNvPr id="434" name="直線コネクタ 433"/>
        <xdr:cNvCxnSpPr/>
      </xdr:nvCxnSpPr>
      <xdr:spPr>
        <a:xfrm>
          <a:off x="13893800" y="13107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5" name="フローチャート : 判断 43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36" name="テキスト ボックス 435"/>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76</xdr:row>
      <xdr:rowOff>107950</xdr:rowOff>
    </xdr:to>
    <xdr:cxnSp macro="">
      <xdr:nvCxnSpPr>
        <xdr:cNvPr id="437" name="直線コネクタ 436"/>
        <xdr:cNvCxnSpPr/>
      </xdr:nvCxnSpPr>
      <xdr:spPr>
        <a:xfrm flipV="1">
          <a:off x="13004800" y="13107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8" name="フローチャート : 判断 437"/>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9" name="テキスト ボックス 438"/>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0" name="フローチャート : 判断 439"/>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151147</xdr:rowOff>
    </xdr:from>
    <xdr:ext cx="762000" cy="259045"/>
    <xdr:sp macro="" textlink="">
      <xdr:nvSpPr>
        <xdr:cNvPr id="441" name="テキスト ボックス 440"/>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129539</xdr:rowOff>
    </xdr:from>
    <xdr:to>
      <xdr:col>24</xdr:col>
      <xdr:colOff>82550</xdr:colOff>
      <xdr:row>78</xdr:row>
      <xdr:rowOff>59689</xdr:rowOff>
    </xdr:to>
    <xdr:sp macro="" textlink="">
      <xdr:nvSpPr>
        <xdr:cNvPr id="447" name="円/楕円 446"/>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101616</xdr:rowOff>
    </xdr:from>
    <xdr:ext cx="762000" cy="259045"/>
    <xdr:sp macro="" textlink="">
      <xdr:nvSpPr>
        <xdr:cNvPr id="448" name="公債費以外該当値テキスト"/>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106680</xdr:rowOff>
    </xdr:from>
    <xdr:to>
      <xdr:col>22</xdr:col>
      <xdr:colOff>615950</xdr:colOff>
      <xdr:row>77</xdr:row>
      <xdr:rowOff>36830</xdr:rowOff>
    </xdr:to>
    <xdr:sp macro="" textlink="">
      <xdr:nvSpPr>
        <xdr:cNvPr id="449" name="円/楕円 448"/>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21607</xdr:rowOff>
    </xdr:from>
    <xdr:ext cx="736600" cy="259045"/>
    <xdr:sp macro="" textlink="">
      <xdr:nvSpPr>
        <xdr:cNvPr id="450" name="テキスト ボックス 449"/>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1" name="円/楕円 450"/>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2" name="テキスト ボックス 451"/>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53" name="円/楕円 452"/>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54" name="テキスト ボックス 453"/>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5" name="円/楕円 454"/>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56" name="テキスト ボックス 455"/>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奈良県大和高田市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121476</xdr:rowOff>
    </xdr:from>
    <xdr:to>
      <xdr:col>4</xdr:col>
      <xdr:colOff>1117600</xdr:colOff>
      <xdr:row>16</xdr:row>
      <xdr:rowOff>14224</xdr:rowOff>
    </xdr:to>
    <xdr:cxnSp macro="">
      <xdr:nvCxnSpPr>
        <xdr:cNvPr id="50" name="直線コネクタ 49"/>
        <xdr:cNvCxnSpPr/>
      </xdr:nvCxnSpPr>
      <xdr:spPr bwMode="auto">
        <a:xfrm flipV="1">
          <a:off x="5003800" y="2740851"/>
          <a:ext cx="647700" cy="6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14224</xdr:rowOff>
    </xdr:from>
    <xdr:to>
      <xdr:col>4</xdr:col>
      <xdr:colOff>469900</xdr:colOff>
      <xdr:row>16</xdr:row>
      <xdr:rowOff>36665</xdr:rowOff>
    </xdr:to>
    <xdr:cxnSp macro="">
      <xdr:nvCxnSpPr>
        <xdr:cNvPr id="53" name="直線コネクタ 52"/>
        <xdr:cNvCxnSpPr/>
      </xdr:nvCxnSpPr>
      <xdr:spPr bwMode="auto">
        <a:xfrm flipV="1">
          <a:off x="4305300" y="2805049"/>
          <a:ext cx="6985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36665</xdr:rowOff>
    </xdr:from>
    <xdr:to>
      <xdr:col>3</xdr:col>
      <xdr:colOff>904875</xdr:colOff>
      <xdr:row>16</xdr:row>
      <xdr:rowOff>78156</xdr:rowOff>
    </xdr:to>
    <xdr:cxnSp macro="">
      <xdr:nvCxnSpPr>
        <xdr:cNvPr id="56" name="直線コネクタ 55"/>
        <xdr:cNvCxnSpPr/>
      </xdr:nvCxnSpPr>
      <xdr:spPr bwMode="auto">
        <a:xfrm flipV="1">
          <a:off x="3606800" y="2827490"/>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39834</xdr:rowOff>
    </xdr:from>
    <xdr:to>
      <xdr:col>3</xdr:col>
      <xdr:colOff>955675</xdr:colOff>
      <xdr:row>16</xdr:row>
      <xdr:rowOff>141434</xdr:rowOff>
    </xdr:to>
    <xdr:sp macro="" textlink="">
      <xdr:nvSpPr>
        <xdr:cNvPr id="57" name="フローチャート : 判断 56"/>
        <xdr:cNvSpPr/>
      </xdr:nvSpPr>
      <xdr:spPr bwMode="auto">
        <a:xfrm>
          <a:off x="4254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126211</xdr:rowOff>
    </xdr:from>
    <xdr:ext cx="762000" cy="259045"/>
    <xdr:sp macro="" textlink="">
      <xdr:nvSpPr>
        <xdr:cNvPr id="58" name="テキスト ボックス 57"/>
        <xdr:cNvSpPr txBox="1"/>
      </xdr:nvSpPr>
      <xdr:spPr>
        <a:xfrm>
          <a:off x="39243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51200</xdr:rowOff>
    </xdr:from>
    <xdr:to>
      <xdr:col>3</xdr:col>
      <xdr:colOff>206375</xdr:colOff>
      <xdr:row>16</xdr:row>
      <xdr:rowOff>78156</xdr:rowOff>
    </xdr:to>
    <xdr:cxnSp macro="">
      <xdr:nvCxnSpPr>
        <xdr:cNvPr id="59" name="直線コネクタ 58"/>
        <xdr:cNvCxnSpPr/>
      </xdr:nvCxnSpPr>
      <xdr:spPr bwMode="auto">
        <a:xfrm>
          <a:off x="2908300" y="2842025"/>
          <a:ext cx="698500" cy="2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104318</xdr:rowOff>
    </xdr:from>
    <xdr:to>
      <xdr:col>3</xdr:col>
      <xdr:colOff>257175</xdr:colOff>
      <xdr:row>17</xdr:row>
      <xdr:rowOff>34468</xdr:rowOff>
    </xdr:to>
    <xdr:sp macro="" textlink="">
      <xdr:nvSpPr>
        <xdr:cNvPr id="60" name="フローチャート : 判断 59"/>
        <xdr:cNvSpPr/>
      </xdr:nvSpPr>
      <xdr:spPr bwMode="auto">
        <a:xfrm>
          <a:off x="35560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19245</xdr:rowOff>
    </xdr:from>
    <xdr:ext cx="762000" cy="259045"/>
    <xdr:sp macro="" textlink="">
      <xdr:nvSpPr>
        <xdr:cNvPr id="61" name="テキスト ボックス 60"/>
        <xdr:cNvSpPr txBox="1"/>
      </xdr:nvSpPr>
      <xdr:spPr>
        <a:xfrm>
          <a:off x="32258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71857</xdr:rowOff>
    </xdr:from>
    <xdr:to>
      <xdr:col>2</xdr:col>
      <xdr:colOff>692150</xdr:colOff>
      <xdr:row>17</xdr:row>
      <xdr:rowOff>2007</xdr:rowOff>
    </xdr:to>
    <xdr:sp macro="" textlink="">
      <xdr:nvSpPr>
        <xdr:cNvPr id="62" name="フローチャート : 判断 61"/>
        <xdr:cNvSpPr/>
      </xdr:nvSpPr>
      <xdr:spPr bwMode="auto">
        <a:xfrm>
          <a:off x="28575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158234</xdr:rowOff>
    </xdr:from>
    <xdr:ext cx="762000" cy="259045"/>
    <xdr:sp macro="" textlink="">
      <xdr:nvSpPr>
        <xdr:cNvPr id="63" name="テキスト ボックス 62"/>
        <xdr:cNvSpPr txBox="1"/>
      </xdr:nvSpPr>
      <xdr:spPr>
        <a:xfrm>
          <a:off x="25273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70676</xdr:rowOff>
    </xdr:from>
    <xdr:to>
      <xdr:col>5</xdr:col>
      <xdr:colOff>34925</xdr:colOff>
      <xdr:row>16</xdr:row>
      <xdr:rowOff>826</xdr:rowOff>
    </xdr:to>
    <xdr:sp macro="" textlink="">
      <xdr:nvSpPr>
        <xdr:cNvPr id="69" name="円/楕円 68"/>
        <xdr:cNvSpPr/>
      </xdr:nvSpPr>
      <xdr:spPr bwMode="auto">
        <a:xfrm>
          <a:off x="5600700" y="269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87203</xdr:rowOff>
    </xdr:from>
    <xdr:ext cx="762000" cy="259045"/>
    <xdr:sp macro="" textlink="">
      <xdr:nvSpPr>
        <xdr:cNvPr id="70" name="人口1人当たり決算額の推移該当値テキスト130"/>
        <xdr:cNvSpPr txBox="1"/>
      </xdr:nvSpPr>
      <xdr:spPr>
        <a:xfrm>
          <a:off x="5740400" y="253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82,790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134874</xdr:rowOff>
    </xdr:from>
    <xdr:to>
      <xdr:col>4</xdr:col>
      <xdr:colOff>520700</xdr:colOff>
      <xdr:row>16</xdr:row>
      <xdr:rowOff>65024</xdr:rowOff>
    </xdr:to>
    <xdr:sp macro="" textlink="">
      <xdr:nvSpPr>
        <xdr:cNvPr id="71" name="円/楕円 70"/>
        <xdr:cNvSpPr/>
      </xdr:nvSpPr>
      <xdr:spPr bwMode="auto">
        <a:xfrm>
          <a:off x="4953000" y="275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75201</xdr:rowOff>
    </xdr:from>
    <xdr:ext cx="736600" cy="259045"/>
    <xdr:sp macro="" textlink="">
      <xdr:nvSpPr>
        <xdr:cNvPr id="72" name="テキスト ボックス 71"/>
        <xdr:cNvSpPr txBox="1"/>
      </xdr:nvSpPr>
      <xdr:spPr>
        <a:xfrm>
          <a:off x="4622800" y="252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79,420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157315</xdr:rowOff>
    </xdr:from>
    <xdr:to>
      <xdr:col>3</xdr:col>
      <xdr:colOff>955675</xdr:colOff>
      <xdr:row>16</xdr:row>
      <xdr:rowOff>87465</xdr:rowOff>
    </xdr:to>
    <xdr:sp macro="" textlink="">
      <xdr:nvSpPr>
        <xdr:cNvPr id="73" name="円/楕円 72"/>
        <xdr:cNvSpPr/>
      </xdr:nvSpPr>
      <xdr:spPr bwMode="auto">
        <a:xfrm>
          <a:off x="4254500" y="277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97642</xdr:rowOff>
    </xdr:from>
    <xdr:ext cx="762000" cy="259045"/>
    <xdr:sp macro="" textlink="">
      <xdr:nvSpPr>
        <xdr:cNvPr id="74" name="テキスト ボックス 73"/>
        <xdr:cNvSpPr txBox="1"/>
      </xdr:nvSpPr>
      <xdr:spPr>
        <a:xfrm>
          <a:off x="3924300" y="254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27356</xdr:rowOff>
    </xdr:from>
    <xdr:to>
      <xdr:col>3</xdr:col>
      <xdr:colOff>257175</xdr:colOff>
      <xdr:row>16</xdr:row>
      <xdr:rowOff>128956</xdr:rowOff>
    </xdr:to>
    <xdr:sp macro="" textlink="">
      <xdr:nvSpPr>
        <xdr:cNvPr id="75" name="円/楕円 74"/>
        <xdr:cNvSpPr/>
      </xdr:nvSpPr>
      <xdr:spPr bwMode="auto">
        <a:xfrm>
          <a:off x="3556000" y="2818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139133</xdr:rowOff>
    </xdr:from>
    <xdr:ext cx="762000" cy="259045"/>
    <xdr:sp macro="" textlink="">
      <xdr:nvSpPr>
        <xdr:cNvPr id="76" name="テキスト ボックス 75"/>
        <xdr:cNvSpPr txBox="1"/>
      </xdr:nvSpPr>
      <xdr:spPr>
        <a:xfrm>
          <a:off x="3225800" y="258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400</xdr:rowOff>
    </xdr:from>
    <xdr:to>
      <xdr:col>2</xdr:col>
      <xdr:colOff>692150</xdr:colOff>
      <xdr:row>16</xdr:row>
      <xdr:rowOff>102000</xdr:rowOff>
    </xdr:to>
    <xdr:sp macro="" textlink="">
      <xdr:nvSpPr>
        <xdr:cNvPr id="77" name="円/楕円 76"/>
        <xdr:cNvSpPr/>
      </xdr:nvSpPr>
      <xdr:spPr bwMode="auto">
        <a:xfrm>
          <a:off x="2857500" y="2791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112177</xdr:rowOff>
    </xdr:from>
    <xdr:ext cx="762000" cy="259045"/>
    <xdr:sp macro="" textlink="">
      <xdr:nvSpPr>
        <xdr:cNvPr id="78" name="テキスト ボックス 77"/>
        <xdr:cNvSpPr txBox="1"/>
      </xdr:nvSpPr>
      <xdr:spPr>
        <a:xfrm>
          <a:off x="2527300" y="25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174206</xdr:rowOff>
    </xdr:from>
    <xdr:to>
      <xdr:col>4</xdr:col>
      <xdr:colOff>1117600</xdr:colOff>
      <xdr:row>35</xdr:row>
      <xdr:rowOff>214211</xdr:rowOff>
    </xdr:to>
    <xdr:cxnSp macro="">
      <xdr:nvCxnSpPr>
        <xdr:cNvPr id="111" name="直線コネクタ 110"/>
        <xdr:cNvCxnSpPr/>
      </xdr:nvCxnSpPr>
      <xdr:spPr bwMode="auto">
        <a:xfrm>
          <a:off x="5003800" y="6784556"/>
          <a:ext cx="6477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174206</xdr:rowOff>
    </xdr:from>
    <xdr:to>
      <xdr:col>4</xdr:col>
      <xdr:colOff>469900</xdr:colOff>
      <xdr:row>35</xdr:row>
      <xdr:rowOff>182226</xdr:rowOff>
    </xdr:to>
    <xdr:cxnSp macro="">
      <xdr:nvCxnSpPr>
        <xdr:cNvPr id="114" name="直線コネクタ 113"/>
        <xdr:cNvCxnSpPr/>
      </xdr:nvCxnSpPr>
      <xdr:spPr bwMode="auto">
        <a:xfrm flipV="1">
          <a:off x="4305300" y="6784556"/>
          <a:ext cx="698500" cy="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166091</xdr:rowOff>
    </xdr:from>
    <xdr:to>
      <xdr:col>3</xdr:col>
      <xdr:colOff>904875</xdr:colOff>
      <xdr:row>35</xdr:row>
      <xdr:rowOff>182226</xdr:rowOff>
    </xdr:to>
    <xdr:cxnSp macro="">
      <xdr:nvCxnSpPr>
        <xdr:cNvPr id="117" name="直線コネクタ 116"/>
        <xdr:cNvCxnSpPr/>
      </xdr:nvCxnSpPr>
      <xdr:spPr bwMode="auto">
        <a:xfrm>
          <a:off x="3606800" y="6776441"/>
          <a:ext cx="698500" cy="16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186386</xdr:rowOff>
    </xdr:from>
    <xdr:to>
      <xdr:col>3</xdr:col>
      <xdr:colOff>955675</xdr:colOff>
      <xdr:row>35</xdr:row>
      <xdr:rowOff>287986</xdr:rowOff>
    </xdr:to>
    <xdr:sp macro="" textlink="">
      <xdr:nvSpPr>
        <xdr:cNvPr id="118" name="フローチャート : 判断 117"/>
        <xdr:cNvSpPr/>
      </xdr:nvSpPr>
      <xdr:spPr bwMode="auto">
        <a:xfrm>
          <a:off x="4254500" y="679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272763</xdr:rowOff>
    </xdr:from>
    <xdr:ext cx="762000" cy="259045"/>
    <xdr:sp macro="" textlink="">
      <xdr:nvSpPr>
        <xdr:cNvPr id="119" name="テキスト ボックス 118"/>
        <xdr:cNvSpPr txBox="1"/>
      </xdr:nvSpPr>
      <xdr:spPr>
        <a:xfrm>
          <a:off x="3924300" y="68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166015</xdr:rowOff>
    </xdr:from>
    <xdr:to>
      <xdr:col>3</xdr:col>
      <xdr:colOff>206375</xdr:colOff>
      <xdr:row>35</xdr:row>
      <xdr:rowOff>166091</xdr:rowOff>
    </xdr:to>
    <xdr:cxnSp macro="">
      <xdr:nvCxnSpPr>
        <xdr:cNvPr id="120" name="直線コネクタ 119"/>
        <xdr:cNvCxnSpPr/>
      </xdr:nvCxnSpPr>
      <xdr:spPr bwMode="auto">
        <a:xfrm>
          <a:off x="2908300" y="6776365"/>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199892</xdr:rowOff>
    </xdr:from>
    <xdr:to>
      <xdr:col>3</xdr:col>
      <xdr:colOff>257175</xdr:colOff>
      <xdr:row>35</xdr:row>
      <xdr:rowOff>301492</xdr:rowOff>
    </xdr:to>
    <xdr:sp macro="" textlink="">
      <xdr:nvSpPr>
        <xdr:cNvPr id="121" name="フローチャート : 判断 120"/>
        <xdr:cNvSpPr/>
      </xdr:nvSpPr>
      <xdr:spPr bwMode="auto">
        <a:xfrm>
          <a:off x="3556000" y="6810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286269</xdr:rowOff>
    </xdr:from>
    <xdr:ext cx="762000" cy="259045"/>
    <xdr:sp macro="" textlink="">
      <xdr:nvSpPr>
        <xdr:cNvPr id="122" name="テキスト ボックス 121"/>
        <xdr:cNvSpPr txBox="1"/>
      </xdr:nvSpPr>
      <xdr:spPr>
        <a:xfrm>
          <a:off x="3225800" y="6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178480</xdr:rowOff>
    </xdr:from>
    <xdr:to>
      <xdr:col>2</xdr:col>
      <xdr:colOff>692150</xdr:colOff>
      <xdr:row>35</xdr:row>
      <xdr:rowOff>280080</xdr:rowOff>
    </xdr:to>
    <xdr:sp macro="" textlink="">
      <xdr:nvSpPr>
        <xdr:cNvPr id="123" name="フローチャート : 判断 122"/>
        <xdr:cNvSpPr/>
      </xdr:nvSpPr>
      <xdr:spPr bwMode="auto">
        <a:xfrm>
          <a:off x="2857500" y="678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264857</xdr:rowOff>
    </xdr:from>
    <xdr:ext cx="762000" cy="259045"/>
    <xdr:sp macro="" textlink="">
      <xdr:nvSpPr>
        <xdr:cNvPr id="124" name="テキスト ボックス 123"/>
        <xdr:cNvSpPr txBox="1"/>
      </xdr:nvSpPr>
      <xdr:spPr>
        <a:xfrm>
          <a:off x="2527300" y="68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163411</xdr:rowOff>
    </xdr:from>
    <xdr:to>
      <xdr:col>5</xdr:col>
      <xdr:colOff>34925</xdr:colOff>
      <xdr:row>35</xdr:row>
      <xdr:rowOff>265011</xdr:rowOff>
    </xdr:to>
    <xdr:sp macro="" textlink="">
      <xdr:nvSpPr>
        <xdr:cNvPr id="130" name="円/楕円 129"/>
        <xdr:cNvSpPr/>
      </xdr:nvSpPr>
      <xdr:spPr bwMode="auto">
        <a:xfrm>
          <a:off x="5600700" y="6773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8488</xdr:rowOff>
    </xdr:from>
    <xdr:ext cx="762000" cy="259045"/>
    <xdr:sp macro="" textlink="">
      <xdr:nvSpPr>
        <xdr:cNvPr id="131" name="人口1人当たり決算額の推移該当値テキスト445"/>
        <xdr:cNvSpPr txBox="1"/>
      </xdr:nvSpPr>
      <xdr:spPr>
        <a:xfrm>
          <a:off x="5740400" y="661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123406</xdr:rowOff>
    </xdr:from>
    <xdr:to>
      <xdr:col>4</xdr:col>
      <xdr:colOff>520700</xdr:colOff>
      <xdr:row>35</xdr:row>
      <xdr:rowOff>225006</xdr:rowOff>
    </xdr:to>
    <xdr:sp macro="" textlink="">
      <xdr:nvSpPr>
        <xdr:cNvPr id="132" name="円/楕円 131"/>
        <xdr:cNvSpPr/>
      </xdr:nvSpPr>
      <xdr:spPr bwMode="auto">
        <a:xfrm>
          <a:off x="4953000" y="6733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235183</xdr:rowOff>
    </xdr:from>
    <xdr:ext cx="736600" cy="259045"/>
    <xdr:sp macro="" textlink="">
      <xdr:nvSpPr>
        <xdr:cNvPr id="133" name="テキスト ボックス 132"/>
        <xdr:cNvSpPr txBox="1"/>
      </xdr:nvSpPr>
      <xdr:spPr>
        <a:xfrm>
          <a:off x="4622800" y="6502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131426</xdr:rowOff>
    </xdr:from>
    <xdr:to>
      <xdr:col>3</xdr:col>
      <xdr:colOff>955675</xdr:colOff>
      <xdr:row>35</xdr:row>
      <xdr:rowOff>233026</xdr:rowOff>
    </xdr:to>
    <xdr:sp macro="" textlink="">
      <xdr:nvSpPr>
        <xdr:cNvPr id="134" name="円/楕円 133"/>
        <xdr:cNvSpPr/>
      </xdr:nvSpPr>
      <xdr:spPr bwMode="auto">
        <a:xfrm>
          <a:off x="4254500" y="6741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243203</xdr:rowOff>
    </xdr:from>
    <xdr:ext cx="762000" cy="259045"/>
    <xdr:sp macro="" textlink="">
      <xdr:nvSpPr>
        <xdr:cNvPr id="135" name="テキスト ボックス 134"/>
        <xdr:cNvSpPr txBox="1"/>
      </xdr:nvSpPr>
      <xdr:spPr>
        <a:xfrm>
          <a:off x="3924300" y="651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115291</xdr:rowOff>
    </xdr:from>
    <xdr:to>
      <xdr:col>3</xdr:col>
      <xdr:colOff>257175</xdr:colOff>
      <xdr:row>35</xdr:row>
      <xdr:rowOff>216891</xdr:rowOff>
    </xdr:to>
    <xdr:sp macro="" textlink="">
      <xdr:nvSpPr>
        <xdr:cNvPr id="136" name="円/楕円 135"/>
        <xdr:cNvSpPr/>
      </xdr:nvSpPr>
      <xdr:spPr bwMode="auto">
        <a:xfrm>
          <a:off x="3556000" y="672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227068</xdr:rowOff>
    </xdr:from>
    <xdr:ext cx="762000" cy="259045"/>
    <xdr:sp macro="" textlink="">
      <xdr:nvSpPr>
        <xdr:cNvPr id="137" name="テキスト ボックス 136"/>
        <xdr:cNvSpPr txBox="1"/>
      </xdr:nvSpPr>
      <xdr:spPr>
        <a:xfrm>
          <a:off x="3225800" y="649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115215</xdr:rowOff>
    </xdr:from>
    <xdr:to>
      <xdr:col>2</xdr:col>
      <xdr:colOff>692150</xdr:colOff>
      <xdr:row>35</xdr:row>
      <xdr:rowOff>216815</xdr:rowOff>
    </xdr:to>
    <xdr:sp macro="" textlink="">
      <xdr:nvSpPr>
        <xdr:cNvPr id="138" name="円/楕円 137"/>
        <xdr:cNvSpPr/>
      </xdr:nvSpPr>
      <xdr:spPr bwMode="auto">
        <a:xfrm>
          <a:off x="2857500" y="672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226992</xdr:rowOff>
    </xdr:from>
    <xdr:ext cx="762000" cy="259045"/>
    <xdr:sp macro="" textlink="">
      <xdr:nvSpPr>
        <xdr:cNvPr id="139" name="テキスト ボックス 138"/>
        <xdr:cNvSpPr txBox="1"/>
      </xdr:nvSpPr>
      <xdr:spPr>
        <a:xfrm>
          <a:off x="2527300" y="649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66,784
66,227
16.48
24,792,085
23,746,854
966,327
14,368,827
22,113,011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95191</xdr:rowOff>
    </xdr:from>
    <xdr:to>
      <xdr:col>6</xdr:col>
      <xdr:colOff>511175</xdr:colOff>
      <xdr:row>35</xdr:row>
      <xdr:rowOff>112840</xdr:rowOff>
    </xdr:to>
    <xdr:cxnSp macro="">
      <xdr:nvCxnSpPr>
        <xdr:cNvPr id="59" name="直線コネクタ 58"/>
        <xdr:cNvCxnSpPr/>
      </xdr:nvCxnSpPr>
      <xdr:spPr>
        <a:xfrm flipV="1">
          <a:off x="3797300" y="6095941"/>
          <a:ext cx="8382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112840</xdr:rowOff>
    </xdr:from>
    <xdr:to>
      <xdr:col>5</xdr:col>
      <xdr:colOff>358775</xdr:colOff>
      <xdr:row>35</xdr:row>
      <xdr:rowOff>170195</xdr:rowOff>
    </xdr:to>
    <xdr:cxnSp macro="">
      <xdr:nvCxnSpPr>
        <xdr:cNvPr id="62" name="直線コネクタ 61"/>
        <xdr:cNvCxnSpPr/>
      </xdr:nvCxnSpPr>
      <xdr:spPr>
        <a:xfrm flipV="1">
          <a:off x="2908300" y="6113590"/>
          <a:ext cx="889000" cy="5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170195</xdr:rowOff>
    </xdr:from>
    <xdr:to>
      <xdr:col>4</xdr:col>
      <xdr:colOff>155575</xdr:colOff>
      <xdr:row>36</xdr:row>
      <xdr:rowOff>19868</xdr:rowOff>
    </xdr:to>
    <xdr:cxnSp macro="">
      <xdr:nvCxnSpPr>
        <xdr:cNvPr id="65" name="直線コネクタ 64"/>
        <xdr:cNvCxnSpPr/>
      </xdr:nvCxnSpPr>
      <xdr:spPr>
        <a:xfrm flipV="1">
          <a:off x="2019300" y="6170945"/>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51593</xdr:rowOff>
    </xdr:from>
    <xdr:to>
      <xdr:col>4</xdr:col>
      <xdr:colOff>206375</xdr:colOff>
      <xdr:row>35</xdr:row>
      <xdr:rowOff>153193</xdr:rowOff>
    </xdr:to>
    <xdr:sp macro="" textlink="">
      <xdr:nvSpPr>
        <xdr:cNvPr id="66" name="フローチャート : 判断 65"/>
        <xdr:cNvSpPr/>
      </xdr:nvSpPr>
      <xdr:spPr>
        <a:xfrm>
          <a:off x="2857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169720</xdr:rowOff>
    </xdr:from>
    <xdr:ext cx="534377" cy="259045"/>
    <xdr:sp macro="" textlink="">
      <xdr:nvSpPr>
        <xdr:cNvPr id="67" name="テキスト ボックス 66"/>
        <xdr:cNvSpPr txBox="1"/>
      </xdr:nvSpPr>
      <xdr:spPr>
        <a:xfrm>
          <a:off x="2641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141232</xdr:rowOff>
    </xdr:from>
    <xdr:to>
      <xdr:col>2</xdr:col>
      <xdr:colOff>638175</xdr:colOff>
      <xdr:row>36</xdr:row>
      <xdr:rowOff>19868</xdr:rowOff>
    </xdr:to>
    <xdr:cxnSp macro="">
      <xdr:nvCxnSpPr>
        <xdr:cNvPr id="68" name="直線コネクタ 67"/>
        <xdr:cNvCxnSpPr/>
      </xdr:nvCxnSpPr>
      <xdr:spPr>
        <a:xfrm>
          <a:off x="1130300" y="6141982"/>
          <a:ext cx="889000" cy="5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61033</xdr:rowOff>
    </xdr:from>
    <xdr:to>
      <xdr:col>3</xdr:col>
      <xdr:colOff>3175</xdr:colOff>
      <xdr:row>35</xdr:row>
      <xdr:rowOff>162633</xdr:rowOff>
    </xdr:to>
    <xdr:sp macro="" textlink="">
      <xdr:nvSpPr>
        <xdr:cNvPr id="69" name="フローチャート : 判断 68"/>
        <xdr:cNvSpPr/>
      </xdr:nvSpPr>
      <xdr:spPr>
        <a:xfrm>
          <a:off x="1968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7710</xdr:rowOff>
    </xdr:from>
    <xdr:ext cx="534377" cy="259045"/>
    <xdr:sp macro="" textlink="">
      <xdr:nvSpPr>
        <xdr:cNvPr id="70" name="テキスト ボックス 69"/>
        <xdr:cNvSpPr txBox="1"/>
      </xdr:nvSpPr>
      <xdr:spPr>
        <a:xfrm>
          <a:off x="1752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16640</xdr:rowOff>
    </xdr:from>
    <xdr:to>
      <xdr:col>1</xdr:col>
      <xdr:colOff>485775</xdr:colOff>
      <xdr:row>35</xdr:row>
      <xdr:rowOff>118240</xdr:rowOff>
    </xdr:to>
    <xdr:sp macro="" textlink="">
      <xdr:nvSpPr>
        <xdr:cNvPr id="71" name="フローチャート : 判断 70"/>
        <xdr:cNvSpPr/>
      </xdr:nvSpPr>
      <xdr:spPr>
        <a:xfrm>
          <a:off x="1079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134767</xdr:rowOff>
    </xdr:from>
    <xdr:ext cx="534377" cy="259045"/>
    <xdr:sp macro="" textlink="">
      <xdr:nvSpPr>
        <xdr:cNvPr id="72" name="テキスト ボックス 71"/>
        <xdr:cNvSpPr txBox="1"/>
      </xdr:nvSpPr>
      <xdr:spPr>
        <a:xfrm>
          <a:off x="863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44391</xdr:rowOff>
    </xdr:from>
    <xdr:to>
      <xdr:col>6</xdr:col>
      <xdr:colOff>561975</xdr:colOff>
      <xdr:row>35</xdr:row>
      <xdr:rowOff>145991</xdr:rowOff>
    </xdr:to>
    <xdr:sp macro="" textlink="">
      <xdr:nvSpPr>
        <xdr:cNvPr id="78" name="円/楕円 77"/>
        <xdr:cNvSpPr/>
      </xdr:nvSpPr>
      <xdr:spPr>
        <a:xfrm>
          <a:off x="4584700" y="60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67268</xdr:rowOff>
    </xdr:from>
    <xdr:ext cx="534377" cy="259045"/>
    <xdr:sp macro="" textlink="">
      <xdr:nvSpPr>
        <xdr:cNvPr id="79" name="人件費該当値テキスト"/>
        <xdr:cNvSpPr txBox="1"/>
      </xdr:nvSpPr>
      <xdr:spPr>
        <a:xfrm>
          <a:off x="4686300" y="58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62040</xdr:rowOff>
    </xdr:from>
    <xdr:to>
      <xdr:col>5</xdr:col>
      <xdr:colOff>409575</xdr:colOff>
      <xdr:row>35</xdr:row>
      <xdr:rowOff>163640</xdr:rowOff>
    </xdr:to>
    <xdr:sp macro="" textlink="">
      <xdr:nvSpPr>
        <xdr:cNvPr id="80" name="円/楕円 79"/>
        <xdr:cNvSpPr/>
      </xdr:nvSpPr>
      <xdr:spPr>
        <a:xfrm>
          <a:off x="3746500" y="60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8717</xdr:rowOff>
    </xdr:from>
    <xdr:ext cx="534377" cy="259045"/>
    <xdr:sp macro="" textlink="">
      <xdr:nvSpPr>
        <xdr:cNvPr id="81" name="テキスト ボックス 80"/>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119395</xdr:rowOff>
    </xdr:from>
    <xdr:to>
      <xdr:col>4</xdr:col>
      <xdr:colOff>206375</xdr:colOff>
      <xdr:row>36</xdr:row>
      <xdr:rowOff>49545</xdr:rowOff>
    </xdr:to>
    <xdr:sp macro="" textlink="">
      <xdr:nvSpPr>
        <xdr:cNvPr id="82" name="円/楕円 81"/>
        <xdr:cNvSpPr/>
      </xdr:nvSpPr>
      <xdr:spPr>
        <a:xfrm>
          <a:off x="2857500" y="61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40672</xdr:rowOff>
    </xdr:from>
    <xdr:ext cx="534377" cy="259045"/>
    <xdr:sp macro="" textlink="">
      <xdr:nvSpPr>
        <xdr:cNvPr id="83" name="テキスト ボックス 82"/>
        <xdr:cNvSpPr txBox="1"/>
      </xdr:nvSpPr>
      <xdr:spPr>
        <a:xfrm>
          <a:off x="2641111" y="621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140518</xdr:rowOff>
    </xdr:from>
    <xdr:to>
      <xdr:col>3</xdr:col>
      <xdr:colOff>3175</xdr:colOff>
      <xdr:row>36</xdr:row>
      <xdr:rowOff>70668</xdr:rowOff>
    </xdr:to>
    <xdr:sp macro="" textlink="">
      <xdr:nvSpPr>
        <xdr:cNvPr id="84" name="円/楕円 83"/>
        <xdr:cNvSpPr/>
      </xdr:nvSpPr>
      <xdr:spPr>
        <a:xfrm>
          <a:off x="1968500" y="61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61795</xdr:rowOff>
    </xdr:from>
    <xdr:ext cx="534377" cy="259045"/>
    <xdr:sp macro="" textlink="">
      <xdr:nvSpPr>
        <xdr:cNvPr id="85" name="テキスト ボックス 84"/>
        <xdr:cNvSpPr txBox="1"/>
      </xdr:nvSpPr>
      <xdr:spPr>
        <a:xfrm>
          <a:off x="1752111" y="623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90432</xdr:rowOff>
    </xdr:from>
    <xdr:to>
      <xdr:col>1</xdr:col>
      <xdr:colOff>485775</xdr:colOff>
      <xdr:row>36</xdr:row>
      <xdr:rowOff>20582</xdr:rowOff>
    </xdr:to>
    <xdr:sp macro="" textlink="">
      <xdr:nvSpPr>
        <xdr:cNvPr id="86" name="円/楕円 85"/>
        <xdr:cNvSpPr/>
      </xdr:nvSpPr>
      <xdr:spPr>
        <a:xfrm>
          <a:off x="1079500" y="60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11709</xdr:rowOff>
    </xdr:from>
    <xdr:ext cx="534377" cy="259045"/>
    <xdr:sp macro="" textlink="">
      <xdr:nvSpPr>
        <xdr:cNvPr id="87" name="テキスト ボックス 86"/>
        <xdr:cNvSpPr txBox="1"/>
      </xdr:nvSpPr>
      <xdr:spPr>
        <a:xfrm>
          <a:off x="863111" y="61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32290</xdr:rowOff>
    </xdr:from>
    <xdr:to>
      <xdr:col>6</xdr:col>
      <xdr:colOff>511175</xdr:colOff>
      <xdr:row>56</xdr:row>
      <xdr:rowOff>114881</xdr:rowOff>
    </xdr:to>
    <xdr:cxnSp macro="">
      <xdr:nvCxnSpPr>
        <xdr:cNvPr id="119" name="直線コネクタ 118"/>
        <xdr:cNvCxnSpPr/>
      </xdr:nvCxnSpPr>
      <xdr:spPr>
        <a:xfrm flipV="1">
          <a:off x="3797300" y="9633490"/>
          <a:ext cx="838200" cy="8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114881</xdr:rowOff>
    </xdr:from>
    <xdr:to>
      <xdr:col>5</xdr:col>
      <xdr:colOff>358775</xdr:colOff>
      <xdr:row>57</xdr:row>
      <xdr:rowOff>107663</xdr:rowOff>
    </xdr:to>
    <xdr:cxnSp macro="">
      <xdr:nvCxnSpPr>
        <xdr:cNvPr id="122" name="直線コネクタ 121"/>
        <xdr:cNvCxnSpPr/>
      </xdr:nvCxnSpPr>
      <xdr:spPr>
        <a:xfrm flipV="1">
          <a:off x="2908300" y="9716081"/>
          <a:ext cx="889000" cy="16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107663</xdr:rowOff>
    </xdr:from>
    <xdr:to>
      <xdr:col>4</xdr:col>
      <xdr:colOff>155575</xdr:colOff>
      <xdr:row>57</xdr:row>
      <xdr:rowOff>127943</xdr:rowOff>
    </xdr:to>
    <xdr:cxnSp macro="">
      <xdr:nvCxnSpPr>
        <xdr:cNvPr id="125" name="直線コネクタ 124"/>
        <xdr:cNvCxnSpPr/>
      </xdr:nvCxnSpPr>
      <xdr:spPr>
        <a:xfrm flipV="1">
          <a:off x="2019300" y="9880313"/>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140106</xdr:rowOff>
    </xdr:from>
    <xdr:to>
      <xdr:col>4</xdr:col>
      <xdr:colOff>206375</xdr:colOff>
      <xdr:row>56</xdr:row>
      <xdr:rowOff>70256</xdr:rowOff>
    </xdr:to>
    <xdr:sp macro="" textlink="">
      <xdr:nvSpPr>
        <xdr:cNvPr id="126" name="フローチャート : 判断 125"/>
        <xdr:cNvSpPr/>
      </xdr:nvSpPr>
      <xdr:spPr>
        <a:xfrm>
          <a:off x="2857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86783</xdr:rowOff>
    </xdr:from>
    <xdr:ext cx="534377" cy="259045"/>
    <xdr:sp macro="" textlink="">
      <xdr:nvSpPr>
        <xdr:cNvPr id="127" name="テキスト ボックス 126"/>
        <xdr:cNvSpPr txBox="1"/>
      </xdr:nvSpPr>
      <xdr:spPr>
        <a:xfrm>
          <a:off x="2641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106553</xdr:rowOff>
    </xdr:from>
    <xdr:to>
      <xdr:col>2</xdr:col>
      <xdr:colOff>638175</xdr:colOff>
      <xdr:row>57</xdr:row>
      <xdr:rowOff>127943</xdr:rowOff>
    </xdr:to>
    <xdr:cxnSp macro="">
      <xdr:nvCxnSpPr>
        <xdr:cNvPr id="128" name="直線コネクタ 127"/>
        <xdr:cNvCxnSpPr/>
      </xdr:nvCxnSpPr>
      <xdr:spPr>
        <a:xfrm>
          <a:off x="1130300" y="9879203"/>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46968</xdr:rowOff>
    </xdr:from>
    <xdr:to>
      <xdr:col>3</xdr:col>
      <xdr:colOff>3175</xdr:colOff>
      <xdr:row>56</xdr:row>
      <xdr:rowOff>148568</xdr:rowOff>
    </xdr:to>
    <xdr:sp macro="" textlink="">
      <xdr:nvSpPr>
        <xdr:cNvPr id="129" name="フローチャート : 判断 128"/>
        <xdr:cNvSpPr/>
      </xdr:nvSpPr>
      <xdr:spPr>
        <a:xfrm>
          <a:off x="1968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165095</xdr:rowOff>
    </xdr:from>
    <xdr:ext cx="534377" cy="259045"/>
    <xdr:sp macro="" textlink="">
      <xdr:nvSpPr>
        <xdr:cNvPr id="130" name="テキスト ボックス 129"/>
        <xdr:cNvSpPr txBox="1"/>
      </xdr:nvSpPr>
      <xdr:spPr>
        <a:xfrm>
          <a:off x="1752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114405</xdr:rowOff>
    </xdr:from>
    <xdr:to>
      <xdr:col>1</xdr:col>
      <xdr:colOff>485775</xdr:colOff>
      <xdr:row>56</xdr:row>
      <xdr:rowOff>44555</xdr:rowOff>
    </xdr:to>
    <xdr:sp macro="" textlink="">
      <xdr:nvSpPr>
        <xdr:cNvPr id="131" name="フローチャート : 判断 130"/>
        <xdr:cNvSpPr/>
      </xdr:nvSpPr>
      <xdr:spPr>
        <a:xfrm>
          <a:off x="1079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61082</xdr:rowOff>
    </xdr:from>
    <xdr:ext cx="534377" cy="259045"/>
    <xdr:sp macro="" textlink="">
      <xdr:nvSpPr>
        <xdr:cNvPr id="132" name="テキスト ボックス 131"/>
        <xdr:cNvSpPr txBox="1"/>
      </xdr:nvSpPr>
      <xdr:spPr>
        <a:xfrm>
          <a:off x="863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152940</xdr:rowOff>
    </xdr:from>
    <xdr:to>
      <xdr:col>6</xdr:col>
      <xdr:colOff>561975</xdr:colOff>
      <xdr:row>56</xdr:row>
      <xdr:rowOff>83090</xdr:rowOff>
    </xdr:to>
    <xdr:sp macro="" textlink="">
      <xdr:nvSpPr>
        <xdr:cNvPr id="138" name="円/楕円 137"/>
        <xdr:cNvSpPr/>
      </xdr:nvSpPr>
      <xdr:spPr>
        <a:xfrm>
          <a:off x="4584700" y="95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131367</xdr:rowOff>
    </xdr:from>
    <xdr:ext cx="534377" cy="259045"/>
    <xdr:sp macro="" textlink="">
      <xdr:nvSpPr>
        <xdr:cNvPr id="139" name="物件費該当値テキスト"/>
        <xdr:cNvSpPr txBox="1"/>
      </xdr:nvSpPr>
      <xdr:spPr>
        <a:xfrm>
          <a:off x="4686300" y="95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47,789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64081</xdr:rowOff>
    </xdr:from>
    <xdr:to>
      <xdr:col>5</xdr:col>
      <xdr:colOff>409575</xdr:colOff>
      <xdr:row>56</xdr:row>
      <xdr:rowOff>165681</xdr:rowOff>
    </xdr:to>
    <xdr:sp macro="" textlink="">
      <xdr:nvSpPr>
        <xdr:cNvPr id="140" name="円/楕円 139"/>
        <xdr:cNvSpPr/>
      </xdr:nvSpPr>
      <xdr:spPr>
        <a:xfrm>
          <a:off x="3746500" y="96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156808</xdr:rowOff>
    </xdr:from>
    <xdr:ext cx="534377" cy="259045"/>
    <xdr:sp macro="" textlink="">
      <xdr:nvSpPr>
        <xdr:cNvPr id="141" name="テキスト ボックス 140"/>
        <xdr:cNvSpPr txBox="1"/>
      </xdr:nvSpPr>
      <xdr:spPr>
        <a:xfrm>
          <a:off x="3530111" y="975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56863</xdr:rowOff>
    </xdr:from>
    <xdr:to>
      <xdr:col>4</xdr:col>
      <xdr:colOff>206375</xdr:colOff>
      <xdr:row>57</xdr:row>
      <xdr:rowOff>158463</xdr:rowOff>
    </xdr:to>
    <xdr:sp macro="" textlink="">
      <xdr:nvSpPr>
        <xdr:cNvPr id="142" name="円/楕円 141"/>
        <xdr:cNvSpPr/>
      </xdr:nvSpPr>
      <xdr:spPr>
        <a:xfrm>
          <a:off x="2857500" y="98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149590</xdr:rowOff>
    </xdr:from>
    <xdr:ext cx="534377" cy="259045"/>
    <xdr:sp macro="" textlink="">
      <xdr:nvSpPr>
        <xdr:cNvPr id="143" name="テキスト ボックス 142"/>
        <xdr:cNvSpPr txBox="1"/>
      </xdr:nvSpPr>
      <xdr:spPr>
        <a:xfrm>
          <a:off x="2641111" y="99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77143</xdr:rowOff>
    </xdr:from>
    <xdr:to>
      <xdr:col>3</xdr:col>
      <xdr:colOff>3175</xdr:colOff>
      <xdr:row>58</xdr:row>
      <xdr:rowOff>7293</xdr:rowOff>
    </xdr:to>
    <xdr:sp macro="" textlink="">
      <xdr:nvSpPr>
        <xdr:cNvPr id="144" name="円/楕円 143"/>
        <xdr:cNvSpPr/>
      </xdr:nvSpPr>
      <xdr:spPr>
        <a:xfrm>
          <a:off x="1968500" y="9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169870</xdr:rowOff>
    </xdr:from>
    <xdr:ext cx="534377" cy="259045"/>
    <xdr:sp macro="" textlink="">
      <xdr:nvSpPr>
        <xdr:cNvPr id="145" name="テキスト ボックス 144"/>
        <xdr:cNvSpPr txBox="1"/>
      </xdr:nvSpPr>
      <xdr:spPr>
        <a:xfrm>
          <a:off x="1752111" y="994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55753</xdr:rowOff>
    </xdr:from>
    <xdr:to>
      <xdr:col>1</xdr:col>
      <xdr:colOff>485775</xdr:colOff>
      <xdr:row>57</xdr:row>
      <xdr:rowOff>157353</xdr:rowOff>
    </xdr:to>
    <xdr:sp macro="" textlink="">
      <xdr:nvSpPr>
        <xdr:cNvPr id="146" name="円/楕円 145"/>
        <xdr:cNvSpPr/>
      </xdr:nvSpPr>
      <xdr:spPr>
        <a:xfrm>
          <a:off x="1079500" y="9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148480</xdr:rowOff>
    </xdr:from>
    <xdr:ext cx="534377" cy="259045"/>
    <xdr:sp macro="" textlink="">
      <xdr:nvSpPr>
        <xdr:cNvPr id="147" name="テキスト ボックス 146"/>
        <xdr:cNvSpPr txBox="1"/>
      </xdr:nvSpPr>
      <xdr:spPr>
        <a:xfrm>
          <a:off x="863111" y="99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119869</xdr:rowOff>
    </xdr:from>
    <xdr:to>
      <xdr:col>6</xdr:col>
      <xdr:colOff>511175</xdr:colOff>
      <xdr:row>77</xdr:row>
      <xdr:rowOff>134156</xdr:rowOff>
    </xdr:to>
    <xdr:cxnSp macro="">
      <xdr:nvCxnSpPr>
        <xdr:cNvPr id="172" name="直線コネクタ 171"/>
        <xdr:cNvCxnSpPr/>
      </xdr:nvCxnSpPr>
      <xdr:spPr>
        <a:xfrm>
          <a:off x="3797300" y="13321519"/>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117983</xdr:rowOff>
    </xdr:from>
    <xdr:to>
      <xdr:col>5</xdr:col>
      <xdr:colOff>358775</xdr:colOff>
      <xdr:row>77</xdr:row>
      <xdr:rowOff>119869</xdr:rowOff>
    </xdr:to>
    <xdr:cxnSp macro="">
      <xdr:nvCxnSpPr>
        <xdr:cNvPr id="175" name="直線コネクタ 174"/>
        <xdr:cNvCxnSpPr/>
      </xdr:nvCxnSpPr>
      <xdr:spPr>
        <a:xfrm>
          <a:off x="2908300" y="13319633"/>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117983</xdr:rowOff>
    </xdr:from>
    <xdr:to>
      <xdr:col>4</xdr:col>
      <xdr:colOff>155575</xdr:colOff>
      <xdr:row>77</xdr:row>
      <xdr:rowOff>121755</xdr:rowOff>
    </xdr:to>
    <xdr:cxnSp macro="">
      <xdr:nvCxnSpPr>
        <xdr:cNvPr id="178" name="直線コネクタ 177"/>
        <xdr:cNvCxnSpPr/>
      </xdr:nvCxnSpPr>
      <xdr:spPr>
        <a:xfrm flipV="1">
          <a:off x="2019300" y="1331963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107017</xdr:rowOff>
    </xdr:from>
    <xdr:to>
      <xdr:col>4</xdr:col>
      <xdr:colOff>206375</xdr:colOff>
      <xdr:row>77</xdr:row>
      <xdr:rowOff>37167</xdr:rowOff>
    </xdr:to>
    <xdr:sp macro="" textlink="">
      <xdr:nvSpPr>
        <xdr:cNvPr id="179" name="フローチャート : 判断 178"/>
        <xdr:cNvSpPr/>
      </xdr:nvSpPr>
      <xdr:spPr>
        <a:xfrm>
          <a:off x="2857500" y="131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53694</xdr:rowOff>
    </xdr:from>
    <xdr:ext cx="469744" cy="259045"/>
    <xdr:sp macro="" textlink="">
      <xdr:nvSpPr>
        <xdr:cNvPr id="180" name="テキスト ボックス 179"/>
        <xdr:cNvSpPr txBox="1"/>
      </xdr:nvSpPr>
      <xdr:spPr>
        <a:xfrm>
          <a:off x="2673427" y="1291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121755</xdr:rowOff>
    </xdr:from>
    <xdr:to>
      <xdr:col>2</xdr:col>
      <xdr:colOff>638175</xdr:colOff>
      <xdr:row>77</xdr:row>
      <xdr:rowOff>129012</xdr:rowOff>
    </xdr:to>
    <xdr:cxnSp macro="">
      <xdr:nvCxnSpPr>
        <xdr:cNvPr id="181" name="直線コネクタ 180"/>
        <xdr:cNvCxnSpPr/>
      </xdr:nvCxnSpPr>
      <xdr:spPr>
        <a:xfrm flipV="1">
          <a:off x="1130300" y="13323405"/>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111989</xdr:rowOff>
    </xdr:from>
    <xdr:to>
      <xdr:col>3</xdr:col>
      <xdr:colOff>3175</xdr:colOff>
      <xdr:row>77</xdr:row>
      <xdr:rowOff>42139</xdr:rowOff>
    </xdr:to>
    <xdr:sp macro="" textlink="">
      <xdr:nvSpPr>
        <xdr:cNvPr id="182" name="フローチャート : 判断 181"/>
        <xdr:cNvSpPr/>
      </xdr:nvSpPr>
      <xdr:spPr>
        <a:xfrm>
          <a:off x="1968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58666</xdr:rowOff>
    </xdr:from>
    <xdr:ext cx="469744" cy="259045"/>
    <xdr:sp macro="" textlink="">
      <xdr:nvSpPr>
        <xdr:cNvPr id="183" name="テキスト ボックス 182"/>
        <xdr:cNvSpPr txBox="1"/>
      </xdr:nvSpPr>
      <xdr:spPr>
        <a:xfrm>
          <a:off x="1784427" y="129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110389</xdr:rowOff>
    </xdr:from>
    <xdr:to>
      <xdr:col>1</xdr:col>
      <xdr:colOff>485775</xdr:colOff>
      <xdr:row>77</xdr:row>
      <xdr:rowOff>40539</xdr:rowOff>
    </xdr:to>
    <xdr:sp macro="" textlink="">
      <xdr:nvSpPr>
        <xdr:cNvPr id="184" name="フローチャート : 判断 183"/>
        <xdr:cNvSpPr/>
      </xdr:nvSpPr>
      <xdr:spPr>
        <a:xfrm>
          <a:off x="1079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57066</xdr:rowOff>
    </xdr:from>
    <xdr:ext cx="469744" cy="259045"/>
    <xdr:sp macro="" textlink="">
      <xdr:nvSpPr>
        <xdr:cNvPr id="185" name="テキスト ボックス 184"/>
        <xdr:cNvSpPr txBox="1"/>
      </xdr:nvSpPr>
      <xdr:spPr>
        <a:xfrm>
          <a:off x="895427"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83356</xdr:rowOff>
    </xdr:from>
    <xdr:to>
      <xdr:col>6</xdr:col>
      <xdr:colOff>561975</xdr:colOff>
      <xdr:row>78</xdr:row>
      <xdr:rowOff>13506</xdr:rowOff>
    </xdr:to>
    <xdr:sp macro="" textlink="">
      <xdr:nvSpPr>
        <xdr:cNvPr id="191" name="円/楕円 190"/>
        <xdr:cNvSpPr/>
      </xdr:nvSpPr>
      <xdr:spPr>
        <a:xfrm>
          <a:off x="4584700" y="132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169733</xdr:rowOff>
    </xdr:from>
    <xdr:ext cx="469744" cy="259045"/>
    <xdr:sp macro="" textlink="">
      <xdr:nvSpPr>
        <xdr:cNvPr id="192" name="維持補修費該当値テキスト"/>
        <xdr:cNvSpPr txBox="1"/>
      </xdr:nvSpPr>
      <xdr:spPr>
        <a:xfrm>
          <a:off x="4686300" y="1319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69069</xdr:rowOff>
    </xdr:from>
    <xdr:to>
      <xdr:col>5</xdr:col>
      <xdr:colOff>409575</xdr:colOff>
      <xdr:row>77</xdr:row>
      <xdr:rowOff>170669</xdr:rowOff>
    </xdr:to>
    <xdr:sp macro="" textlink="">
      <xdr:nvSpPr>
        <xdr:cNvPr id="193" name="円/楕円 192"/>
        <xdr:cNvSpPr/>
      </xdr:nvSpPr>
      <xdr:spPr>
        <a:xfrm>
          <a:off x="3746500" y="132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161796</xdr:rowOff>
    </xdr:from>
    <xdr:ext cx="469744" cy="259045"/>
    <xdr:sp macro="" textlink="">
      <xdr:nvSpPr>
        <xdr:cNvPr id="194" name="テキスト ボックス 193"/>
        <xdr:cNvSpPr txBox="1"/>
      </xdr:nvSpPr>
      <xdr:spPr>
        <a:xfrm>
          <a:off x="3562427" y="1336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67183</xdr:rowOff>
    </xdr:from>
    <xdr:to>
      <xdr:col>4</xdr:col>
      <xdr:colOff>206375</xdr:colOff>
      <xdr:row>77</xdr:row>
      <xdr:rowOff>168783</xdr:rowOff>
    </xdr:to>
    <xdr:sp macro="" textlink="">
      <xdr:nvSpPr>
        <xdr:cNvPr id="195" name="円/楕円 194"/>
        <xdr:cNvSpPr/>
      </xdr:nvSpPr>
      <xdr:spPr>
        <a:xfrm>
          <a:off x="2857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159910</xdr:rowOff>
    </xdr:from>
    <xdr:ext cx="469744" cy="259045"/>
    <xdr:sp macro="" textlink="">
      <xdr:nvSpPr>
        <xdr:cNvPr id="196" name="テキスト ボックス 195"/>
        <xdr:cNvSpPr txBox="1"/>
      </xdr:nvSpPr>
      <xdr:spPr>
        <a:xfrm>
          <a:off x="2673427" y="133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70955</xdr:rowOff>
    </xdr:from>
    <xdr:to>
      <xdr:col>3</xdr:col>
      <xdr:colOff>3175</xdr:colOff>
      <xdr:row>78</xdr:row>
      <xdr:rowOff>1105</xdr:rowOff>
    </xdr:to>
    <xdr:sp macro="" textlink="">
      <xdr:nvSpPr>
        <xdr:cNvPr id="197" name="円/楕円 196"/>
        <xdr:cNvSpPr/>
      </xdr:nvSpPr>
      <xdr:spPr>
        <a:xfrm>
          <a:off x="1968500" y="132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163682</xdr:rowOff>
    </xdr:from>
    <xdr:ext cx="469744" cy="259045"/>
    <xdr:sp macro="" textlink="">
      <xdr:nvSpPr>
        <xdr:cNvPr id="198" name="テキスト ボックス 197"/>
        <xdr:cNvSpPr txBox="1"/>
      </xdr:nvSpPr>
      <xdr:spPr>
        <a:xfrm>
          <a:off x="1784427" y="133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78212</xdr:rowOff>
    </xdr:from>
    <xdr:to>
      <xdr:col>1</xdr:col>
      <xdr:colOff>485775</xdr:colOff>
      <xdr:row>78</xdr:row>
      <xdr:rowOff>8362</xdr:rowOff>
    </xdr:to>
    <xdr:sp macro="" textlink="">
      <xdr:nvSpPr>
        <xdr:cNvPr id="199" name="円/楕円 198"/>
        <xdr:cNvSpPr/>
      </xdr:nvSpPr>
      <xdr:spPr>
        <a:xfrm>
          <a:off x="1079500" y="132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170939</xdr:rowOff>
    </xdr:from>
    <xdr:ext cx="469744" cy="259045"/>
    <xdr:sp macro="" textlink="">
      <xdr:nvSpPr>
        <xdr:cNvPr id="200" name="テキスト ボックス 199"/>
        <xdr:cNvSpPr txBox="1"/>
      </xdr:nvSpPr>
      <xdr:spPr>
        <a:xfrm>
          <a:off x="895427" y="133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97507</xdr:rowOff>
    </xdr:from>
    <xdr:to>
      <xdr:col>6</xdr:col>
      <xdr:colOff>511175</xdr:colOff>
      <xdr:row>95</xdr:row>
      <xdr:rowOff>14949</xdr:rowOff>
    </xdr:to>
    <xdr:cxnSp macro="">
      <xdr:nvCxnSpPr>
        <xdr:cNvPr id="232" name="直線コネクタ 231"/>
        <xdr:cNvCxnSpPr/>
      </xdr:nvCxnSpPr>
      <xdr:spPr>
        <a:xfrm flipV="1">
          <a:off x="3797300" y="16213807"/>
          <a:ext cx="838200" cy="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14949</xdr:rowOff>
    </xdr:from>
    <xdr:to>
      <xdr:col>5</xdr:col>
      <xdr:colOff>358775</xdr:colOff>
      <xdr:row>95</xdr:row>
      <xdr:rowOff>15897</xdr:rowOff>
    </xdr:to>
    <xdr:cxnSp macro="">
      <xdr:nvCxnSpPr>
        <xdr:cNvPr id="235" name="直線コネクタ 234"/>
        <xdr:cNvCxnSpPr/>
      </xdr:nvCxnSpPr>
      <xdr:spPr>
        <a:xfrm flipV="1">
          <a:off x="2908300" y="16302699"/>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15897</xdr:rowOff>
    </xdr:from>
    <xdr:to>
      <xdr:col>4</xdr:col>
      <xdr:colOff>155575</xdr:colOff>
      <xdr:row>95</xdr:row>
      <xdr:rowOff>103761</xdr:rowOff>
    </xdr:to>
    <xdr:cxnSp macro="">
      <xdr:nvCxnSpPr>
        <xdr:cNvPr id="238" name="直線コネクタ 237"/>
        <xdr:cNvCxnSpPr/>
      </xdr:nvCxnSpPr>
      <xdr:spPr>
        <a:xfrm flipV="1">
          <a:off x="2019300" y="16303647"/>
          <a:ext cx="889000" cy="8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31995</xdr:rowOff>
    </xdr:from>
    <xdr:to>
      <xdr:col>4</xdr:col>
      <xdr:colOff>206375</xdr:colOff>
      <xdr:row>94</xdr:row>
      <xdr:rowOff>133595</xdr:rowOff>
    </xdr:to>
    <xdr:sp macro="" textlink="">
      <xdr:nvSpPr>
        <xdr:cNvPr id="239" name="フローチャート : 判断 238"/>
        <xdr:cNvSpPr/>
      </xdr:nvSpPr>
      <xdr:spPr>
        <a:xfrm>
          <a:off x="2857500" y="1614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150122</xdr:rowOff>
    </xdr:from>
    <xdr:ext cx="534377" cy="259045"/>
    <xdr:sp macro="" textlink="">
      <xdr:nvSpPr>
        <xdr:cNvPr id="240" name="テキスト ボックス 239"/>
        <xdr:cNvSpPr txBox="1"/>
      </xdr:nvSpPr>
      <xdr:spPr>
        <a:xfrm>
          <a:off x="2641111" y="159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99972</xdr:rowOff>
    </xdr:from>
    <xdr:to>
      <xdr:col>2</xdr:col>
      <xdr:colOff>638175</xdr:colOff>
      <xdr:row>95</xdr:row>
      <xdr:rowOff>103761</xdr:rowOff>
    </xdr:to>
    <xdr:cxnSp macro="">
      <xdr:nvCxnSpPr>
        <xdr:cNvPr id="241" name="直線コネクタ 240"/>
        <xdr:cNvCxnSpPr/>
      </xdr:nvCxnSpPr>
      <xdr:spPr>
        <a:xfrm>
          <a:off x="1130300" y="16387722"/>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169711</xdr:rowOff>
    </xdr:from>
    <xdr:to>
      <xdr:col>3</xdr:col>
      <xdr:colOff>3175</xdr:colOff>
      <xdr:row>95</xdr:row>
      <xdr:rowOff>99861</xdr:rowOff>
    </xdr:to>
    <xdr:sp macro="" textlink="">
      <xdr:nvSpPr>
        <xdr:cNvPr id="242" name="フローチャート : 判断 241"/>
        <xdr:cNvSpPr/>
      </xdr:nvSpPr>
      <xdr:spPr>
        <a:xfrm>
          <a:off x="1968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116388</xdr:rowOff>
    </xdr:from>
    <xdr:ext cx="534377" cy="259045"/>
    <xdr:sp macro="" textlink="">
      <xdr:nvSpPr>
        <xdr:cNvPr id="243" name="テキスト ボックス 242"/>
        <xdr:cNvSpPr txBox="1"/>
      </xdr:nvSpPr>
      <xdr:spPr>
        <a:xfrm>
          <a:off x="1752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44" name="フローチャート : 判断 243"/>
        <xdr:cNvSpPr/>
      </xdr:nvSpPr>
      <xdr:spPr>
        <a:xfrm>
          <a:off x="1079500" y="162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129418</xdr:rowOff>
    </xdr:from>
    <xdr:ext cx="534377" cy="259045"/>
    <xdr:sp macro="" textlink="">
      <xdr:nvSpPr>
        <xdr:cNvPr id="245" name="テキスト ボックス 244"/>
        <xdr:cNvSpPr txBox="1"/>
      </xdr:nvSpPr>
      <xdr:spPr>
        <a:xfrm>
          <a:off x="863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46707</xdr:rowOff>
    </xdr:from>
    <xdr:to>
      <xdr:col>6</xdr:col>
      <xdr:colOff>561975</xdr:colOff>
      <xdr:row>94</xdr:row>
      <xdr:rowOff>148307</xdr:rowOff>
    </xdr:to>
    <xdr:sp macro="" textlink="">
      <xdr:nvSpPr>
        <xdr:cNvPr id="251" name="円/楕円 250"/>
        <xdr:cNvSpPr/>
      </xdr:nvSpPr>
      <xdr:spPr>
        <a:xfrm>
          <a:off x="4584700" y="1616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69584</xdr:rowOff>
    </xdr:from>
    <xdr:ext cx="534377" cy="259045"/>
    <xdr:sp macro="" textlink="">
      <xdr:nvSpPr>
        <xdr:cNvPr id="252" name="扶助費該当値テキスト"/>
        <xdr:cNvSpPr txBox="1"/>
      </xdr:nvSpPr>
      <xdr:spPr>
        <a:xfrm>
          <a:off x="4686300" y="1601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92,584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135599</xdr:rowOff>
    </xdr:from>
    <xdr:to>
      <xdr:col>5</xdr:col>
      <xdr:colOff>409575</xdr:colOff>
      <xdr:row>95</xdr:row>
      <xdr:rowOff>65749</xdr:rowOff>
    </xdr:to>
    <xdr:sp macro="" textlink="">
      <xdr:nvSpPr>
        <xdr:cNvPr id="253" name="円/楕円 252"/>
        <xdr:cNvSpPr/>
      </xdr:nvSpPr>
      <xdr:spPr>
        <a:xfrm>
          <a:off x="3746500" y="162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82276</xdr:rowOff>
    </xdr:from>
    <xdr:ext cx="534377" cy="259045"/>
    <xdr:sp macro="" textlink="">
      <xdr:nvSpPr>
        <xdr:cNvPr id="254" name="テキスト ボックス 253"/>
        <xdr:cNvSpPr txBox="1"/>
      </xdr:nvSpPr>
      <xdr:spPr>
        <a:xfrm>
          <a:off x="3530111" y="1602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136547</xdr:rowOff>
    </xdr:from>
    <xdr:to>
      <xdr:col>4</xdr:col>
      <xdr:colOff>206375</xdr:colOff>
      <xdr:row>95</xdr:row>
      <xdr:rowOff>66697</xdr:rowOff>
    </xdr:to>
    <xdr:sp macro="" textlink="">
      <xdr:nvSpPr>
        <xdr:cNvPr id="255" name="円/楕円 254"/>
        <xdr:cNvSpPr/>
      </xdr:nvSpPr>
      <xdr:spPr>
        <a:xfrm>
          <a:off x="2857500" y="162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57824</xdr:rowOff>
    </xdr:from>
    <xdr:ext cx="534377" cy="259045"/>
    <xdr:sp macro="" textlink="">
      <xdr:nvSpPr>
        <xdr:cNvPr id="256" name="テキスト ボックス 255"/>
        <xdr:cNvSpPr txBox="1"/>
      </xdr:nvSpPr>
      <xdr:spPr>
        <a:xfrm>
          <a:off x="2641111" y="1634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87,082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52961</xdr:rowOff>
    </xdr:from>
    <xdr:to>
      <xdr:col>3</xdr:col>
      <xdr:colOff>3175</xdr:colOff>
      <xdr:row>95</xdr:row>
      <xdr:rowOff>154561</xdr:rowOff>
    </xdr:to>
    <xdr:sp macro="" textlink="">
      <xdr:nvSpPr>
        <xdr:cNvPr id="257" name="円/楕円 256"/>
        <xdr:cNvSpPr/>
      </xdr:nvSpPr>
      <xdr:spPr>
        <a:xfrm>
          <a:off x="1968500" y="163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145688</xdr:rowOff>
    </xdr:from>
    <xdr:ext cx="534377" cy="259045"/>
    <xdr:sp macro="" textlink="">
      <xdr:nvSpPr>
        <xdr:cNvPr id="258" name="テキスト ボックス 257"/>
        <xdr:cNvSpPr txBox="1"/>
      </xdr:nvSpPr>
      <xdr:spPr>
        <a:xfrm>
          <a:off x="1752111" y="164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49172</xdr:rowOff>
    </xdr:from>
    <xdr:to>
      <xdr:col>1</xdr:col>
      <xdr:colOff>485775</xdr:colOff>
      <xdr:row>95</xdr:row>
      <xdr:rowOff>150772</xdr:rowOff>
    </xdr:to>
    <xdr:sp macro="" textlink="">
      <xdr:nvSpPr>
        <xdr:cNvPr id="259" name="円/楕円 258"/>
        <xdr:cNvSpPr/>
      </xdr:nvSpPr>
      <xdr:spPr>
        <a:xfrm>
          <a:off x="1079500" y="163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141899</xdr:rowOff>
    </xdr:from>
    <xdr:ext cx="534377" cy="259045"/>
    <xdr:sp macro="" textlink="">
      <xdr:nvSpPr>
        <xdr:cNvPr id="260" name="テキスト ボックス 259"/>
        <xdr:cNvSpPr txBox="1"/>
      </xdr:nvSpPr>
      <xdr:spPr>
        <a:xfrm>
          <a:off x="863111" y="1642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12293</xdr:rowOff>
    </xdr:from>
    <xdr:to>
      <xdr:col>15</xdr:col>
      <xdr:colOff>180975</xdr:colOff>
      <xdr:row>36</xdr:row>
      <xdr:rowOff>21857</xdr:rowOff>
    </xdr:to>
    <xdr:cxnSp macro="">
      <xdr:nvCxnSpPr>
        <xdr:cNvPr id="289" name="直線コネクタ 288"/>
        <xdr:cNvCxnSpPr/>
      </xdr:nvCxnSpPr>
      <xdr:spPr>
        <a:xfrm>
          <a:off x="9639300" y="6184493"/>
          <a:ext cx="8382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12293</xdr:rowOff>
    </xdr:from>
    <xdr:to>
      <xdr:col>14</xdr:col>
      <xdr:colOff>28575</xdr:colOff>
      <xdr:row>36</xdr:row>
      <xdr:rowOff>52299</xdr:rowOff>
    </xdr:to>
    <xdr:cxnSp macro="">
      <xdr:nvCxnSpPr>
        <xdr:cNvPr id="292" name="直線コネクタ 291"/>
        <xdr:cNvCxnSpPr/>
      </xdr:nvCxnSpPr>
      <xdr:spPr>
        <a:xfrm flipV="1">
          <a:off x="8750300" y="6184493"/>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52299</xdr:rowOff>
    </xdr:from>
    <xdr:to>
      <xdr:col>12</xdr:col>
      <xdr:colOff>511175</xdr:colOff>
      <xdr:row>36</xdr:row>
      <xdr:rowOff>53708</xdr:rowOff>
    </xdr:to>
    <xdr:cxnSp macro="">
      <xdr:nvCxnSpPr>
        <xdr:cNvPr id="295" name="直線コネクタ 294"/>
        <xdr:cNvCxnSpPr/>
      </xdr:nvCxnSpPr>
      <xdr:spPr>
        <a:xfrm flipV="1">
          <a:off x="7861300" y="6224499"/>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37655</xdr:rowOff>
    </xdr:from>
    <xdr:to>
      <xdr:col>12</xdr:col>
      <xdr:colOff>561975</xdr:colOff>
      <xdr:row>36</xdr:row>
      <xdr:rowOff>139255</xdr:rowOff>
    </xdr:to>
    <xdr:sp macro="" textlink="">
      <xdr:nvSpPr>
        <xdr:cNvPr id="296" name="フローチャート : 判断 295"/>
        <xdr:cNvSpPr/>
      </xdr:nvSpPr>
      <xdr:spPr>
        <a:xfrm>
          <a:off x="8699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130382</xdr:rowOff>
    </xdr:from>
    <xdr:ext cx="534377" cy="259045"/>
    <xdr:sp macro="" textlink="">
      <xdr:nvSpPr>
        <xdr:cNvPr id="297" name="テキスト ボックス 296"/>
        <xdr:cNvSpPr txBox="1"/>
      </xdr:nvSpPr>
      <xdr:spPr>
        <a:xfrm>
          <a:off x="8483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50051</xdr:rowOff>
    </xdr:from>
    <xdr:to>
      <xdr:col>11</xdr:col>
      <xdr:colOff>307975</xdr:colOff>
      <xdr:row>36</xdr:row>
      <xdr:rowOff>53708</xdr:rowOff>
    </xdr:to>
    <xdr:cxnSp macro="">
      <xdr:nvCxnSpPr>
        <xdr:cNvPr id="298" name="直線コネクタ 297"/>
        <xdr:cNvCxnSpPr/>
      </xdr:nvCxnSpPr>
      <xdr:spPr>
        <a:xfrm>
          <a:off x="6972300" y="622225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66637</xdr:rowOff>
    </xdr:from>
    <xdr:to>
      <xdr:col>11</xdr:col>
      <xdr:colOff>358775</xdr:colOff>
      <xdr:row>34</xdr:row>
      <xdr:rowOff>168237</xdr:rowOff>
    </xdr:to>
    <xdr:sp macro="" textlink="">
      <xdr:nvSpPr>
        <xdr:cNvPr id="299" name="フローチャート : 判断 298"/>
        <xdr:cNvSpPr/>
      </xdr:nvSpPr>
      <xdr:spPr>
        <a:xfrm>
          <a:off x="7810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13314</xdr:rowOff>
    </xdr:from>
    <xdr:ext cx="534377" cy="259045"/>
    <xdr:sp macro="" textlink="">
      <xdr:nvSpPr>
        <xdr:cNvPr id="300" name="テキスト ボックス 299"/>
        <xdr:cNvSpPr txBox="1"/>
      </xdr:nvSpPr>
      <xdr:spPr>
        <a:xfrm>
          <a:off x="7594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63589</xdr:rowOff>
    </xdr:from>
    <xdr:to>
      <xdr:col>10</xdr:col>
      <xdr:colOff>155575</xdr:colOff>
      <xdr:row>35</xdr:row>
      <xdr:rowOff>165189</xdr:rowOff>
    </xdr:to>
    <xdr:sp macro="" textlink="">
      <xdr:nvSpPr>
        <xdr:cNvPr id="301" name="フローチャート : 判断 300"/>
        <xdr:cNvSpPr/>
      </xdr:nvSpPr>
      <xdr:spPr>
        <a:xfrm>
          <a:off x="6921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10266</xdr:rowOff>
    </xdr:from>
    <xdr:ext cx="534377" cy="259045"/>
    <xdr:sp macro="" textlink="">
      <xdr:nvSpPr>
        <xdr:cNvPr id="302" name="テキスト ボックス 301"/>
        <xdr:cNvSpPr txBox="1"/>
      </xdr:nvSpPr>
      <xdr:spPr>
        <a:xfrm>
          <a:off x="6705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142507</xdr:rowOff>
    </xdr:from>
    <xdr:to>
      <xdr:col>15</xdr:col>
      <xdr:colOff>231775</xdr:colOff>
      <xdr:row>36</xdr:row>
      <xdr:rowOff>72657</xdr:rowOff>
    </xdr:to>
    <xdr:sp macro="" textlink="">
      <xdr:nvSpPr>
        <xdr:cNvPr id="308" name="円/楕円 307"/>
        <xdr:cNvSpPr/>
      </xdr:nvSpPr>
      <xdr:spPr>
        <a:xfrm>
          <a:off x="10426700" y="61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165384</xdr:rowOff>
    </xdr:from>
    <xdr:ext cx="534377" cy="259045"/>
    <xdr:sp macro="" textlink="">
      <xdr:nvSpPr>
        <xdr:cNvPr id="309" name="補助費等該当値テキスト"/>
        <xdr:cNvSpPr txBox="1"/>
      </xdr:nvSpPr>
      <xdr:spPr>
        <a:xfrm>
          <a:off x="10528300" y="59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42,279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132943</xdr:rowOff>
    </xdr:from>
    <xdr:to>
      <xdr:col>14</xdr:col>
      <xdr:colOff>79375</xdr:colOff>
      <xdr:row>36</xdr:row>
      <xdr:rowOff>63093</xdr:rowOff>
    </xdr:to>
    <xdr:sp macro="" textlink="">
      <xdr:nvSpPr>
        <xdr:cNvPr id="310" name="円/楕円 309"/>
        <xdr:cNvSpPr/>
      </xdr:nvSpPr>
      <xdr:spPr>
        <a:xfrm>
          <a:off x="9588500" y="61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79620</xdr:rowOff>
    </xdr:from>
    <xdr:ext cx="534377" cy="259045"/>
    <xdr:sp macro="" textlink="">
      <xdr:nvSpPr>
        <xdr:cNvPr id="311" name="テキスト ボックス 310"/>
        <xdr:cNvSpPr txBox="1"/>
      </xdr:nvSpPr>
      <xdr:spPr>
        <a:xfrm>
          <a:off x="9372111" y="590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1499</xdr:rowOff>
    </xdr:from>
    <xdr:to>
      <xdr:col>12</xdr:col>
      <xdr:colOff>561975</xdr:colOff>
      <xdr:row>36</xdr:row>
      <xdr:rowOff>103099</xdr:rowOff>
    </xdr:to>
    <xdr:sp macro="" textlink="">
      <xdr:nvSpPr>
        <xdr:cNvPr id="312" name="円/楕円 311"/>
        <xdr:cNvSpPr/>
      </xdr:nvSpPr>
      <xdr:spPr>
        <a:xfrm>
          <a:off x="8699500" y="61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119626</xdr:rowOff>
    </xdr:from>
    <xdr:ext cx="534377" cy="259045"/>
    <xdr:sp macro="" textlink="">
      <xdr:nvSpPr>
        <xdr:cNvPr id="313" name="テキスト ボックス 312"/>
        <xdr:cNvSpPr txBox="1"/>
      </xdr:nvSpPr>
      <xdr:spPr>
        <a:xfrm>
          <a:off x="8483111" y="59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2908</xdr:rowOff>
    </xdr:from>
    <xdr:to>
      <xdr:col>11</xdr:col>
      <xdr:colOff>358775</xdr:colOff>
      <xdr:row>36</xdr:row>
      <xdr:rowOff>104508</xdr:rowOff>
    </xdr:to>
    <xdr:sp macro="" textlink="">
      <xdr:nvSpPr>
        <xdr:cNvPr id="314" name="円/楕円 313"/>
        <xdr:cNvSpPr/>
      </xdr:nvSpPr>
      <xdr:spPr>
        <a:xfrm>
          <a:off x="7810500" y="6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95635</xdr:rowOff>
    </xdr:from>
    <xdr:ext cx="534377" cy="259045"/>
    <xdr:sp macro="" textlink="">
      <xdr:nvSpPr>
        <xdr:cNvPr id="315" name="テキスト ボックス 314"/>
        <xdr:cNvSpPr txBox="1"/>
      </xdr:nvSpPr>
      <xdr:spPr>
        <a:xfrm>
          <a:off x="7594111" y="62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170701</xdr:rowOff>
    </xdr:from>
    <xdr:to>
      <xdr:col>10</xdr:col>
      <xdr:colOff>155575</xdr:colOff>
      <xdr:row>36</xdr:row>
      <xdr:rowOff>100851</xdr:rowOff>
    </xdr:to>
    <xdr:sp macro="" textlink="">
      <xdr:nvSpPr>
        <xdr:cNvPr id="316" name="円/楕円 315"/>
        <xdr:cNvSpPr/>
      </xdr:nvSpPr>
      <xdr:spPr>
        <a:xfrm>
          <a:off x="6921500" y="61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91978</xdr:rowOff>
    </xdr:from>
    <xdr:ext cx="534377" cy="259045"/>
    <xdr:sp macro="" textlink="">
      <xdr:nvSpPr>
        <xdr:cNvPr id="317" name="テキスト ボックス 316"/>
        <xdr:cNvSpPr txBox="1"/>
      </xdr:nvSpPr>
      <xdr:spPr>
        <a:xfrm>
          <a:off x="6705111" y="62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78439</xdr:rowOff>
    </xdr:from>
    <xdr:to>
      <xdr:col>15</xdr:col>
      <xdr:colOff>180975</xdr:colOff>
      <xdr:row>58</xdr:row>
      <xdr:rowOff>119930</xdr:rowOff>
    </xdr:to>
    <xdr:cxnSp macro="">
      <xdr:nvCxnSpPr>
        <xdr:cNvPr id="346" name="直線コネクタ 345"/>
        <xdr:cNvCxnSpPr/>
      </xdr:nvCxnSpPr>
      <xdr:spPr>
        <a:xfrm>
          <a:off x="9639300" y="10022539"/>
          <a:ext cx="8382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78439</xdr:rowOff>
    </xdr:from>
    <xdr:to>
      <xdr:col>14</xdr:col>
      <xdr:colOff>28575</xdr:colOff>
      <xdr:row>58</xdr:row>
      <xdr:rowOff>82767</xdr:rowOff>
    </xdr:to>
    <xdr:cxnSp macro="">
      <xdr:nvCxnSpPr>
        <xdr:cNvPr id="349" name="直線コネクタ 348"/>
        <xdr:cNvCxnSpPr/>
      </xdr:nvCxnSpPr>
      <xdr:spPr>
        <a:xfrm flipV="1">
          <a:off x="8750300" y="10022539"/>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82767</xdr:rowOff>
    </xdr:from>
    <xdr:to>
      <xdr:col>12</xdr:col>
      <xdr:colOff>511175</xdr:colOff>
      <xdr:row>58</xdr:row>
      <xdr:rowOff>127847</xdr:rowOff>
    </xdr:to>
    <xdr:cxnSp macro="">
      <xdr:nvCxnSpPr>
        <xdr:cNvPr id="352" name="直線コネクタ 351"/>
        <xdr:cNvCxnSpPr/>
      </xdr:nvCxnSpPr>
      <xdr:spPr>
        <a:xfrm flipV="1">
          <a:off x="7861300" y="10026867"/>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131206</xdr:rowOff>
    </xdr:from>
    <xdr:to>
      <xdr:col>12</xdr:col>
      <xdr:colOff>561975</xdr:colOff>
      <xdr:row>58</xdr:row>
      <xdr:rowOff>61356</xdr:rowOff>
    </xdr:to>
    <xdr:sp macro="" textlink="">
      <xdr:nvSpPr>
        <xdr:cNvPr id="353" name="フローチャート : 判断 352"/>
        <xdr:cNvSpPr/>
      </xdr:nvSpPr>
      <xdr:spPr>
        <a:xfrm>
          <a:off x="8699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77883</xdr:rowOff>
    </xdr:from>
    <xdr:ext cx="534377" cy="259045"/>
    <xdr:sp macro="" textlink="">
      <xdr:nvSpPr>
        <xdr:cNvPr id="354" name="テキスト ボックス 353"/>
        <xdr:cNvSpPr txBox="1"/>
      </xdr:nvSpPr>
      <xdr:spPr>
        <a:xfrm>
          <a:off x="8483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122174</xdr:rowOff>
    </xdr:from>
    <xdr:to>
      <xdr:col>11</xdr:col>
      <xdr:colOff>307975</xdr:colOff>
      <xdr:row>58</xdr:row>
      <xdr:rowOff>127847</xdr:rowOff>
    </xdr:to>
    <xdr:cxnSp macro="">
      <xdr:nvCxnSpPr>
        <xdr:cNvPr id="355" name="直線コネクタ 354"/>
        <xdr:cNvCxnSpPr/>
      </xdr:nvCxnSpPr>
      <xdr:spPr>
        <a:xfrm>
          <a:off x="6972300" y="10066274"/>
          <a:ext cx="8890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99354</xdr:rowOff>
    </xdr:from>
    <xdr:to>
      <xdr:col>11</xdr:col>
      <xdr:colOff>358775</xdr:colOff>
      <xdr:row>58</xdr:row>
      <xdr:rowOff>29504</xdr:rowOff>
    </xdr:to>
    <xdr:sp macro="" textlink="">
      <xdr:nvSpPr>
        <xdr:cNvPr id="356" name="フローチャート : 判断 355"/>
        <xdr:cNvSpPr/>
      </xdr:nvSpPr>
      <xdr:spPr>
        <a:xfrm>
          <a:off x="7810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46031</xdr:rowOff>
    </xdr:from>
    <xdr:ext cx="534377" cy="259045"/>
    <xdr:sp macro="" textlink="">
      <xdr:nvSpPr>
        <xdr:cNvPr id="357" name="テキスト ボックス 356"/>
        <xdr:cNvSpPr txBox="1"/>
      </xdr:nvSpPr>
      <xdr:spPr>
        <a:xfrm>
          <a:off x="7594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26431</xdr:rowOff>
    </xdr:from>
    <xdr:to>
      <xdr:col>10</xdr:col>
      <xdr:colOff>155575</xdr:colOff>
      <xdr:row>58</xdr:row>
      <xdr:rowOff>128031</xdr:rowOff>
    </xdr:to>
    <xdr:sp macro="" textlink="">
      <xdr:nvSpPr>
        <xdr:cNvPr id="358" name="フローチャート : 判断 357"/>
        <xdr:cNvSpPr/>
      </xdr:nvSpPr>
      <xdr:spPr>
        <a:xfrm>
          <a:off x="6921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144558</xdr:rowOff>
    </xdr:from>
    <xdr:ext cx="534377" cy="259045"/>
    <xdr:sp macro="" textlink="">
      <xdr:nvSpPr>
        <xdr:cNvPr id="359" name="テキスト ボックス 358"/>
        <xdr:cNvSpPr txBox="1"/>
      </xdr:nvSpPr>
      <xdr:spPr>
        <a:xfrm>
          <a:off x="6705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69130</xdr:rowOff>
    </xdr:from>
    <xdr:to>
      <xdr:col>15</xdr:col>
      <xdr:colOff>231775</xdr:colOff>
      <xdr:row>58</xdr:row>
      <xdr:rowOff>170730</xdr:rowOff>
    </xdr:to>
    <xdr:sp macro="" textlink="">
      <xdr:nvSpPr>
        <xdr:cNvPr id="365" name="円/楕円 364"/>
        <xdr:cNvSpPr/>
      </xdr:nvSpPr>
      <xdr:spPr>
        <a:xfrm>
          <a:off x="10426700" y="100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155507</xdr:rowOff>
    </xdr:from>
    <xdr:ext cx="534377" cy="259045"/>
    <xdr:sp macro="" textlink="">
      <xdr:nvSpPr>
        <xdr:cNvPr id="366" name="普通建設事業費該当値テキスト"/>
        <xdr:cNvSpPr txBox="1"/>
      </xdr:nvSpPr>
      <xdr:spPr>
        <a:xfrm>
          <a:off x="10528300" y="992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27639</xdr:rowOff>
    </xdr:from>
    <xdr:to>
      <xdr:col>14</xdr:col>
      <xdr:colOff>79375</xdr:colOff>
      <xdr:row>58</xdr:row>
      <xdr:rowOff>129239</xdr:rowOff>
    </xdr:to>
    <xdr:sp macro="" textlink="">
      <xdr:nvSpPr>
        <xdr:cNvPr id="367" name="円/楕円 366"/>
        <xdr:cNvSpPr/>
      </xdr:nvSpPr>
      <xdr:spPr>
        <a:xfrm>
          <a:off x="9588500" y="99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120366</xdr:rowOff>
    </xdr:from>
    <xdr:ext cx="534377" cy="259045"/>
    <xdr:sp macro="" textlink="">
      <xdr:nvSpPr>
        <xdr:cNvPr id="368" name="テキスト ボックス 367"/>
        <xdr:cNvSpPr txBox="1"/>
      </xdr:nvSpPr>
      <xdr:spPr>
        <a:xfrm>
          <a:off x="9372111" y="1006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31967</xdr:rowOff>
    </xdr:from>
    <xdr:to>
      <xdr:col>12</xdr:col>
      <xdr:colOff>561975</xdr:colOff>
      <xdr:row>58</xdr:row>
      <xdr:rowOff>133567</xdr:rowOff>
    </xdr:to>
    <xdr:sp macro="" textlink="">
      <xdr:nvSpPr>
        <xdr:cNvPr id="369" name="円/楕円 368"/>
        <xdr:cNvSpPr/>
      </xdr:nvSpPr>
      <xdr:spPr>
        <a:xfrm>
          <a:off x="8699500" y="99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124694</xdr:rowOff>
    </xdr:from>
    <xdr:ext cx="534377" cy="259045"/>
    <xdr:sp macro="" textlink="">
      <xdr:nvSpPr>
        <xdr:cNvPr id="370" name="テキスト ボックス 369"/>
        <xdr:cNvSpPr txBox="1"/>
      </xdr:nvSpPr>
      <xdr:spPr>
        <a:xfrm>
          <a:off x="8483111"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77047</xdr:rowOff>
    </xdr:from>
    <xdr:to>
      <xdr:col>11</xdr:col>
      <xdr:colOff>358775</xdr:colOff>
      <xdr:row>59</xdr:row>
      <xdr:rowOff>7197</xdr:rowOff>
    </xdr:to>
    <xdr:sp macro="" textlink="">
      <xdr:nvSpPr>
        <xdr:cNvPr id="371" name="円/楕円 370"/>
        <xdr:cNvSpPr/>
      </xdr:nvSpPr>
      <xdr:spPr>
        <a:xfrm>
          <a:off x="7810500" y="100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169774</xdr:rowOff>
    </xdr:from>
    <xdr:ext cx="534377" cy="259045"/>
    <xdr:sp macro="" textlink="">
      <xdr:nvSpPr>
        <xdr:cNvPr id="372" name="テキスト ボックス 371"/>
        <xdr:cNvSpPr txBox="1"/>
      </xdr:nvSpPr>
      <xdr:spPr>
        <a:xfrm>
          <a:off x="7594111" y="101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71374</xdr:rowOff>
    </xdr:from>
    <xdr:to>
      <xdr:col>10</xdr:col>
      <xdr:colOff>155575</xdr:colOff>
      <xdr:row>59</xdr:row>
      <xdr:rowOff>1524</xdr:rowOff>
    </xdr:to>
    <xdr:sp macro="" textlink="">
      <xdr:nvSpPr>
        <xdr:cNvPr id="373" name="円/楕円 372"/>
        <xdr:cNvSpPr/>
      </xdr:nvSpPr>
      <xdr:spPr>
        <a:xfrm>
          <a:off x="69215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164101</xdr:rowOff>
    </xdr:from>
    <xdr:ext cx="534377" cy="259045"/>
    <xdr:sp macro="" textlink="">
      <xdr:nvSpPr>
        <xdr:cNvPr id="374" name="テキスト ボックス 373"/>
        <xdr:cNvSpPr txBox="1"/>
      </xdr:nvSpPr>
      <xdr:spPr>
        <a:xfrm>
          <a:off x="6705111" y="101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112102</xdr:rowOff>
    </xdr:from>
    <xdr:to>
      <xdr:col>15</xdr:col>
      <xdr:colOff>180975</xdr:colOff>
      <xdr:row>77</xdr:row>
      <xdr:rowOff>117788</xdr:rowOff>
    </xdr:to>
    <xdr:cxnSp macro="">
      <xdr:nvCxnSpPr>
        <xdr:cNvPr id="399" name="直線コネクタ 398"/>
        <xdr:cNvCxnSpPr/>
      </xdr:nvCxnSpPr>
      <xdr:spPr>
        <a:xfrm>
          <a:off x="9639300" y="13313752"/>
          <a:ext cx="8382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112102</xdr:rowOff>
    </xdr:from>
    <xdr:to>
      <xdr:col>14</xdr:col>
      <xdr:colOff>28575</xdr:colOff>
      <xdr:row>77</xdr:row>
      <xdr:rowOff>155513</xdr:rowOff>
    </xdr:to>
    <xdr:cxnSp macro="">
      <xdr:nvCxnSpPr>
        <xdr:cNvPr id="402" name="直線コネクタ 401"/>
        <xdr:cNvCxnSpPr/>
      </xdr:nvCxnSpPr>
      <xdr:spPr>
        <a:xfrm flipV="1">
          <a:off x="8750300" y="13313752"/>
          <a:ext cx="8890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36128</xdr:rowOff>
    </xdr:from>
    <xdr:to>
      <xdr:col>12</xdr:col>
      <xdr:colOff>561975</xdr:colOff>
      <xdr:row>77</xdr:row>
      <xdr:rowOff>137728</xdr:rowOff>
    </xdr:to>
    <xdr:sp macro="" textlink="">
      <xdr:nvSpPr>
        <xdr:cNvPr id="405" name="フローチャート : 判断 404"/>
        <xdr:cNvSpPr/>
      </xdr:nvSpPr>
      <xdr:spPr>
        <a:xfrm>
          <a:off x="8699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154255</xdr:rowOff>
    </xdr:from>
    <xdr:ext cx="534377" cy="259045"/>
    <xdr:sp macro="" textlink="">
      <xdr:nvSpPr>
        <xdr:cNvPr id="406" name="テキスト ボックス 405"/>
        <xdr:cNvSpPr txBox="1"/>
      </xdr:nvSpPr>
      <xdr:spPr>
        <a:xfrm>
          <a:off x="8483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66988</xdr:rowOff>
    </xdr:from>
    <xdr:to>
      <xdr:col>15</xdr:col>
      <xdr:colOff>231775</xdr:colOff>
      <xdr:row>77</xdr:row>
      <xdr:rowOff>168588</xdr:rowOff>
    </xdr:to>
    <xdr:sp macro="" textlink="">
      <xdr:nvSpPr>
        <xdr:cNvPr id="412" name="円/楕円 411"/>
        <xdr:cNvSpPr/>
      </xdr:nvSpPr>
      <xdr:spPr>
        <a:xfrm>
          <a:off x="10426700" y="132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26365</xdr:rowOff>
    </xdr:from>
    <xdr:ext cx="534377" cy="259045"/>
    <xdr:sp macro="" textlink="">
      <xdr:nvSpPr>
        <xdr:cNvPr id="413" name="普通建設事業費 （ うち新規整備　）該当値テキスト"/>
        <xdr:cNvSpPr txBox="1"/>
      </xdr:nvSpPr>
      <xdr:spPr>
        <a:xfrm>
          <a:off x="10528300" y="1305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61302</xdr:rowOff>
    </xdr:from>
    <xdr:to>
      <xdr:col>14</xdr:col>
      <xdr:colOff>79375</xdr:colOff>
      <xdr:row>77</xdr:row>
      <xdr:rowOff>162902</xdr:rowOff>
    </xdr:to>
    <xdr:sp macro="" textlink="">
      <xdr:nvSpPr>
        <xdr:cNvPr id="414" name="円/楕円 413"/>
        <xdr:cNvSpPr/>
      </xdr:nvSpPr>
      <xdr:spPr>
        <a:xfrm>
          <a:off x="9588500" y="132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154029</xdr:rowOff>
    </xdr:from>
    <xdr:ext cx="534377" cy="259045"/>
    <xdr:sp macro="" textlink="">
      <xdr:nvSpPr>
        <xdr:cNvPr id="415" name="テキスト ボックス 414"/>
        <xdr:cNvSpPr txBox="1"/>
      </xdr:nvSpPr>
      <xdr:spPr>
        <a:xfrm>
          <a:off x="9372111" y="133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104713</xdr:rowOff>
    </xdr:from>
    <xdr:to>
      <xdr:col>12</xdr:col>
      <xdr:colOff>561975</xdr:colOff>
      <xdr:row>78</xdr:row>
      <xdr:rowOff>34863</xdr:rowOff>
    </xdr:to>
    <xdr:sp macro="" textlink="">
      <xdr:nvSpPr>
        <xdr:cNvPr id="416" name="円/楕円 415"/>
        <xdr:cNvSpPr/>
      </xdr:nvSpPr>
      <xdr:spPr>
        <a:xfrm>
          <a:off x="8699500" y="133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25990</xdr:rowOff>
    </xdr:from>
    <xdr:ext cx="469744" cy="259045"/>
    <xdr:sp macro="" textlink="">
      <xdr:nvSpPr>
        <xdr:cNvPr id="417" name="テキスト ボックス 416"/>
        <xdr:cNvSpPr txBox="1"/>
      </xdr:nvSpPr>
      <xdr:spPr>
        <a:xfrm>
          <a:off x="8515427" y="133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158483</xdr:rowOff>
    </xdr:from>
    <xdr:to>
      <xdr:col>15</xdr:col>
      <xdr:colOff>180975</xdr:colOff>
      <xdr:row>98</xdr:row>
      <xdr:rowOff>25133</xdr:rowOff>
    </xdr:to>
    <xdr:cxnSp macro="">
      <xdr:nvCxnSpPr>
        <xdr:cNvPr id="446" name="直線コネクタ 445"/>
        <xdr:cNvCxnSpPr/>
      </xdr:nvCxnSpPr>
      <xdr:spPr>
        <a:xfrm>
          <a:off x="9639300" y="16617683"/>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122231</xdr:rowOff>
    </xdr:from>
    <xdr:to>
      <xdr:col>14</xdr:col>
      <xdr:colOff>28575</xdr:colOff>
      <xdr:row>96</xdr:row>
      <xdr:rowOff>158483</xdr:rowOff>
    </xdr:to>
    <xdr:cxnSp macro="">
      <xdr:nvCxnSpPr>
        <xdr:cNvPr id="449" name="直線コネクタ 448"/>
        <xdr:cNvCxnSpPr/>
      </xdr:nvCxnSpPr>
      <xdr:spPr>
        <a:xfrm>
          <a:off x="8750300" y="16581431"/>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53257</xdr:rowOff>
    </xdr:from>
    <xdr:to>
      <xdr:col>12</xdr:col>
      <xdr:colOff>561975</xdr:colOff>
      <xdr:row>96</xdr:row>
      <xdr:rowOff>154857</xdr:rowOff>
    </xdr:to>
    <xdr:sp macro="" textlink="">
      <xdr:nvSpPr>
        <xdr:cNvPr id="452" name="フローチャート : 判断 451"/>
        <xdr:cNvSpPr/>
      </xdr:nvSpPr>
      <xdr:spPr>
        <a:xfrm>
          <a:off x="8699500" y="1651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171384</xdr:rowOff>
    </xdr:from>
    <xdr:ext cx="534377" cy="259045"/>
    <xdr:sp macro="" textlink="">
      <xdr:nvSpPr>
        <xdr:cNvPr id="453" name="テキスト ボックス 452"/>
        <xdr:cNvSpPr txBox="1"/>
      </xdr:nvSpPr>
      <xdr:spPr>
        <a:xfrm>
          <a:off x="8483111" y="16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145783</xdr:rowOff>
    </xdr:from>
    <xdr:to>
      <xdr:col>15</xdr:col>
      <xdr:colOff>231775</xdr:colOff>
      <xdr:row>98</xdr:row>
      <xdr:rowOff>75933</xdr:rowOff>
    </xdr:to>
    <xdr:sp macro="" textlink="">
      <xdr:nvSpPr>
        <xdr:cNvPr id="459" name="円/楕円 458"/>
        <xdr:cNvSpPr/>
      </xdr:nvSpPr>
      <xdr:spPr>
        <a:xfrm>
          <a:off x="10426700" y="167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124210</xdr:rowOff>
    </xdr:from>
    <xdr:ext cx="534377" cy="259045"/>
    <xdr:sp macro="" textlink="">
      <xdr:nvSpPr>
        <xdr:cNvPr id="460" name="普通建設事業費 （ うち更新整備　）該当値テキスト"/>
        <xdr:cNvSpPr txBox="1"/>
      </xdr:nvSpPr>
      <xdr:spPr>
        <a:xfrm>
          <a:off x="10528300"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107683</xdr:rowOff>
    </xdr:from>
    <xdr:to>
      <xdr:col>14</xdr:col>
      <xdr:colOff>79375</xdr:colOff>
      <xdr:row>97</xdr:row>
      <xdr:rowOff>37833</xdr:rowOff>
    </xdr:to>
    <xdr:sp macro="" textlink="">
      <xdr:nvSpPr>
        <xdr:cNvPr id="461" name="円/楕円 460"/>
        <xdr:cNvSpPr/>
      </xdr:nvSpPr>
      <xdr:spPr>
        <a:xfrm>
          <a:off x="9588500" y="1656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54360</xdr:rowOff>
    </xdr:from>
    <xdr:ext cx="534377" cy="259045"/>
    <xdr:sp macro="" textlink="">
      <xdr:nvSpPr>
        <xdr:cNvPr id="462" name="テキスト ボックス 461"/>
        <xdr:cNvSpPr txBox="1"/>
      </xdr:nvSpPr>
      <xdr:spPr>
        <a:xfrm>
          <a:off x="9372111" y="163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71431</xdr:rowOff>
    </xdr:from>
    <xdr:to>
      <xdr:col>12</xdr:col>
      <xdr:colOff>561975</xdr:colOff>
      <xdr:row>97</xdr:row>
      <xdr:rowOff>1581</xdr:rowOff>
    </xdr:to>
    <xdr:sp macro="" textlink="">
      <xdr:nvSpPr>
        <xdr:cNvPr id="463" name="円/楕円 462"/>
        <xdr:cNvSpPr/>
      </xdr:nvSpPr>
      <xdr:spPr>
        <a:xfrm>
          <a:off x="8699500" y="165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164158</xdr:rowOff>
    </xdr:from>
    <xdr:ext cx="534377" cy="259045"/>
    <xdr:sp macro="" textlink="">
      <xdr:nvSpPr>
        <xdr:cNvPr id="464" name="テキスト ボックス 463"/>
        <xdr:cNvSpPr txBox="1"/>
      </xdr:nvSpPr>
      <xdr:spPr>
        <a:xfrm>
          <a:off x="8483111" y="1662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42266</xdr:rowOff>
    </xdr:from>
    <xdr:to>
      <xdr:col>21</xdr:col>
      <xdr:colOff>212725</xdr:colOff>
      <xdr:row>38</xdr:row>
      <xdr:rowOff>143866</xdr:rowOff>
    </xdr:to>
    <xdr:sp macro="" textlink="">
      <xdr:nvSpPr>
        <xdr:cNvPr id="498" name="フローチャート : 判断 497"/>
        <xdr:cNvSpPr/>
      </xdr:nvSpPr>
      <xdr:spPr>
        <a:xfrm>
          <a:off x="14541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160393</xdr:rowOff>
    </xdr:from>
    <xdr:ext cx="469744" cy="259045"/>
    <xdr:sp macro="" textlink="">
      <xdr:nvSpPr>
        <xdr:cNvPr id="499" name="テキスト ボックス 498"/>
        <xdr:cNvSpPr txBox="1"/>
      </xdr:nvSpPr>
      <xdr:spPr>
        <a:xfrm>
          <a:off x="14357427" y="63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133706</xdr:rowOff>
    </xdr:from>
    <xdr:to>
      <xdr:col>20</xdr:col>
      <xdr:colOff>9525</xdr:colOff>
      <xdr:row>38</xdr:row>
      <xdr:rowOff>63856</xdr:rowOff>
    </xdr:to>
    <xdr:sp macro="" textlink="">
      <xdr:nvSpPr>
        <xdr:cNvPr id="501" name="フローチャート : 判断 500"/>
        <xdr:cNvSpPr/>
      </xdr:nvSpPr>
      <xdr:spPr>
        <a:xfrm>
          <a:off x="13652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80383</xdr:rowOff>
    </xdr:from>
    <xdr:ext cx="469744" cy="259045"/>
    <xdr:sp macro="" textlink="">
      <xdr:nvSpPr>
        <xdr:cNvPr id="502" name="テキスト ボックス 501"/>
        <xdr:cNvSpPr txBox="1"/>
      </xdr:nvSpPr>
      <xdr:spPr>
        <a:xfrm>
          <a:off x="13468427" y="62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97770</xdr:rowOff>
    </xdr:from>
    <xdr:to>
      <xdr:col>18</xdr:col>
      <xdr:colOff>492125</xdr:colOff>
      <xdr:row>37</xdr:row>
      <xdr:rowOff>27920</xdr:rowOff>
    </xdr:to>
    <xdr:sp macro="" textlink="">
      <xdr:nvSpPr>
        <xdr:cNvPr id="503" name="フローチャート : 判断 502"/>
        <xdr:cNvSpPr/>
      </xdr:nvSpPr>
      <xdr:spPr>
        <a:xfrm>
          <a:off x="12763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44447</xdr:rowOff>
    </xdr:from>
    <xdr:ext cx="469744" cy="259045"/>
    <xdr:sp macro="" textlink="">
      <xdr:nvSpPr>
        <xdr:cNvPr id="504" name="テキスト ボックス 503"/>
        <xdr:cNvSpPr txBox="1"/>
      </xdr:nvSpPr>
      <xdr:spPr>
        <a:xfrm>
          <a:off x="12579427" y="60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113339</xdr:rowOff>
    </xdr:from>
    <xdr:to>
      <xdr:col>23</xdr:col>
      <xdr:colOff>517525</xdr:colOff>
      <xdr:row>76</xdr:row>
      <xdr:rowOff>138142</xdr:rowOff>
    </xdr:to>
    <xdr:cxnSp macro="">
      <xdr:nvCxnSpPr>
        <xdr:cNvPr id="601" name="直線コネクタ 600"/>
        <xdr:cNvCxnSpPr/>
      </xdr:nvCxnSpPr>
      <xdr:spPr>
        <a:xfrm>
          <a:off x="15481300" y="13143539"/>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101752</xdr:rowOff>
    </xdr:from>
    <xdr:to>
      <xdr:col>22</xdr:col>
      <xdr:colOff>365125</xdr:colOff>
      <xdr:row>76</xdr:row>
      <xdr:rowOff>113339</xdr:rowOff>
    </xdr:to>
    <xdr:cxnSp macro="">
      <xdr:nvCxnSpPr>
        <xdr:cNvPr id="604" name="直線コネクタ 603"/>
        <xdr:cNvCxnSpPr/>
      </xdr:nvCxnSpPr>
      <xdr:spPr>
        <a:xfrm>
          <a:off x="14592300" y="13131952"/>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96152</xdr:rowOff>
    </xdr:from>
    <xdr:to>
      <xdr:col>21</xdr:col>
      <xdr:colOff>161925</xdr:colOff>
      <xdr:row>76</xdr:row>
      <xdr:rowOff>101752</xdr:rowOff>
    </xdr:to>
    <xdr:cxnSp macro="">
      <xdr:nvCxnSpPr>
        <xdr:cNvPr id="607" name="直線コネクタ 606"/>
        <xdr:cNvCxnSpPr/>
      </xdr:nvCxnSpPr>
      <xdr:spPr>
        <a:xfrm>
          <a:off x="13703300" y="13126352"/>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4032</xdr:rowOff>
    </xdr:from>
    <xdr:to>
      <xdr:col>21</xdr:col>
      <xdr:colOff>212725</xdr:colOff>
      <xdr:row>76</xdr:row>
      <xdr:rowOff>105632</xdr:rowOff>
    </xdr:to>
    <xdr:sp macro="" textlink="">
      <xdr:nvSpPr>
        <xdr:cNvPr id="608" name="フローチャート : 判断 607"/>
        <xdr:cNvSpPr/>
      </xdr:nvSpPr>
      <xdr:spPr>
        <a:xfrm>
          <a:off x="14541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122159</xdr:rowOff>
    </xdr:from>
    <xdr:ext cx="534377" cy="259045"/>
    <xdr:sp macro="" textlink="">
      <xdr:nvSpPr>
        <xdr:cNvPr id="609" name="テキスト ボックス 608"/>
        <xdr:cNvSpPr txBox="1"/>
      </xdr:nvSpPr>
      <xdr:spPr>
        <a:xfrm>
          <a:off x="14325111" y="12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96152</xdr:rowOff>
    </xdr:from>
    <xdr:to>
      <xdr:col>19</xdr:col>
      <xdr:colOff>644525</xdr:colOff>
      <xdr:row>76</xdr:row>
      <xdr:rowOff>99623</xdr:rowOff>
    </xdr:to>
    <xdr:cxnSp macro="">
      <xdr:nvCxnSpPr>
        <xdr:cNvPr id="610" name="直線コネクタ 609"/>
        <xdr:cNvCxnSpPr/>
      </xdr:nvCxnSpPr>
      <xdr:spPr>
        <a:xfrm flipV="1">
          <a:off x="12814300" y="13126352"/>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13790</xdr:rowOff>
    </xdr:from>
    <xdr:to>
      <xdr:col>20</xdr:col>
      <xdr:colOff>9525</xdr:colOff>
      <xdr:row>76</xdr:row>
      <xdr:rowOff>115390</xdr:rowOff>
    </xdr:to>
    <xdr:sp macro="" textlink="">
      <xdr:nvSpPr>
        <xdr:cNvPr id="611" name="フローチャート : 判断 610"/>
        <xdr:cNvSpPr/>
      </xdr:nvSpPr>
      <xdr:spPr>
        <a:xfrm>
          <a:off x="13652500" y="130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131918</xdr:rowOff>
    </xdr:from>
    <xdr:ext cx="534377" cy="259045"/>
    <xdr:sp macro="" textlink="">
      <xdr:nvSpPr>
        <xdr:cNvPr id="612" name="テキスト ボックス 611"/>
        <xdr:cNvSpPr txBox="1"/>
      </xdr:nvSpPr>
      <xdr:spPr>
        <a:xfrm>
          <a:off x="13436111" y="128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152322</xdr:rowOff>
    </xdr:from>
    <xdr:to>
      <xdr:col>18</xdr:col>
      <xdr:colOff>492125</xdr:colOff>
      <xdr:row>76</xdr:row>
      <xdr:rowOff>82472</xdr:rowOff>
    </xdr:to>
    <xdr:sp macro="" textlink="">
      <xdr:nvSpPr>
        <xdr:cNvPr id="613" name="フローチャート : 判断 612"/>
        <xdr:cNvSpPr/>
      </xdr:nvSpPr>
      <xdr:spPr>
        <a:xfrm>
          <a:off x="12763500" y="130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98999</xdr:rowOff>
    </xdr:from>
    <xdr:ext cx="534377" cy="259045"/>
    <xdr:sp macro="" textlink="">
      <xdr:nvSpPr>
        <xdr:cNvPr id="614" name="テキスト ボックス 613"/>
        <xdr:cNvSpPr txBox="1"/>
      </xdr:nvSpPr>
      <xdr:spPr>
        <a:xfrm>
          <a:off x="12547111" y="127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87342</xdr:rowOff>
    </xdr:from>
    <xdr:to>
      <xdr:col>23</xdr:col>
      <xdr:colOff>568325</xdr:colOff>
      <xdr:row>77</xdr:row>
      <xdr:rowOff>17492</xdr:rowOff>
    </xdr:to>
    <xdr:sp macro="" textlink="">
      <xdr:nvSpPr>
        <xdr:cNvPr id="620" name="円/楕円 619"/>
        <xdr:cNvSpPr/>
      </xdr:nvSpPr>
      <xdr:spPr>
        <a:xfrm>
          <a:off x="16268700" y="131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65769</xdr:rowOff>
    </xdr:from>
    <xdr:ext cx="534377" cy="259045"/>
    <xdr:sp macro="" textlink="">
      <xdr:nvSpPr>
        <xdr:cNvPr id="621" name="公債費該当値テキスト"/>
        <xdr:cNvSpPr txBox="1"/>
      </xdr:nvSpPr>
      <xdr:spPr>
        <a:xfrm>
          <a:off x="16370300" y="1309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62539</xdr:rowOff>
    </xdr:from>
    <xdr:to>
      <xdr:col>22</xdr:col>
      <xdr:colOff>415925</xdr:colOff>
      <xdr:row>76</xdr:row>
      <xdr:rowOff>164139</xdr:rowOff>
    </xdr:to>
    <xdr:sp macro="" textlink="">
      <xdr:nvSpPr>
        <xdr:cNvPr id="622" name="円/楕円 621"/>
        <xdr:cNvSpPr/>
      </xdr:nvSpPr>
      <xdr:spPr>
        <a:xfrm>
          <a:off x="15430500" y="130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9217</xdr:rowOff>
    </xdr:from>
    <xdr:ext cx="534377" cy="259045"/>
    <xdr:sp macro="" textlink="">
      <xdr:nvSpPr>
        <xdr:cNvPr id="623" name="テキスト ボックス 622"/>
        <xdr:cNvSpPr txBox="1"/>
      </xdr:nvSpPr>
      <xdr:spPr>
        <a:xfrm>
          <a:off x="15214111" y="1286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50952</xdr:rowOff>
    </xdr:from>
    <xdr:to>
      <xdr:col>21</xdr:col>
      <xdr:colOff>212725</xdr:colOff>
      <xdr:row>76</xdr:row>
      <xdr:rowOff>152552</xdr:rowOff>
    </xdr:to>
    <xdr:sp macro="" textlink="">
      <xdr:nvSpPr>
        <xdr:cNvPr id="624" name="円/楕円 623"/>
        <xdr:cNvSpPr/>
      </xdr:nvSpPr>
      <xdr:spPr>
        <a:xfrm>
          <a:off x="14541500" y="130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143679</xdr:rowOff>
    </xdr:from>
    <xdr:ext cx="534377" cy="259045"/>
    <xdr:sp macro="" textlink="">
      <xdr:nvSpPr>
        <xdr:cNvPr id="625" name="テキスト ボックス 624"/>
        <xdr:cNvSpPr txBox="1"/>
      </xdr:nvSpPr>
      <xdr:spPr>
        <a:xfrm>
          <a:off x="14325111" y="131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45352</xdr:rowOff>
    </xdr:from>
    <xdr:to>
      <xdr:col>20</xdr:col>
      <xdr:colOff>9525</xdr:colOff>
      <xdr:row>76</xdr:row>
      <xdr:rowOff>146952</xdr:rowOff>
    </xdr:to>
    <xdr:sp macro="" textlink="">
      <xdr:nvSpPr>
        <xdr:cNvPr id="626" name="円/楕円 625"/>
        <xdr:cNvSpPr/>
      </xdr:nvSpPr>
      <xdr:spPr>
        <a:xfrm>
          <a:off x="13652500" y="130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138079</xdr:rowOff>
    </xdr:from>
    <xdr:ext cx="534377" cy="259045"/>
    <xdr:sp macro="" textlink="">
      <xdr:nvSpPr>
        <xdr:cNvPr id="627" name="テキスト ボックス 626"/>
        <xdr:cNvSpPr txBox="1"/>
      </xdr:nvSpPr>
      <xdr:spPr>
        <a:xfrm>
          <a:off x="13436111" y="1316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48823</xdr:rowOff>
    </xdr:from>
    <xdr:to>
      <xdr:col>18</xdr:col>
      <xdr:colOff>492125</xdr:colOff>
      <xdr:row>76</xdr:row>
      <xdr:rowOff>150423</xdr:rowOff>
    </xdr:to>
    <xdr:sp macro="" textlink="">
      <xdr:nvSpPr>
        <xdr:cNvPr id="628" name="円/楕円 627"/>
        <xdr:cNvSpPr/>
      </xdr:nvSpPr>
      <xdr:spPr>
        <a:xfrm>
          <a:off x="12763500" y="130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141550</xdr:rowOff>
    </xdr:from>
    <xdr:ext cx="534377" cy="259045"/>
    <xdr:sp macro="" textlink="">
      <xdr:nvSpPr>
        <xdr:cNvPr id="629" name="テキスト ボックス 628"/>
        <xdr:cNvSpPr txBox="1"/>
      </xdr:nvSpPr>
      <xdr:spPr>
        <a:xfrm>
          <a:off x="12547111" y="131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29697</xdr:rowOff>
    </xdr:from>
    <xdr:to>
      <xdr:col>23</xdr:col>
      <xdr:colOff>517525</xdr:colOff>
      <xdr:row>98</xdr:row>
      <xdr:rowOff>139170</xdr:rowOff>
    </xdr:to>
    <xdr:cxnSp macro="">
      <xdr:nvCxnSpPr>
        <xdr:cNvPr id="656" name="直線コネクタ 655"/>
        <xdr:cNvCxnSpPr/>
      </xdr:nvCxnSpPr>
      <xdr:spPr>
        <a:xfrm>
          <a:off x="15481300" y="16831797"/>
          <a:ext cx="838200" cy="10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29697</xdr:rowOff>
    </xdr:from>
    <xdr:to>
      <xdr:col>22</xdr:col>
      <xdr:colOff>365125</xdr:colOff>
      <xdr:row>98</xdr:row>
      <xdr:rowOff>44776</xdr:rowOff>
    </xdr:to>
    <xdr:cxnSp macro="">
      <xdr:nvCxnSpPr>
        <xdr:cNvPr id="659" name="直線コネクタ 658"/>
        <xdr:cNvCxnSpPr/>
      </xdr:nvCxnSpPr>
      <xdr:spPr>
        <a:xfrm flipV="1">
          <a:off x="14592300" y="16831797"/>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6536</xdr:rowOff>
    </xdr:from>
    <xdr:to>
      <xdr:col>21</xdr:col>
      <xdr:colOff>161925</xdr:colOff>
      <xdr:row>98</xdr:row>
      <xdr:rowOff>44776</xdr:rowOff>
    </xdr:to>
    <xdr:cxnSp macro="">
      <xdr:nvCxnSpPr>
        <xdr:cNvPr id="662" name="直線コネクタ 661"/>
        <xdr:cNvCxnSpPr/>
      </xdr:nvCxnSpPr>
      <xdr:spPr>
        <a:xfrm>
          <a:off x="13703300" y="16808636"/>
          <a:ext cx="889000" cy="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33258</xdr:rowOff>
    </xdr:from>
    <xdr:to>
      <xdr:col>21</xdr:col>
      <xdr:colOff>212725</xdr:colOff>
      <xdr:row>97</xdr:row>
      <xdr:rowOff>134858</xdr:rowOff>
    </xdr:to>
    <xdr:sp macro="" textlink="">
      <xdr:nvSpPr>
        <xdr:cNvPr id="663" name="フローチャート : 判断 662"/>
        <xdr:cNvSpPr/>
      </xdr:nvSpPr>
      <xdr:spPr>
        <a:xfrm>
          <a:off x="14541500" y="166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151385</xdr:rowOff>
    </xdr:from>
    <xdr:ext cx="534377" cy="259045"/>
    <xdr:sp macro="" textlink="">
      <xdr:nvSpPr>
        <xdr:cNvPr id="664" name="テキスト ボックス 663"/>
        <xdr:cNvSpPr txBox="1"/>
      </xdr:nvSpPr>
      <xdr:spPr>
        <a:xfrm>
          <a:off x="14325111" y="164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6536</xdr:rowOff>
    </xdr:from>
    <xdr:to>
      <xdr:col>19</xdr:col>
      <xdr:colOff>644525</xdr:colOff>
      <xdr:row>98</xdr:row>
      <xdr:rowOff>71732</xdr:rowOff>
    </xdr:to>
    <xdr:cxnSp macro="">
      <xdr:nvCxnSpPr>
        <xdr:cNvPr id="665" name="直線コネクタ 664"/>
        <xdr:cNvCxnSpPr/>
      </xdr:nvCxnSpPr>
      <xdr:spPr>
        <a:xfrm flipV="1">
          <a:off x="12814300" y="16808636"/>
          <a:ext cx="889000" cy="6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124095</xdr:rowOff>
    </xdr:from>
    <xdr:to>
      <xdr:col>20</xdr:col>
      <xdr:colOff>9525</xdr:colOff>
      <xdr:row>96</xdr:row>
      <xdr:rowOff>54245</xdr:rowOff>
    </xdr:to>
    <xdr:sp macro="" textlink="">
      <xdr:nvSpPr>
        <xdr:cNvPr id="666" name="フローチャート : 判断 665"/>
        <xdr:cNvSpPr/>
      </xdr:nvSpPr>
      <xdr:spPr>
        <a:xfrm>
          <a:off x="13652500" y="1641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70772</xdr:rowOff>
    </xdr:from>
    <xdr:ext cx="534377" cy="259045"/>
    <xdr:sp macro="" textlink="">
      <xdr:nvSpPr>
        <xdr:cNvPr id="667" name="テキスト ボックス 666"/>
        <xdr:cNvSpPr txBox="1"/>
      </xdr:nvSpPr>
      <xdr:spPr>
        <a:xfrm>
          <a:off x="13436111" y="161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139466</xdr:rowOff>
    </xdr:from>
    <xdr:to>
      <xdr:col>18</xdr:col>
      <xdr:colOff>492125</xdr:colOff>
      <xdr:row>96</xdr:row>
      <xdr:rowOff>69616</xdr:rowOff>
    </xdr:to>
    <xdr:sp macro="" textlink="">
      <xdr:nvSpPr>
        <xdr:cNvPr id="668" name="フローチャート : 判断 667"/>
        <xdr:cNvSpPr/>
      </xdr:nvSpPr>
      <xdr:spPr>
        <a:xfrm>
          <a:off x="12763500" y="1642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86143</xdr:rowOff>
    </xdr:from>
    <xdr:ext cx="534377" cy="259045"/>
    <xdr:sp macro="" textlink="">
      <xdr:nvSpPr>
        <xdr:cNvPr id="669" name="テキスト ボックス 668"/>
        <xdr:cNvSpPr txBox="1"/>
      </xdr:nvSpPr>
      <xdr:spPr>
        <a:xfrm>
          <a:off x="12547111" y="1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88370</xdr:rowOff>
    </xdr:from>
    <xdr:to>
      <xdr:col>23</xdr:col>
      <xdr:colOff>568325</xdr:colOff>
      <xdr:row>99</xdr:row>
      <xdr:rowOff>18520</xdr:rowOff>
    </xdr:to>
    <xdr:sp macro="" textlink="">
      <xdr:nvSpPr>
        <xdr:cNvPr id="675" name="円/楕円 674"/>
        <xdr:cNvSpPr/>
      </xdr:nvSpPr>
      <xdr:spPr>
        <a:xfrm>
          <a:off x="16268700" y="1689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3297</xdr:rowOff>
    </xdr:from>
    <xdr:ext cx="313932" cy="259045"/>
    <xdr:sp macro="" textlink="">
      <xdr:nvSpPr>
        <xdr:cNvPr id="676" name="積立金該当値テキスト"/>
        <xdr:cNvSpPr txBox="1"/>
      </xdr:nvSpPr>
      <xdr:spPr>
        <a:xfrm>
          <a:off x="16370300" y="16805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150347</xdr:rowOff>
    </xdr:from>
    <xdr:to>
      <xdr:col>22</xdr:col>
      <xdr:colOff>415925</xdr:colOff>
      <xdr:row>98</xdr:row>
      <xdr:rowOff>80497</xdr:rowOff>
    </xdr:to>
    <xdr:sp macro="" textlink="">
      <xdr:nvSpPr>
        <xdr:cNvPr id="677" name="円/楕円 676"/>
        <xdr:cNvSpPr/>
      </xdr:nvSpPr>
      <xdr:spPr>
        <a:xfrm>
          <a:off x="15430500" y="1678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71624</xdr:rowOff>
    </xdr:from>
    <xdr:ext cx="534377" cy="259045"/>
    <xdr:sp macro="" textlink="">
      <xdr:nvSpPr>
        <xdr:cNvPr id="678" name="テキスト ボックス 677"/>
        <xdr:cNvSpPr txBox="1"/>
      </xdr:nvSpPr>
      <xdr:spPr>
        <a:xfrm>
          <a:off x="15214111" y="1687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165426</xdr:rowOff>
    </xdr:from>
    <xdr:to>
      <xdr:col>21</xdr:col>
      <xdr:colOff>212725</xdr:colOff>
      <xdr:row>98</xdr:row>
      <xdr:rowOff>95576</xdr:rowOff>
    </xdr:to>
    <xdr:sp macro="" textlink="">
      <xdr:nvSpPr>
        <xdr:cNvPr id="679" name="円/楕円 678"/>
        <xdr:cNvSpPr/>
      </xdr:nvSpPr>
      <xdr:spPr>
        <a:xfrm>
          <a:off x="14541500" y="167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86703</xdr:rowOff>
    </xdr:from>
    <xdr:ext cx="534377" cy="259045"/>
    <xdr:sp macro="" textlink="">
      <xdr:nvSpPr>
        <xdr:cNvPr id="680" name="テキスト ボックス 679"/>
        <xdr:cNvSpPr txBox="1"/>
      </xdr:nvSpPr>
      <xdr:spPr>
        <a:xfrm>
          <a:off x="14325111" y="168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127186</xdr:rowOff>
    </xdr:from>
    <xdr:to>
      <xdr:col>20</xdr:col>
      <xdr:colOff>9525</xdr:colOff>
      <xdr:row>98</xdr:row>
      <xdr:rowOff>57336</xdr:rowOff>
    </xdr:to>
    <xdr:sp macro="" textlink="">
      <xdr:nvSpPr>
        <xdr:cNvPr id="681" name="円/楕円 680"/>
        <xdr:cNvSpPr/>
      </xdr:nvSpPr>
      <xdr:spPr>
        <a:xfrm>
          <a:off x="13652500" y="167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48463</xdr:rowOff>
    </xdr:from>
    <xdr:ext cx="534377" cy="259045"/>
    <xdr:sp macro="" textlink="">
      <xdr:nvSpPr>
        <xdr:cNvPr id="682" name="テキスト ボックス 681"/>
        <xdr:cNvSpPr txBox="1"/>
      </xdr:nvSpPr>
      <xdr:spPr>
        <a:xfrm>
          <a:off x="13436111" y="168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20932</xdr:rowOff>
    </xdr:from>
    <xdr:to>
      <xdr:col>18</xdr:col>
      <xdr:colOff>492125</xdr:colOff>
      <xdr:row>98</xdr:row>
      <xdr:rowOff>122532</xdr:rowOff>
    </xdr:to>
    <xdr:sp macro="" textlink="">
      <xdr:nvSpPr>
        <xdr:cNvPr id="683" name="円/楕円 682"/>
        <xdr:cNvSpPr/>
      </xdr:nvSpPr>
      <xdr:spPr>
        <a:xfrm>
          <a:off x="12763500" y="1682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113659</xdr:rowOff>
    </xdr:from>
    <xdr:ext cx="469744" cy="259045"/>
    <xdr:sp macro="" textlink="">
      <xdr:nvSpPr>
        <xdr:cNvPr id="684" name="テキスト ボックス 683"/>
        <xdr:cNvSpPr txBox="1"/>
      </xdr:nvSpPr>
      <xdr:spPr>
        <a:xfrm>
          <a:off x="12579427" y="1691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109474</xdr:rowOff>
    </xdr:from>
    <xdr:to>
      <xdr:col>29</xdr:col>
      <xdr:colOff>568325</xdr:colOff>
      <xdr:row>39</xdr:row>
      <xdr:rowOff>39624</xdr:rowOff>
    </xdr:to>
    <xdr:sp macro="" textlink="">
      <xdr:nvSpPr>
        <xdr:cNvPr id="722" name="フローチャート : 判断 721"/>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56151</xdr:rowOff>
    </xdr:from>
    <xdr:ext cx="469744" cy="259045"/>
    <xdr:sp macro="" textlink="">
      <xdr:nvSpPr>
        <xdr:cNvPr id="723" name="テキスト ボックス 722"/>
        <xdr:cNvSpPr txBox="1"/>
      </xdr:nvSpPr>
      <xdr:spPr>
        <a:xfrm>
          <a:off x="20199427"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120469</xdr:rowOff>
    </xdr:from>
    <xdr:to>
      <xdr:col>28</xdr:col>
      <xdr:colOff>365125</xdr:colOff>
      <xdr:row>38</xdr:row>
      <xdr:rowOff>50619</xdr:rowOff>
    </xdr:to>
    <xdr:sp macro="" textlink="">
      <xdr:nvSpPr>
        <xdr:cNvPr id="725" name="フローチャート : 判断 724"/>
        <xdr:cNvSpPr/>
      </xdr:nvSpPr>
      <xdr:spPr>
        <a:xfrm>
          <a:off x="19494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67146</xdr:rowOff>
    </xdr:from>
    <xdr:ext cx="469744" cy="259045"/>
    <xdr:sp macro="" textlink="">
      <xdr:nvSpPr>
        <xdr:cNvPr id="726" name="テキスト ボックス 725"/>
        <xdr:cNvSpPr txBox="1"/>
      </xdr:nvSpPr>
      <xdr:spPr>
        <a:xfrm>
          <a:off x="19310427"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15966</xdr:rowOff>
    </xdr:from>
    <xdr:to>
      <xdr:col>27</xdr:col>
      <xdr:colOff>161925</xdr:colOff>
      <xdr:row>38</xdr:row>
      <xdr:rowOff>117566</xdr:rowOff>
    </xdr:to>
    <xdr:sp macro="" textlink="">
      <xdr:nvSpPr>
        <xdr:cNvPr id="727" name="フローチャート : 判断 726"/>
        <xdr:cNvSpPr/>
      </xdr:nvSpPr>
      <xdr:spPr>
        <a:xfrm>
          <a:off x="18605500" y="653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134093</xdr:rowOff>
    </xdr:from>
    <xdr:ext cx="469744" cy="259045"/>
    <xdr:sp macro="" textlink="">
      <xdr:nvSpPr>
        <xdr:cNvPr id="728" name="テキスト ボックス 727"/>
        <xdr:cNvSpPr txBox="1"/>
      </xdr:nvSpPr>
      <xdr:spPr>
        <a:xfrm>
          <a:off x="18421427" y="63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63891</xdr:rowOff>
    </xdr:from>
    <xdr:to>
      <xdr:col>29</xdr:col>
      <xdr:colOff>568325</xdr:colOff>
      <xdr:row>57</xdr:row>
      <xdr:rowOff>165491</xdr:rowOff>
    </xdr:to>
    <xdr:sp macro="" textlink="">
      <xdr:nvSpPr>
        <xdr:cNvPr id="777" name="フローチャート : 判断 776"/>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10568</xdr:rowOff>
    </xdr:from>
    <xdr:ext cx="469744" cy="259045"/>
    <xdr:sp macro="" textlink="">
      <xdr:nvSpPr>
        <xdr:cNvPr id="778" name="テキスト ボックス 777"/>
        <xdr:cNvSpPr txBox="1"/>
      </xdr:nvSpPr>
      <xdr:spPr>
        <a:xfrm>
          <a:off x="20199427"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33670</xdr:rowOff>
    </xdr:from>
    <xdr:to>
      <xdr:col>28</xdr:col>
      <xdr:colOff>365125</xdr:colOff>
      <xdr:row>57</xdr:row>
      <xdr:rowOff>135270</xdr:rowOff>
    </xdr:to>
    <xdr:sp macro="" textlink="">
      <xdr:nvSpPr>
        <xdr:cNvPr id="780" name="フローチャート : 判断 779"/>
        <xdr:cNvSpPr/>
      </xdr:nvSpPr>
      <xdr:spPr>
        <a:xfrm>
          <a:off x="19494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151797</xdr:rowOff>
    </xdr:from>
    <xdr:ext cx="469744" cy="259045"/>
    <xdr:sp macro="" textlink="">
      <xdr:nvSpPr>
        <xdr:cNvPr id="781" name="テキスト ボックス 780"/>
        <xdr:cNvSpPr txBox="1"/>
      </xdr:nvSpPr>
      <xdr:spPr>
        <a:xfrm>
          <a:off x="19310427"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165390</xdr:rowOff>
    </xdr:from>
    <xdr:to>
      <xdr:col>27</xdr:col>
      <xdr:colOff>161925</xdr:colOff>
      <xdr:row>57</xdr:row>
      <xdr:rowOff>95540</xdr:rowOff>
    </xdr:to>
    <xdr:sp macro="" textlink="">
      <xdr:nvSpPr>
        <xdr:cNvPr id="782" name="フローチャート : 判断 781"/>
        <xdr:cNvSpPr/>
      </xdr:nvSpPr>
      <xdr:spPr>
        <a:xfrm>
          <a:off x="18605500" y="97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112067</xdr:rowOff>
    </xdr:from>
    <xdr:ext cx="469744" cy="259045"/>
    <xdr:sp macro="" textlink="">
      <xdr:nvSpPr>
        <xdr:cNvPr id="783" name="テキスト ボックス 782"/>
        <xdr:cNvSpPr txBox="1"/>
      </xdr:nvSpPr>
      <xdr:spPr>
        <a:xfrm>
          <a:off x="18421427" y="95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16811</xdr:rowOff>
    </xdr:from>
    <xdr:to>
      <xdr:col>32</xdr:col>
      <xdr:colOff>187325</xdr:colOff>
      <xdr:row>77</xdr:row>
      <xdr:rowOff>42104</xdr:rowOff>
    </xdr:to>
    <xdr:cxnSp macro="">
      <xdr:nvCxnSpPr>
        <xdr:cNvPr id="830" name="直線コネクタ 829"/>
        <xdr:cNvCxnSpPr/>
      </xdr:nvCxnSpPr>
      <xdr:spPr>
        <a:xfrm flipV="1">
          <a:off x="21323300" y="13218461"/>
          <a:ext cx="8382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42104</xdr:rowOff>
    </xdr:from>
    <xdr:to>
      <xdr:col>31</xdr:col>
      <xdr:colOff>34925</xdr:colOff>
      <xdr:row>77</xdr:row>
      <xdr:rowOff>96298</xdr:rowOff>
    </xdr:to>
    <xdr:cxnSp macro="">
      <xdr:nvCxnSpPr>
        <xdr:cNvPr id="833" name="直線コネクタ 832"/>
        <xdr:cNvCxnSpPr/>
      </xdr:nvCxnSpPr>
      <xdr:spPr>
        <a:xfrm flipV="1">
          <a:off x="20434300" y="13243754"/>
          <a:ext cx="889000" cy="5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96298</xdr:rowOff>
    </xdr:from>
    <xdr:to>
      <xdr:col>29</xdr:col>
      <xdr:colOff>517525</xdr:colOff>
      <xdr:row>77</xdr:row>
      <xdr:rowOff>114864</xdr:rowOff>
    </xdr:to>
    <xdr:cxnSp macro="">
      <xdr:nvCxnSpPr>
        <xdr:cNvPr id="836" name="直線コネクタ 835"/>
        <xdr:cNvCxnSpPr/>
      </xdr:nvCxnSpPr>
      <xdr:spPr>
        <a:xfrm flipV="1">
          <a:off x="19545300" y="13297948"/>
          <a:ext cx="889000" cy="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2080</xdr:rowOff>
    </xdr:from>
    <xdr:to>
      <xdr:col>29</xdr:col>
      <xdr:colOff>568325</xdr:colOff>
      <xdr:row>77</xdr:row>
      <xdr:rowOff>103680</xdr:rowOff>
    </xdr:to>
    <xdr:sp macro="" textlink="">
      <xdr:nvSpPr>
        <xdr:cNvPr id="837" name="フローチャート : 判断 836"/>
        <xdr:cNvSpPr/>
      </xdr:nvSpPr>
      <xdr:spPr>
        <a:xfrm>
          <a:off x="20383500" y="132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120207</xdr:rowOff>
    </xdr:from>
    <xdr:ext cx="534377" cy="259045"/>
    <xdr:sp macro="" textlink="">
      <xdr:nvSpPr>
        <xdr:cNvPr id="838" name="テキスト ボックス 837"/>
        <xdr:cNvSpPr txBox="1"/>
      </xdr:nvSpPr>
      <xdr:spPr>
        <a:xfrm>
          <a:off x="20167111" y="129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110227</xdr:rowOff>
    </xdr:from>
    <xdr:to>
      <xdr:col>28</xdr:col>
      <xdr:colOff>314325</xdr:colOff>
      <xdr:row>77</xdr:row>
      <xdr:rowOff>114864</xdr:rowOff>
    </xdr:to>
    <xdr:cxnSp macro="">
      <xdr:nvCxnSpPr>
        <xdr:cNvPr id="839" name="直線コネクタ 838"/>
        <xdr:cNvCxnSpPr/>
      </xdr:nvCxnSpPr>
      <xdr:spPr>
        <a:xfrm>
          <a:off x="18656300" y="13311877"/>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37074</xdr:rowOff>
    </xdr:from>
    <xdr:to>
      <xdr:col>28</xdr:col>
      <xdr:colOff>365125</xdr:colOff>
      <xdr:row>77</xdr:row>
      <xdr:rowOff>138674</xdr:rowOff>
    </xdr:to>
    <xdr:sp macro="" textlink="">
      <xdr:nvSpPr>
        <xdr:cNvPr id="840" name="フローチャート : 判断 839"/>
        <xdr:cNvSpPr/>
      </xdr:nvSpPr>
      <xdr:spPr>
        <a:xfrm>
          <a:off x="19494500" y="132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155201</xdr:rowOff>
    </xdr:from>
    <xdr:ext cx="534377" cy="259045"/>
    <xdr:sp macro="" textlink="">
      <xdr:nvSpPr>
        <xdr:cNvPr id="841" name="テキスト ボックス 840"/>
        <xdr:cNvSpPr txBox="1"/>
      </xdr:nvSpPr>
      <xdr:spPr>
        <a:xfrm>
          <a:off x="19278111" y="13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64260</xdr:rowOff>
    </xdr:from>
    <xdr:to>
      <xdr:col>27</xdr:col>
      <xdr:colOff>161925</xdr:colOff>
      <xdr:row>77</xdr:row>
      <xdr:rowOff>165860</xdr:rowOff>
    </xdr:to>
    <xdr:sp macro="" textlink="">
      <xdr:nvSpPr>
        <xdr:cNvPr id="842" name="フローチャート : 判断 841"/>
        <xdr:cNvSpPr/>
      </xdr:nvSpPr>
      <xdr:spPr>
        <a:xfrm>
          <a:off x="18605500" y="13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156987</xdr:rowOff>
    </xdr:from>
    <xdr:ext cx="534377" cy="259045"/>
    <xdr:sp macro="" textlink="">
      <xdr:nvSpPr>
        <xdr:cNvPr id="843" name="テキスト ボックス 842"/>
        <xdr:cNvSpPr txBox="1"/>
      </xdr:nvSpPr>
      <xdr:spPr>
        <a:xfrm>
          <a:off x="18389111" y="1335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137461</xdr:rowOff>
    </xdr:from>
    <xdr:to>
      <xdr:col>32</xdr:col>
      <xdr:colOff>238125</xdr:colOff>
      <xdr:row>77</xdr:row>
      <xdr:rowOff>67611</xdr:rowOff>
    </xdr:to>
    <xdr:sp macro="" textlink="">
      <xdr:nvSpPr>
        <xdr:cNvPr id="849" name="円/楕円 848"/>
        <xdr:cNvSpPr/>
      </xdr:nvSpPr>
      <xdr:spPr>
        <a:xfrm>
          <a:off x="22110700" y="1316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160338</xdr:rowOff>
    </xdr:from>
    <xdr:ext cx="534377" cy="259045"/>
    <xdr:sp macro="" textlink="">
      <xdr:nvSpPr>
        <xdr:cNvPr id="850" name="繰出金該当値テキスト"/>
        <xdr:cNvSpPr txBox="1"/>
      </xdr:nvSpPr>
      <xdr:spPr>
        <a:xfrm>
          <a:off x="22212300" y="1301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162754</xdr:rowOff>
    </xdr:from>
    <xdr:to>
      <xdr:col>31</xdr:col>
      <xdr:colOff>85725</xdr:colOff>
      <xdr:row>77</xdr:row>
      <xdr:rowOff>92904</xdr:rowOff>
    </xdr:to>
    <xdr:sp macro="" textlink="">
      <xdr:nvSpPr>
        <xdr:cNvPr id="851" name="円/楕円 850"/>
        <xdr:cNvSpPr/>
      </xdr:nvSpPr>
      <xdr:spPr>
        <a:xfrm>
          <a:off x="21272500" y="131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109431</xdr:rowOff>
    </xdr:from>
    <xdr:ext cx="534377" cy="259045"/>
    <xdr:sp macro="" textlink="">
      <xdr:nvSpPr>
        <xdr:cNvPr id="852" name="テキスト ボックス 851"/>
        <xdr:cNvSpPr txBox="1"/>
      </xdr:nvSpPr>
      <xdr:spPr>
        <a:xfrm>
          <a:off x="21056111" y="129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45498</xdr:rowOff>
    </xdr:from>
    <xdr:to>
      <xdr:col>29</xdr:col>
      <xdr:colOff>568325</xdr:colOff>
      <xdr:row>77</xdr:row>
      <xdr:rowOff>147098</xdr:rowOff>
    </xdr:to>
    <xdr:sp macro="" textlink="">
      <xdr:nvSpPr>
        <xdr:cNvPr id="853" name="円/楕円 852"/>
        <xdr:cNvSpPr/>
      </xdr:nvSpPr>
      <xdr:spPr>
        <a:xfrm>
          <a:off x="20383500" y="132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138225</xdr:rowOff>
    </xdr:from>
    <xdr:ext cx="534377" cy="259045"/>
    <xdr:sp macro="" textlink="">
      <xdr:nvSpPr>
        <xdr:cNvPr id="854" name="テキスト ボックス 853"/>
        <xdr:cNvSpPr txBox="1"/>
      </xdr:nvSpPr>
      <xdr:spPr>
        <a:xfrm>
          <a:off x="20167111" y="133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64064</xdr:rowOff>
    </xdr:from>
    <xdr:to>
      <xdr:col>28</xdr:col>
      <xdr:colOff>365125</xdr:colOff>
      <xdr:row>77</xdr:row>
      <xdr:rowOff>165664</xdr:rowOff>
    </xdr:to>
    <xdr:sp macro="" textlink="">
      <xdr:nvSpPr>
        <xdr:cNvPr id="855" name="円/楕円 854"/>
        <xdr:cNvSpPr/>
      </xdr:nvSpPr>
      <xdr:spPr>
        <a:xfrm>
          <a:off x="19494500" y="132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156791</xdr:rowOff>
    </xdr:from>
    <xdr:ext cx="534377" cy="259045"/>
    <xdr:sp macro="" textlink="">
      <xdr:nvSpPr>
        <xdr:cNvPr id="856" name="テキスト ボックス 855"/>
        <xdr:cNvSpPr txBox="1"/>
      </xdr:nvSpPr>
      <xdr:spPr>
        <a:xfrm>
          <a:off x="19278111" y="1335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59427</xdr:rowOff>
    </xdr:from>
    <xdr:to>
      <xdr:col>27</xdr:col>
      <xdr:colOff>161925</xdr:colOff>
      <xdr:row>77</xdr:row>
      <xdr:rowOff>161027</xdr:rowOff>
    </xdr:to>
    <xdr:sp macro="" textlink="">
      <xdr:nvSpPr>
        <xdr:cNvPr id="857" name="円/楕円 856"/>
        <xdr:cNvSpPr/>
      </xdr:nvSpPr>
      <xdr:spPr>
        <a:xfrm>
          <a:off x="18605500" y="1326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6104</xdr:rowOff>
    </xdr:from>
    <xdr:ext cx="534377" cy="259045"/>
    <xdr:sp macro="" textlink="">
      <xdr:nvSpPr>
        <xdr:cNvPr id="858" name="テキスト ボックス 857"/>
        <xdr:cNvSpPr txBox="1"/>
      </xdr:nvSpPr>
      <xdr:spPr>
        <a:xfrm>
          <a:off x="18389111" y="1303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平成</a:t>
          </a:r>
          <a:r>
            <a:rPr kumimoji="1" lang="en-US" altLang="ja-JP" sz="1100">
              <a:latin typeface="+mn-ea"/>
              <a:ea typeface="+mn-ea"/>
            </a:rPr>
            <a:t>28</a:t>
          </a:r>
          <a:r>
            <a:rPr kumimoji="1" lang="ja-JP" altLang="en-US" sz="1100">
              <a:latin typeface="+mn-ea"/>
              <a:ea typeface="+mn-ea"/>
            </a:rPr>
            <a:t>年度決算において、住民１人当たりのコストが増加傾向にあり、類似団体平均を上回っている項目は、人件費、扶助費、操出金の項目であり、人件費については、</a:t>
          </a:r>
          <a:r>
            <a:rPr kumimoji="1" lang="ja-JP" altLang="ja-JP" sz="1100" baseline="0">
              <a:solidFill>
                <a:schemeClr val="dk1"/>
              </a:solidFill>
              <a:effectLst/>
              <a:latin typeface="+mn-lt"/>
              <a:ea typeface="+mn-ea"/>
              <a:cs typeface="+mn-cs"/>
            </a:rPr>
            <a:t>保育所、こども園、高等学校及びごみ処理施設の施設運営を直営で行っているなど</a:t>
          </a:r>
          <a:r>
            <a:rPr kumimoji="1" lang="ja-JP" altLang="en-US" sz="1100" baseline="0">
              <a:solidFill>
                <a:schemeClr val="dk1"/>
              </a:solidFill>
              <a:effectLst/>
              <a:latin typeface="+mn-lt"/>
              <a:ea typeface="+mn-ea"/>
              <a:cs typeface="+mn-cs"/>
            </a:rPr>
            <a:t>職員数が類似団体と比較して多くなる要因があり、</a:t>
          </a:r>
          <a:r>
            <a:rPr kumimoji="1" lang="ja-JP" altLang="ja-JP" sz="1100">
              <a:solidFill>
                <a:schemeClr val="dk1"/>
              </a:solidFill>
              <a:effectLst/>
              <a:latin typeface="+mn-ea"/>
              <a:ea typeface="+mn-ea"/>
              <a:cs typeface="+mn-cs"/>
            </a:rPr>
            <a:t>近年は職員の補充（再任用含む）を行っているため</a:t>
          </a:r>
          <a:r>
            <a:rPr kumimoji="1" lang="ja-JP" altLang="en-US" sz="1100">
              <a:solidFill>
                <a:schemeClr val="dk1"/>
              </a:solidFill>
              <a:effectLst/>
              <a:latin typeface="+mn-ea"/>
              <a:ea typeface="+mn-ea"/>
              <a:cs typeface="+mn-cs"/>
            </a:rPr>
            <a:t>増加の傾向にある。また、扶助費については、高齢化の進展等の影響により増加傾向となっており、操出金についても後期高齢者医療保険事業及び介護保険事業への操出金が増加していることから、扶助費と同様に高齢化の進展が要因となっている。</a:t>
          </a:r>
          <a:endParaRPr kumimoji="1" lang="ja-JP" altLang="en-US" sz="11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66,784
66,227
16.48
24,792,085
23,746,854
966,327
14,368,827
22,113,011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117754</xdr:rowOff>
    </xdr:from>
    <xdr:to>
      <xdr:col>6</xdr:col>
      <xdr:colOff>511175</xdr:colOff>
      <xdr:row>34</xdr:row>
      <xdr:rowOff>100381</xdr:rowOff>
    </xdr:to>
    <xdr:cxnSp macro="">
      <xdr:nvCxnSpPr>
        <xdr:cNvPr id="59" name="直線コネクタ 58"/>
        <xdr:cNvCxnSpPr/>
      </xdr:nvCxnSpPr>
      <xdr:spPr>
        <a:xfrm>
          <a:off x="3797300" y="5775604"/>
          <a:ext cx="838200" cy="1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117754</xdr:rowOff>
    </xdr:from>
    <xdr:to>
      <xdr:col>5</xdr:col>
      <xdr:colOff>358775</xdr:colOff>
      <xdr:row>33</xdr:row>
      <xdr:rowOff>170332</xdr:rowOff>
    </xdr:to>
    <xdr:cxnSp macro="">
      <xdr:nvCxnSpPr>
        <xdr:cNvPr id="62" name="直線コネクタ 61"/>
        <xdr:cNvCxnSpPr/>
      </xdr:nvCxnSpPr>
      <xdr:spPr>
        <a:xfrm flipV="1">
          <a:off x="2908300" y="57756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170332</xdr:rowOff>
    </xdr:from>
    <xdr:to>
      <xdr:col>4</xdr:col>
      <xdr:colOff>155575</xdr:colOff>
      <xdr:row>34</xdr:row>
      <xdr:rowOff>65634</xdr:rowOff>
    </xdr:to>
    <xdr:cxnSp macro="">
      <xdr:nvCxnSpPr>
        <xdr:cNvPr id="65" name="直線コネクタ 64"/>
        <xdr:cNvCxnSpPr/>
      </xdr:nvCxnSpPr>
      <xdr:spPr>
        <a:xfrm flipV="1">
          <a:off x="2019300" y="5828182"/>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72898</xdr:rowOff>
    </xdr:from>
    <xdr:to>
      <xdr:col>4</xdr:col>
      <xdr:colOff>206375</xdr:colOff>
      <xdr:row>34</xdr:row>
      <xdr:rowOff>3048</xdr:rowOff>
    </xdr:to>
    <xdr:sp macro="" textlink="">
      <xdr:nvSpPr>
        <xdr:cNvPr id="66" name="フローチャート : 判断 65"/>
        <xdr:cNvSpPr/>
      </xdr:nvSpPr>
      <xdr:spPr>
        <a:xfrm>
          <a:off x="2857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19575</xdr:rowOff>
    </xdr:from>
    <xdr:ext cx="469744" cy="259045"/>
    <xdr:sp macro="" textlink="">
      <xdr:nvSpPr>
        <xdr:cNvPr id="67" name="テキスト ボックス 66"/>
        <xdr:cNvSpPr txBox="1"/>
      </xdr:nvSpPr>
      <xdr:spPr>
        <a:xfrm>
          <a:off x="2673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20371</xdr:rowOff>
    </xdr:from>
    <xdr:to>
      <xdr:col>2</xdr:col>
      <xdr:colOff>638175</xdr:colOff>
      <xdr:row>34</xdr:row>
      <xdr:rowOff>65634</xdr:rowOff>
    </xdr:to>
    <xdr:cxnSp macro="">
      <xdr:nvCxnSpPr>
        <xdr:cNvPr id="68" name="直線コネクタ 67"/>
        <xdr:cNvCxnSpPr/>
      </xdr:nvCxnSpPr>
      <xdr:spPr>
        <a:xfrm>
          <a:off x="1130300" y="584967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93472</xdr:rowOff>
    </xdr:from>
    <xdr:to>
      <xdr:col>3</xdr:col>
      <xdr:colOff>3175</xdr:colOff>
      <xdr:row>34</xdr:row>
      <xdr:rowOff>23622</xdr:rowOff>
    </xdr:to>
    <xdr:sp macro="" textlink="">
      <xdr:nvSpPr>
        <xdr:cNvPr id="69" name="フローチャート : 判断 68"/>
        <xdr:cNvSpPr/>
      </xdr:nvSpPr>
      <xdr:spPr>
        <a:xfrm>
          <a:off x="1968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40149</xdr:rowOff>
    </xdr:from>
    <xdr:ext cx="469744" cy="259045"/>
    <xdr:sp macro="" textlink="">
      <xdr:nvSpPr>
        <xdr:cNvPr id="70" name="テキスト ボックス 69"/>
        <xdr:cNvSpPr txBox="1"/>
      </xdr:nvSpPr>
      <xdr:spPr>
        <a:xfrm>
          <a:off x="1784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51410</xdr:rowOff>
    </xdr:from>
    <xdr:to>
      <xdr:col>1</xdr:col>
      <xdr:colOff>485775</xdr:colOff>
      <xdr:row>33</xdr:row>
      <xdr:rowOff>153010</xdr:rowOff>
    </xdr:to>
    <xdr:sp macro="" textlink="">
      <xdr:nvSpPr>
        <xdr:cNvPr id="71" name="フローチャート : 判断 70"/>
        <xdr:cNvSpPr/>
      </xdr:nvSpPr>
      <xdr:spPr>
        <a:xfrm>
          <a:off x="1079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169537</xdr:rowOff>
    </xdr:from>
    <xdr:ext cx="469744" cy="259045"/>
    <xdr:sp macro="" textlink="">
      <xdr:nvSpPr>
        <xdr:cNvPr id="72" name="テキスト ボックス 71"/>
        <xdr:cNvSpPr txBox="1"/>
      </xdr:nvSpPr>
      <xdr:spPr>
        <a:xfrm>
          <a:off x="895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49581</xdr:rowOff>
    </xdr:from>
    <xdr:to>
      <xdr:col>6</xdr:col>
      <xdr:colOff>561975</xdr:colOff>
      <xdr:row>34</xdr:row>
      <xdr:rowOff>151181</xdr:rowOff>
    </xdr:to>
    <xdr:sp macro="" textlink="">
      <xdr:nvSpPr>
        <xdr:cNvPr id="78" name="円/楕円 77"/>
        <xdr:cNvSpPr/>
      </xdr:nvSpPr>
      <xdr:spPr>
        <a:xfrm>
          <a:off x="45847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72458</xdr:rowOff>
    </xdr:from>
    <xdr:ext cx="469744" cy="259045"/>
    <xdr:sp macro="" textlink="">
      <xdr:nvSpPr>
        <xdr:cNvPr id="79" name="議会費該当値テキスト"/>
        <xdr:cNvSpPr txBox="1"/>
      </xdr:nvSpPr>
      <xdr:spPr>
        <a:xfrm>
          <a:off x="4686300" y="573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66954</xdr:rowOff>
    </xdr:from>
    <xdr:to>
      <xdr:col>5</xdr:col>
      <xdr:colOff>409575</xdr:colOff>
      <xdr:row>33</xdr:row>
      <xdr:rowOff>168554</xdr:rowOff>
    </xdr:to>
    <xdr:sp macro="" textlink="">
      <xdr:nvSpPr>
        <xdr:cNvPr id="80" name="円/楕円 79"/>
        <xdr:cNvSpPr/>
      </xdr:nvSpPr>
      <xdr:spPr>
        <a:xfrm>
          <a:off x="3746500" y="57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13631</xdr:rowOff>
    </xdr:from>
    <xdr:ext cx="469744" cy="259045"/>
    <xdr:sp macro="" textlink="">
      <xdr:nvSpPr>
        <xdr:cNvPr id="81" name="テキスト ボックス 80"/>
        <xdr:cNvSpPr txBox="1"/>
      </xdr:nvSpPr>
      <xdr:spPr>
        <a:xfrm>
          <a:off x="3562427" y="55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119532</xdr:rowOff>
    </xdr:from>
    <xdr:to>
      <xdr:col>4</xdr:col>
      <xdr:colOff>206375</xdr:colOff>
      <xdr:row>34</xdr:row>
      <xdr:rowOff>49682</xdr:rowOff>
    </xdr:to>
    <xdr:sp macro="" textlink="">
      <xdr:nvSpPr>
        <xdr:cNvPr id="82" name="円/楕円 81"/>
        <xdr:cNvSpPr/>
      </xdr:nvSpPr>
      <xdr:spPr>
        <a:xfrm>
          <a:off x="2857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40809</xdr:rowOff>
    </xdr:from>
    <xdr:ext cx="469744" cy="259045"/>
    <xdr:sp macro="" textlink="">
      <xdr:nvSpPr>
        <xdr:cNvPr id="83" name="テキスト ボックス 82"/>
        <xdr:cNvSpPr txBox="1"/>
      </xdr:nvSpPr>
      <xdr:spPr>
        <a:xfrm>
          <a:off x="2673427" y="58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14834</xdr:rowOff>
    </xdr:from>
    <xdr:to>
      <xdr:col>3</xdr:col>
      <xdr:colOff>3175</xdr:colOff>
      <xdr:row>34</xdr:row>
      <xdr:rowOff>116434</xdr:rowOff>
    </xdr:to>
    <xdr:sp macro="" textlink="">
      <xdr:nvSpPr>
        <xdr:cNvPr id="84" name="円/楕円 83"/>
        <xdr:cNvSpPr/>
      </xdr:nvSpPr>
      <xdr:spPr>
        <a:xfrm>
          <a:off x="1968500" y="58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107561</xdr:rowOff>
    </xdr:from>
    <xdr:ext cx="469744" cy="259045"/>
    <xdr:sp macro="" textlink="">
      <xdr:nvSpPr>
        <xdr:cNvPr id="85" name="テキスト ボックス 84"/>
        <xdr:cNvSpPr txBox="1"/>
      </xdr:nvSpPr>
      <xdr:spPr>
        <a:xfrm>
          <a:off x="1784427" y="59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141021</xdr:rowOff>
    </xdr:from>
    <xdr:to>
      <xdr:col>1</xdr:col>
      <xdr:colOff>485775</xdr:colOff>
      <xdr:row>34</xdr:row>
      <xdr:rowOff>71171</xdr:rowOff>
    </xdr:to>
    <xdr:sp macro="" textlink="">
      <xdr:nvSpPr>
        <xdr:cNvPr id="86" name="円/楕円 85"/>
        <xdr:cNvSpPr/>
      </xdr:nvSpPr>
      <xdr:spPr>
        <a:xfrm>
          <a:off x="1079500" y="57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62298</xdr:rowOff>
    </xdr:from>
    <xdr:ext cx="469744" cy="259045"/>
    <xdr:sp macro="" textlink="">
      <xdr:nvSpPr>
        <xdr:cNvPr id="87" name="テキスト ボックス 86"/>
        <xdr:cNvSpPr txBox="1"/>
      </xdr:nvSpPr>
      <xdr:spPr>
        <a:xfrm>
          <a:off x="895427" y="58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70083</xdr:rowOff>
    </xdr:from>
    <xdr:to>
      <xdr:col>6</xdr:col>
      <xdr:colOff>511175</xdr:colOff>
      <xdr:row>57</xdr:row>
      <xdr:rowOff>152372</xdr:rowOff>
    </xdr:to>
    <xdr:cxnSp macro="">
      <xdr:nvCxnSpPr>
        <xdr:cNvPr id="116" name="直線コネクタ 115"/>
        <xdr:cNvCxnSpPr/>
      </xdr:nvCxnSpPr>
      <xdr:spPr>
        <a:xfrm>
          <a:off x="3797300" y="9842733"/>
          <a:ext cx="838200" cy="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70083</xdr:rowOff>
    </xdr:from>
    <xdr:to>
      <xdr:col>5</xdr:col>
      <xdr:colOff>358775</xdr:colOff>
      <xdr:row>57</xdr:row>
      <xdr:rowOff>99596</xdr:rowOff>
    </xdr:to>
    <xdr:cxnSp macro="">
      <xdr:nvCxnSpPr>
        <xdr:cNvPr id="119" name="直線コネクタ 118"/>
        <xdr:cNvCxnSpPr/>
      </xdr:nvCxnSpPr>
      <xdr:spPr>
        <a:xfrm flipV="1">
          <a:off x="2908300" y="9842733"/>
          <a:ext cx="8890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49647</xdr:rowOff>
    </xdr:from>
    <xdr:to>
      <xdr:col>4</xdr:col>
      <xdr:colOff>155575</xdr:colOff>
      <xdr:row>57</xdr:row>
      <xdr:rowOff>99596</xdr:rowOff>
    </xdr:to>
    <xdr:cxnSp macro="">
      <xdr:nvCxnSpPr>
        <xdr:cNvPr id="122" name="直線コネクタ 121"/>
        <xdr:cNvCxnSpPr/>
      </xdr:nvCxnSpPr>
      <xdr:spPr>
        <a:xfrm>
          <a:off x="2019300" y="9822297"/>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67846</xdr:rowOff>
    </xdr:from>
    <xdr:to>
      <xdr:col>4</xdr:col>
      <xdr:colOff>206375</xdr:colOff>
      <xdr:row>56</xdr:row>
      <xdr:rowOff>169446</xdr:rowOff>
    </xdr:to>
    <xdr:sp macro="" textlink="">
      <xdr:nvSpPr>
        <xdr:cNvPr id="123" name="フローチャート : 判断 122"/>
        <xdr:cNvSpPr/>
      </xdr:nvSpPr>
      <xdr:spPr>
        <a:xfrm>
          <a:off x="2857500" y="966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14523</xdr:rowOff>
    </xdr:from>
    <xdr:ext cx="534377" cy="259045"/>
    <xdr:sp macro="" textlink="">
      <xdr:nvSpPr>
        <xdr:cNvPr id="124" name="テキスト ボックス 123"/>
        <xdr:cNvSpPr txBox="1"/>
      </xdr:nvSpPr>
      <xdr:spPr>
        <a:xfrm>
          <a:off x="2641111" y="94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49647</xdr:rowOff>
    </xdr:from>
    <xdr:to>
      <xdr:col>2</xdr:col>
      <xdr:colOff>638175</xdr:colOff>
      <xdr:row>57</xdr:row>
      <xdr:rowOff>110485</xdr:rowOff>
    </xdr:to>
    <xdr:cxnSp macro="">
      <xdr:nvCxnSpPr>
        <xdr:cNvPr id="125" name="直線コネクタ 124"/>
        <xdr:cNvCxnSpPr/>
      </xdr:nvCxnSpPr>
      <xdr:spPr>
        <a:xfrm flipV="1">
          <a:off x="1130300" y="9822297"/>
          <a:ext cx="889000" cy="6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94059</xdr:rowOff>
    </xdr:from>
    <xdr:to>
      <xdr:col>3</xdr:col>
      <xdr:colOff>3175</xdr:colOff>
      <xdr:row>55</xdr:row>
      <xdr:rowOff>24209</xdr:rowOff>
    </xdr:to>
    <xdr:sp macro="" textlink="">
      <xdr:nvSpPr>
        <xdr:cNvPr id="126" name="フローチャート : 判断 125"/>
        <xdr:cNvSpPr/>
      </xdr:nvSpPr>
      <xdr:spPr>
        <a:xfrm>
          <a:off x="1968500" y="935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40736</xdr:rowOff>
    </xdr:from>
    <xdr:ext cx="534377" cy="259045"/>
    <xdr:sp macro="" textlink="">
      <xdr:nvSpPr>
        <xdr:cNvPr id="127" name="テキスト ボックス 126"/>
        <xdr:cNvSpPr txBox="1"/>
      </xdr:nvSpPr>
      <xdr:spPr>
        <a:xfrm>
          <a:off x="1752111" y="91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40734</xdr:rowOff>
    </xdr:from>
    <xdr:to>
      <xdr:col>1</xdr:col>
      <xdr:colOff>485775</xdr:colOff>
      <xdr:row>55</xdr:row>
      <xdr:rowOff>142334</xdr:rowOff>
    </xdr:to>
    <xdr:sp macro="" textlink="">
      <xdr:nvSpPr>
        <xdr:cNvPr id="128" name="フローチャート : 判断 127"/>
        <xdr:cNvSpPr/>
      </xdr:nvSpPr>
      <xdr:spPr>
        <a:xfrm>
          <a:off x="1079500" y="947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158861</xdr:rowOff>
    </xdr:from>
    <xdr:ext cx="534377" cy="259045"/>
    <xdr:sp macro="" textlink="">
      <xdr:nvSpPr>
        <xdr:cNvPr id="129" name="テキスト ボックス 128"/>
        <xdr:cNvSpPr txBox="1"/>
      </xdr:nvSpPr>
      <xdr:spPr>
        <a:xfrm>
          <a:off x="863111" y="92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101572</xdr:rowOff>
    </xdr:from>
    <xdr:to>
      <xdr:col>6</xdr:col>
      <xdr:colOff>561975</xdr:colOff>
      <xdr:row>58</xdr:row>
      <xdr:rowOff>31722</xdr:rowOff>
    </xdr:to>
    <xdr:sp macro="" textlink="">
      <xdr:nvSpPr>
        <xdr:cNvPr id="135" name="円/楕円 134"/>
        <xdr:cNvSpPr/>
      </xdr:nvSpPr>
      <xdr:spPr>
        <a:xfrm>
          <a:off x="4584700" y="987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16499</xdr:rowOff>
    </xdr:from>
    <xdr:ext cx="534377" cy="259045"/>
    <xdr:sp macro="" textlink="">
      <xdr:nvSpPr>
        <xdr:cNvPr id="136" name="総務費該当値テキスト"/>
        <xdr:cNvSpPr txBox="1"/>
      </xdr:nvSpPr>
      <xdr:spPr>
        <a:xfrm>
          <a:off x="4686300" y="97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19283</xdr:rowOff>
    </xdr:from>
    <xdr:to>
      <xdr:col>5</xdr:col>
      <xdr:colOff>409575</xdr:colOff>
      <xdr:row>57</xdr:row>
      <xdr:rowOff>120883</xdr:rowOff>
    </xdr:to>
    <xdr:sp macro="" textlink="">
      <xdr:nvSpPr>
        <xdr:cNvPr id="137" name="円/楕円 136"/>
        <xdr:cNvSpPr/>
      </xdr:nvSpPr>
      <xdr:spPr>
        <a:xfrm>
          <a:off x="3746500" y="97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112010</xdr:rowOff>
    </xdr:from>
    <xdr:ext cx="534377" cy="259045"/>
    <xdr:sp macro="" textlink="">
      <xdr:nvSpPr>
        <xdr:cNvPr id="138" name="テキスト ボックス 137"/>
        <xdr:cNvSpPr txBox="1"/>
      </xdr:nvSpPr>
      <xdr:spPr>
        <a:xfrm>
          <a:off x="3530111" y="98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48796</xdr:rowOff>
    </xdr:from>
    <xdr:to>
      <xdr:col>4</xdr:col>
      <xdr:colOff>206375</xdr:colOff>
      <xdr:row>57</xdr:row>
      <xdr:rowOff>150396</xdr:rowOff>
    </xdr:to>
    <xdr:sp macro="" textlink="">
      <xdr:nvSpPr>
        <xdr:cNvPr id="139" name="円/楕円 138"/>
        <xdr:cNvSpPr/>
      </xdr:nvSpPr>
      <xdr:spPr>
        <a:xfrm>
          <a:off x="2857500" y="98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141523</xdr:rowOff>
    </xdr:from>
    <xdr:ext cx="534377" cy="259045"/>
    <xdr:sp macro="" textlink="">
      <xdr:nvSpPr>
        <xdr:cNvPr id="140" name="テキスト ボックス 139"/>
        <xdr:cNvSpPr txBox="1"/>
      </xdr:nvSpPr>
      <xdr:spPr>
        <a:xfrm>
          <a:off x="2641111" y="991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170297</xdr:rowOff>
    </xdr:from>
    <xdr:to>
      <xdr:col>3</xdr:col>
      <xdr:colOff>3175</xdr:colOff>
      <xdr:row>57</xdr:row>
      <xdr:rowOff>100447</xdr:rowOff>
    </xdr:to>
    <xdr:sp macro="" textlink="">
      <xdr:nvSpPr>
        <xdr:cNvPr id="141" name="円/楕円 140"/>
        <xdr:cNvSpPr/>
      </xdr:nvSpPr>
      <xdr:spPr>
        <a:xfrm>
          <a:off x="1968500" y="97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91574</xdr:rowOff>
    </xdr:from>
    <xdr:ext cx="534377" cy="259045"/>
    <xdr:sp macro="" textlink="">
      <xdr:nvSpPr>
        <xdr:cNvPr id="142" name="テキスト ボックス 141"/>
        <xdr:cNvSpPr txBox="1"/>
      </xdr:nvSpPr>
      <xdr:spPr>
        <a:xfrm>
          <a:off x="1752111" y="986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59685</xdr:rowOff>
    </xdr:from>
    <xdr:to>
      <xdr:col>1</xdr:col>
      <xdr:colOff>485775</xdr:colOff>
      <xdr:row>57</xdr:row>
      <xdr:rowOff>161285</xdr:rowOff>
    </xdr:to>
    <xdr:sp macro="" textlink="">
      <xdr:nvSpPr>
        <xdr:cNvPr id="143" name="円/楕円 142"/>
        <xdr:cNvSpPr/>
      </xdr:nvSpPr>
      <xdr:spPr>
        <a:xfrm>
          <a:off x="1079500" y="98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152412</xdr:rowOff>
    </xdr:from>
    <xdr:ext cx="534377" cy="259045"/>
    <xdr:sp macro="" textlink="">
      <xdr:nvSpPr>
        <xdr:cNvPr id="144" name="テキスト ボックス 143"/>
        <xdr:cNvSpPr txBox="1"/>
      </xdr:nvSpPr>
      <xdr:spPr>
        <a:xfrm>
          <a:off x="863111" y="992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2159</xdr:rowOff>
    </xdr:from>
    <xdr:to>
      <xdr:col>6</xdr:col>
      <xdr:colOff>511175</xdr:colOff>
      <xdr:row>74</xdr:row>
      <xdr:rowOff>112637</xdr:rowOff>
    </xdr:to>
    <xdr:cxnSp macro="">
      <xdr:nvCxnSpPr>
        <xdr:cNvPr id="174" name="直線コネクタ 173"/>
        <xdr:cNvCxnSpPr/>
      </xdr:nvCxnSpPr>
      <xdr:spPr>
        <a:xfrm flipV="1">
          <a:off x="3797300" y="12689459"/>
          <a:ext cx="838200" cy="1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112637</xdr:rowOff>
    </xdr:from>
    <xdr:to>
      <xdr:col>5</xdr:col>
      <xdr:colOff>358775</xdr:colOff>
      <xdr:row>74</xdr:row>
      <xdr:rowOff>136449</xdr:rowOff>
    </xdr:to>
    <xdr:cxnSp macro="">
      <xdr:nvCxnSpPr>
        <xdr:cNvPr id="177" name="直線コネクタ 176"/>
        <xdr:cNvCxnSpPr/>
      </xdr:nvCxnSpPr>
      <xdr:spPr>
        <a:xfrm flipV="1">
          <a:off x="2908300" y="12799937"/>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136449</xdr:rowOff>
    </xdr:from>
    <xdr:to>
      <xdr:col>4</xdr:col>
      <xdr:colOff>155575</xdr:colOff>
      <xdr:row>75</xdr:row>
      <xdr:rowOff>101371</xdr:rowOff>
    </xdr:to>
    <xdr:cxnSp macro="">
      <xdr:nvCxnSpPr>
        <xdr:cNvPr id="180" name="直線コネクタ 179"/>
        <xdr:cNvCxnSpPr/>
      </xdr:nvCxnSpPr>
      <xdr:spPr>
        <a:xfrm flipV="1">
          <a:off x="2019300" y="12823749"/>
          <a:ext cx="889000" cy="1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65354</xdr:rowOff>
    </xdr:from>
    <xdr:to>
      <xdr:col>4</xdr:col>
      <xdr:colOff>206375</xdr:colOff>
      <xdr:row>74</xdr:row>
      <xdr:rowOff>166954</xdr:rowOff>
    </xdr:to>
    <xdr:sp macro="" textlink="">
      <xdr:nvSpPr>
        <xdr:cNvPr id="181" name="フローチャート : 判断 180"/>
        <xdr:cNvSpPr/>
      </xdr:nvSpPr>
      <xdr:spPr>
        <a:xfrm>
          <a:off x="2857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12031</xdr:rowOff>
    </xdr:from>
    <xdr:ext cx="599010" cy="259045"/>
    <xdr:sp macro="" textlink="">
      <xdr:nvSpPr>
        <xdr:cNvPr id="182" name="テキスト ボックス 181"/>
        <xdr:cNvSpPr txBox="1"/>
      </xdr:nvSpPr>
      <xdr:spPr>
        <a:xfrm>
          <a:off x="2608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71386</xdr:rowOff>
    </xdr:from>
    <xdr:to>
      <xdr:col>2</xdr:col>
      <xdr:colOff>638175</xdr:colOff>
      <xdr:row>75</xdr:row>
      <xdr:rowOff>101371</xdr:rowOff>
    </xdr:to>
    <xdr:cxnSp macro="">
      <xdr:nvCxnSpPr>
        <xdr:cNvPr id="183" name="直線コネクタ 182"/>
        <xdr:cNvCxnSpPr/>
      </xdr:nvCxnSpPr>
      <xdr:spPr>
        <a:xfrm>
          <a:off x="1130300" y="12930136"/>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12611</xdr:rowOff>
    </xdr:from>
    <xdr:to>
      <xdr:col>3</xdr:col>
      <xdr:colOff>3175</xdr:colOff>
      <xdr:row>74</xdr:row>
      <xdr:rowOff>114211</xdr:rowOff>
    </xdr:to>
    <xdr:sp macro="" textlink="">
      <xdr:nvSpPr>
        <xdr:cNvPr id="184" name="フローチャート : 判断 183"/>
        <xdr:cNvSpPr/>
      </xdr:nvSpPr>
      <xdr:spPr>
        <a:xfrm>
          <a:off x="1968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130738</xdr:rowOff>
    </xdr:from>
    <xdr:ext cx="599010" cy="259045"/>
    <xdr:sp macro="" textlink="">
      <xdr:nvSpPr>
        <xdr:cNvPr id="185" name="テキスト ボックス 184"/>
        <xdr:cNvSpPr txBox="1"/>
      </xdr:nvSpPr>
      <xdr:spPr>
        <a:xfrm>
          <a:off x="1719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1448</xdr:rowOff>
    </xdr:from>
    <xdr:to>
      <xdr:col>1</xdr:col>
      <xdr:colOff>485775</xdr:colOff>
      <xdr:row>74</xdr:row>
      <xdr:rowOff>103048</xdr:rowOff>
    </xdr:to>
    <xdr:sp macro="" textlink="">
      <xdr:nvSpPr>
        <xdr:cNvPr id="186" name="フローチャート : 判断 185"/>
        <xdr:cNvSpPr/>
      </xdr:nvSpPr>
      <xdr:spPr>
        <a:xfrm>
          <a:off x="1079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119575</xdr:rowOff>
    </xdr:from>
    <xdr:ext cx="599010" cy="259045"/>
    <xdr:sp macro="" textlink="">
      <xdr:nvSpPr>
        <xdr:cNvPr id="187" name="テキスト ボックス 186"/>
        <xdr:cNvSpPr txBox="1"/>
      </xdr:nvSpPr>
      <xdr:spPr>
        <a:xfrm>
          <a:off x="830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122809</xdr:rowOff>
    </xdr:from>
    <xdr:to>
      <xdr:col>6</xdr:col>
      <xdr:colOff>561975</xdr:colOff>
      <xdr:row>74</xdr:row>
      <xdr:rowOff>52959</xdr:rowOff>
    </xdr:to>
    <xdr:sp macro="" textlink="">
      <xdr:nvSpPr>
        <xdr:cNvPr id="193" name="円/楕円 192"/>
        <xdr:cNvSpPr/>
      </xdr:nvSpPr>
      <xdr:spPr>
        <a:xfrm>
          <a:off x="4584700" y="126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145686</xdr:rowOff>
    </xdr:from>
    <xdr:ext cx="599010" cy="259045"/>
    <xdr:sp macro="" textlink="">
      <xdr:nvSpPr>
        <xdr:cNvPr id="194" name="民生費該当値テキスト"/>
        <xdr:cNvSpPr txBox="1"/>
      </xdr:nvSpPr>
      <xdr:spPr>
        <a:xfrm>
          <a:off x="4686300" y="124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160,830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61837</xdr:rowOff>
    </xdr:from>
    <xdr:to>
      <xdr:col>5</xdr:col>
      <xdr:colOff>409575</xdr:colOff>
      <xdr:row>74</xdr:row>
      <xdr:rowOff>163437</xdr:rowOff>
    </xdr:to>
    <xdr:sp macro="" textlink="">
      <xdr:nvSpPr>
        <xdr:cNvPr id="195" name="円/楕円 194"/>
        <xdr:cNvSpPr/>
      </xdr:nvSpPr>
      <xdr:spPr>
        <a:xfrm>
          <a:off x="3746500" y="1274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8514</xdr:rowOff>
    </xdr:from>
    <xdr:ext cx="599010" cy="259045"/>
    <xdr:sp macro="" textlink="">
      <xdr:nvSpPr>
        <xdr:cNvPr id="196" name="テキスト ボックス 195"/>
        <xdr:cNvSpPr txBox="1"/>
      </xdr:nvSpPr>
      <xdr:spPr>
        <a:xfrm>
          <a:off x="3497794" y="1252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152,131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85649</xdr:rowOff>
    </xdr:from>
    <xdr:to>
      <xdr:col>4</xdr:col>
      <xdr:colOff>206375</xdr:colOff>
      <xdr:row>75</xdr:row>
      <xdr:rowOff>15799</xdr:rowOff>
    </xdr:to>
    <xdr:sp macro="" textlink="">
      <xdr:nvSpPr>
        <xdr:cNvPr id="197" name="円/楕円 196"/>
        <xdr:cNvSpPr/>
      </xdr:nvSpPr>
      <xdr:spPr>
        <a:xfrm>
          <a:off x="2857500" y="1277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6926</xdr:rowOff>
    </xdr:from>
    <xdr:ext cx="599010" cy="259045"/>
    <xdr:sp macro="" textlink="">
      <xdr:nvSpPr>
        <xdr:cNvPr id="198" name="テキスト ボックス 197"/>
        <xdr:cNvSpPr txBox="1"/>
      </xdr:nvSpPr>
      <xdr:spPr>
        <a:xfrm>
          <a:off x="2608794" y="1286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150,256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50571</xdr:rowOff>
    </xdr:from>
    <xdr:to>
      <xdr:col>3</xdr:col>
      <xdr:colOff>3175</xdr:colOff>
      <xdr:row>75</xdr:row>
      <xdr:rowOff>152171</xdr:rowOff>
    </xdr:to>
    <xdr:sp macro="" textlink="">
      <xdr:nvSpPr>
        <xdr:cNvPr id="199" name="円/楕円 198"/>
        <xdr:cNvSpPr/>
      </xdr:nvSpPr>
      <xdr:spPr>
        <a:xfrm>
          <a:off x="1968500" y="129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143299</xdr:rowOff>
    </xdr:from>
    <xdr:ext cx="599010" cy="259045"/>
    <xdr:sp macro="" textlink="">
      <xdr:nvSpPr>
        <xdr:cNvPr id="200" name="テキスト ボックス 199"/>
        <xdr:cNvSpPr txBox="1"/>
      </xdr:nvSpPr>
      <xdr:spPr>
        <a:xfrm>
          <a:off x="1719794" y="1300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139,518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20586</xdr:rowOff>
    </xdr:from>
    <xdr:to>
      <xdr:col>1</xdr:col>
      <xdr:colOff>485775</xdr:colOff>
      <xdr:row>75</xdr:row>
      <xdr:rowOff>122186</xdr:rowOff>
    </xdr:to>
    <xdr:sp macro="" textlink="">
      <xdr:nvSpPr>
        <xdr:cNvPr id="201" name="円/楕円 200"/>
        <xdr:cNvSpPr/>
      </xdr:nvSpPr>
      <xdr:spPr>
        <a:xfrm>
          <a:off x="1079500" y="12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113313</xdr:rowOff>
    </xdr:from>
    <xdr:ext cx="599010" cy="259045"/>
    <xdr:sp macro="" textlink="">
      <xdr:nvSpPr>
        <xdr:cNvPr id="202" name="テキスト ボックス 201"/>
        <xdr:cNvSpPr txBox="1"/>
      </xdr:nvSpPr>
      <xdr:spPr>
        <a:xfrm>
          <a:off x="830794" y="1297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150806</xdr:rowOff>
    </xdr:from>
    <xdr:to>
      <xdr:col>6</xdr:col>
      <xdr:colOff>511175</xdr:colOff>
      <xdr:row>96</xdr:row>
      <xdr:rowOff>169418</xdr:rowOff>
    </xdr:to>
    <xdr:cxnSp macro="">
      <xdr:nvCxnSpPr>
        <xdr:cNvPr id="232" name="直線コネクタ 231"/>
        <xdr:cNvCxnSpPr/>
      </xdr:nvCxnSpPr>
      <xdr:spPr>
        <a:xfrm flipV="1">
          <a:off x="3797300" y="16610006"/>
          <a:ext cx="8382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169418</xdr:rowOff>
    </xdr:from>
    <xdr:to>
      <xdr:col>5</xdr:col>
      <xdr:colOff>358775</xdr:colOff>
      <xdr:row>97</xdr:row>
      <xdr:rowOff>29153</xdr:rowOff>
    </xdr:to>
    <xdr:cxnSp macro="">
      <xdr:nvCxnSpPr>
        <xdr:cNvPr id="235" name="直線コネクタ 234"/>
        <xdr:cNvCxnSpPr/>
      </xdr:nvCxnSpPr>
      <xdr:spPr>
        <a:xfrm flipV="1">
          <a:off x="2908300" y="16628618"/>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29153</xdr:rowOff>
    </xdr:from>
    <xdr:to>
      <xdr:col>4</xdr:col>
      <xdr:colOff>155575</xdr:colOff>
      <xdr:row>97</xdr:row>
      <xdr:rowOff>33134</xdr:rowOff>
    </xdr:to>
    <xdr:cxnSp macro="">
      <xdr:nvCxnSpPr>
        <xdr:cNvPr id="238" name="直線コネクタ 237"/>
        <xdr:cNvCxnSpPr/>
      </xdr:nvCxnSpPr>
      <xdr:spPr>
        <a:xfrm flipV="1">
          <a:off x="2019300" y="1665980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33407</xdr:rowOff>
    </xdr:from>
    <xdr:to>
      <xdr:col>4</xdr:col>
      <xdr:colOff>206375</xdr:colOff>
      <xdr:row>97</xdr:row>
      <xdr:rowOff>135007</xdr:rowOff>
    </xdr:to>
    <xdr:sp macro="" textlink="">
      <xdr:nvSpPr>
        <xdr:cNvPr id="239" name="フローチャート : 判断 238"/>
        <xdr:cNvSpPr/>
      </xdr:nvSpPr>
      <xdr:spPr>
        <a:xfrm>
          <a:off x="2857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126134</xdr:rowOff>
    </xdr:from>
    <xdr:ext cx="534377" cy="259045"/>
    <xdr:sp macro="" textlink="">
      <xdr:nvSpPr>
        <xdr:cNvPr id="240" name="テキスト ボックス 239"/>
        <xdr:cNvSpPr txBox="1"/>
      </xdr:nvSpPr>
      <xdr:spPr>
        <a:xfrm>
          <a:off x="2641111" y="167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33134</xdr:rowOff>
    </xdr:from>
    <xdr:to>
      <xdr:col>2</xdr:col>
      <xdr:colOff>638175</xdr:colOff>
      <xdr:row>97</xdr:row>
      <xdr:rowOff>53023</xdr:rowOff>
    </xdr:to>
    <xdr:cxnSp macro="">
      <xdr:nvCxnSpPr>
        <xdr:cNvPr id="241" name="直線コネクタ 240"/>
        <xdr:cNvCxnSpPr/>
      </xdr:nvCxnSpPr>
      <xdr:spPr>
        <a:xfrm flipV="1">
          <a:off x="1130300" y="16663784"/>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28874</xdr:rowOff>
    </xdr:from>
    <xdr:to>
      <xdr:col>3</xdr:col>
      <xdr:colOff>3175</xdr:colOff>
      <xdr:row>97</xdr:row>
      <xdr:rowOff>130474</xdr:rowOff>
    </xdr:to>
    <xdr:sp macro="" textlink="">
      <xdr:nvSpPr>
        <xdr:cNvPr id="242" name="フローチャート : 判断 241"/>
        <xdr:cNvSpPr/>
      </xdr:nvSpPr>
      <xdr:spPr>
        <a:xfrm>
          <a:off x="1968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121601</xdr:rowOff>
    </xdr:from>
    <xdr:ext cx="534377" cy="259045"/>
    <xdr:sp macro="" textlink="">
      <xdr:nvSpPr>
        <xdr:cNvPr id="243" name="テキスト ボックス 242"/>
        <xdr:cNvSpPr txBox="1"/>
      </xdr:nvSpPr>
      <xdr:spPr>
        <a:xfrm>
          <a:off x="1752111" y="167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23558</xdr:rowOff>
    </xdr:from>
    <xdr:to>
      <xdr:col>1</xdr:col>
      <xdr:colOff>485775</xdr:colOff>
      <xdr:row>97</xdr:row>
      <xdr:rowOff>125158</xdr:rowOff>
    </xdr:to>
    <xdr:sp macro="" textlink="">
      <xdr:nvSpPr>
        <xdr:cNvPr id="244" name="フローチャート : 判断 243"/>
        <xdr:cNvSpPr/>
      </xdr:nvSpPr>
      <xdr:spPr>
        <a:xfrm>
          <a:off x="1079500" y="1665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116285</xdr:rowOff>
    </xdr:from>
    <xdr:ext cx="534377" cy="259045"/>
    <xdr:sp macro="" textlink="">
      <xdr:nvSpPr>
        <xdr:cNvPr id="245" name="テキスト ボックス 244"/>
        <xdr:cNvSpPr txBox="1"/>
      </xdr:nvSpPr>
      <xdr:spPr>
        <a:xfrm>
          <a:off x="863111" y="167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100006</xdr:rowOff>
    </xdr:from>
    <xdr:to>
      <xdr:col>6</xdr:col>
      <xdr:colOff>561975</xdr:colOff>
      <xdr:row>97</xdr:row>
      <xdr:rowOff>30156</xdr:rowOff>
    </xdr:to>
    <xdr:sp macro="" textlink="">
      <xdr:nvSpPr>
        <xdr:cNvPr id="251" name="円/楕円 250"/>
        <xdr:cNvSpPr/>
      </xdr:nvSpPr>
      <xdr:spPr>
        <a:xfrm>
          <a:off x="4584700" y="165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122883</xdr:rowOff>
    </xdr:from>
    <xdr:ext cx="534377" cy="259045"/>
    <xdr:sp macro="" textlink="">
      <xdr:nvSpPr>
        <xdr:cNvPr id="252" name="衛生費該当値テキスト"/>
        <xdr:cNvSpPr txBox="1"/>
      </xdr:nvSpPr>
      <xdr:spPr>
        <a:xfrm>
          <a:off x="4686300" y="164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118618</xdr:rowOff>
    </xdr:from>
    <xdr:to>
      <xdr:col>5</xdr:col>
      <xdr:colOff>409575</xdr:colOff>
      <xdr:row>97</xdr:row>
      <xdr:rowOff>48768</xdr:rowOff>
    </xdr:to>
    <xdr:sp macro="" textlink="">
      <xdr:nvSpPr>
        <xdr:cNvPr id="253" name="円/楕円 252"/>
        <xdr:cNvSpPr/>
      </xdr:nvSpPr>
      <xdr:spPr>
        <a:xfrm>
          <a:off x="3746500" y="165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65295</xdr:rowOff>
    </xdr:from>
    <xdr:ext cx="534377" cy="259045"/>
    <xdr:sp macro="" textlink="">
      <xdr:nvSpPr>
        <xdr:cNvPr id="254" name="テキスト ボックス 253"/>
        <xdr:cNvSpPr txBox="1"/>
      </xdr:nvSpPr>
      <xdr:spPr>
        <a:xfrm>
          <a:off x="3530111" y="163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149803</xdr:rowOff>
    </xdr:from>
    <xdr:to>
      <xdr:col>4</xdr:col>
      <xdr:colOff>206375</xdr:colOff>
      <xdr:row>97</xdr:row>
      <xdr:rowOff>79953</xdr:rowOff>
    </xdr:to>
    <xdr:sp macro="" textlink="">
      <xdr:nvSpPr>
        <xdr:cNvPr id="255" name="円/楕円 254"/>
        <xdr:cNvSpPr/>
      </xdr:nvSpPr>
      <xdr:spPr>
        <a:xfrm>
          <a:off x="2857500" y="166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96480</xdr:rowOff>
    </xdr:from>
    <xdr:ext cx="534377" cy="259045"/>
    <xdr:sp macro="" textlink="">
      <xdr:nvSpPr>
        <xdr:cNvPr id="256" name="テキスト ボックス 255"/>
        <xdr:cNvSpPr txBox="1"/>
      </xdr:nvSpPr>
      <xdr:spPr>
        <a:xfrm>
          <a:off x="2641111" y="163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153784</xdr:rowOff>
    </xdr:from>
    <xdr:to>
      <xdr:col>3</xdr:col>
      <xdr:colOff>3175</xdr:colOff>
      <xdr:row>97</xdr:row>
      <xdr:rowOff>83934</xdr:rowOff>
    </xdr:to>
    <xdr:sp macro="" textlink="">
      <xdr:nvSpPr>
        <xdr:cNvPr id="257" name="円/楕円 256"/>
        <xdr:cNvSpPr/>
      </xdr:nvSpPr>
      <xdr:spPr>
        <a:xfrm>
          <a:off x="1968500" y="166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100461</xdr:rowOff>
    </xdr:from>
    <xdr:ext cx="534377" cy="259045"/>
    <xdr:sp macro="" textlink="">
      <xdr:nvSpPr>
        <xdr:cNvPr id="258" name="テキスト ボックス 257"/>
        <xdr:cNvSpPr txBox="1"/>
      </xdr:nvSpPr>
      <xdr:spPr>
        <a:xfrm>
          <a:off x="1752111" y="163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2223</xdr:rowOff>
    </xdr:from>
    <xdr:to>
      <xdr:col>1</xdr:col>
      <xdr:colOff>485775</xdr:colOff>
      <xdr:row>97</xdr:row>
      <xdr:rowOff>103823</xdr:rowOff>
    </xdr:to>
    <xdr:sp macro="" textlink="">
      <xdr:nvSpPr>
        <xdr:cNvPr id="259" name="円/楕円 258"/>
        <xdr:cNvSpPr/>
      </xdr:nvSpPr>
      <xdr:spPr>
        <a:xfrm>
          <a:off x="1079500" y="166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120350</xdr:rowOff>
    </xdr:from>
    <xdr:ext cx="534377" cy="259045"/>
    <xdr:sp macro="" textlink="">
      <xdr:nvSpPr>
        <xdr:cNvPr id="260" name="テキスト ボックス 259"/>
        <xdr:cNvSpPr txBox="1"/>
      </xdr:nvSpPr>
      <xdr:spPr>
        <a:xfrm>
          <a:off x="863111" y="164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17399</xdr:rowOff>
    </xdr:from>
    <xdr:to>
      <xdr:col>15</xdr:col>
      <xdr:colOff>180975</xdr:colOff>
      <xdr:row>38</xdr:row>
      <xdr:rowOff>23495</xdr:rowOff>
    </xdr:to>
    <xdr:cxnSp macro="">
      <xdr:nvCxnSpPr>
        <xdr:cNvPr id="289" name="直線コネクタ 288"/>
        <xdr:cNvCxnSpPr/>
      </xdr:nvCxnSpPr>
      <xdr:spPr>
        <a:xfrm flipV="1">
          <a:off x="9639300" y="653249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23495</xdr:rowOff>
    </xdr:from>
    <xdr:to>
      <xdr:col>14</xdr:col>
      <xdr:colOff>28575</xdr:colOff>
      <xdr:row>38</xdr:row>
      <xdr:rowOff>27305</xdr:rowOff>
    </xdr:to>
    <xdr:cxnSp macro="">
      <xdr:nvCxnSpPr>
        <xdr:cNvPr id="292" name="直線コネクタ 291"/>
        <xdr:cNvCxnSpPr/>
      </xdr:nvCxnSpPr>
      <xdr:spPr>
        <a:xfrm flipV="1">
          <a:off x="8750300" y="6538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119507</xdr:rowOff>
    </xdr:from>
    <xdr:to>
      <xdr:col>12</xdr:col>
      <xdr:colOff>511175</xdr:colOff>
      <xdr:row>38</xdr:row>
      <xdr:rowOff>27305</xdr:rowOff>
    </xdr:to>
    <xdr:cxnSp macro="">
      <xdr:nvCxnSpPr>
        <xdr:cNvPr id="295" name="直線コネクタ 294"/>
        <xdr:cNvCxnSpPr/>
      </xdr:nvCxnSpPr>
      <xdr:spPr>
        <a:xfrm>
          <a:off x="7861300" y="6120257"/>
          <a:ext cx="889000" cy="42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54991</xdr:rowOff>
    </xdr:from>
    <xdr:to>
      <xdr:col>12</xdr:col>
      <xdr:colOff>561975</xdr:colOff>
      <xdr:row>35</xdr:row>
      <xdr:rowOff>156591</xdr:rowOff>
    </xdr:to>
    <xdr:sp macro="" textlink="">
      <xdr:nvSpPr>
        <xdr:cNvPr id="296" name="フローチャート : 判断 295"/>
        <xdr:cNvSpPr/>
      </xdr:nvSpPr>
      <xdr:spPr>
        <a:xfrm>
          <a:off x="8699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1668</xdr:rowOff>
    </xdr:from>
    <xdr:ext cx="469744" cy="259045"/>
    <xdr:sp macro="" textlink="">
      <xdr:nvSpPr>
        <xdr:cNvPr id="297" name="テキスト ボックス 296"/>
        <xdr:cNvSpPr txBox="1"/>
      </xdr:nvSpPr>
      <xdr:spPr>
        <a:xfrm>
          <a:off x="8515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108839</xdr:rowOff>
    </xdr:from>
    <xdr:to>
      <xdr:col>11</xdr:col>
      <xdr:colOff>307975</xdr:colOff>
      <xdr:row>35</xdr:row>
      <xdr:rowOff>119507</xdr:rowOff>
    </xdr:to>
    <xdr:cxnSp macro="">
      <xdr:nvCxnSpPr>
        <xdr:cNvPr id="298" name="直線コネクタ 297"/>
        <xdr:cNvCxnSpPr/>
      </xdr:nvCxnSpPr>
      <xdr:spPr>
        <a:xfrm>
          <a:off x="6972300" y="610958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74041</xdr:rowOff>
    </xdr:from>
    <xdr:to>
      <xdr:col>11</xdr:col>
      <xdr:colOff>358775</xdr:colOff>
      <xdr:row>35</xdr:row>
      <xdr:rowOff>4191</xdr:rowOff>
    </xdr:to>
    <xdr:sp macro="" textlink="">
      <xdr:nvSpPr>
        <xdr:cNvPr id="299" name="フローチャート : 判断 298"/>
        <xdr:cNvSpPr/>
      </xdr:nvSpPr>
      <xdr:spPr>
        <a:xfrm>
          <a:off x="7810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20718</xdr:rowOff>
    </xdr:from>
    <xdr:ext cx="469744" cy="259045"/>
    <xdr:sp macro="" textlink="">
      <xdr:nvSpPr>
        <xdr:cNvPr id="300" name="テキスト ボックス 299"/>
        <xdr:cNvSpPr txBox="1"/>
      </xdr:nvSpPr>
      <xdr:spPr>
        <a:xfrm>
          <a:off x="7626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59944</xdr:rowOff>
    </xdr:from>
    <xdr:to>
      <xdr:col>10</xdr:col>
      <xdr:colOff>155575</xdr:colOff>
      <xdr:row>34</xdr:row>
      <xdr:rowOff>161544</xdr:rowOff>
    </xdr:to>
    <xdr:sp macro="" textlink="">
      <xdr:nvSpPr>
        <xdr:cNvPr id="301" name="フローチャート : 判断 300"/>
        <xdr:cNvSpPr/>
      </xdr:nvSpPr>
      <xdr:spPr>
        <a:xfrm>
          <a:off x="6921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6621</xdr:rowOff>
    </xdr:from>
    <xdr:ext cx="469744" cy="259045"/>
    <xdr:sp macro="" textlink="">
      <xdr:nvSpPr>
        <xdr:cNvPr id="302" name="テキスト ボックス 301"/>
        <xdr:cNvSpPr txBox="1"/>
      </xdr:nvSpPr>
      <xdr:spPr>
        <a:xfrm>
          <a:off x="6737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138049</xdr:rowOff>
    </xdr:from>
    <xdr:to>
      <xdr:col>15</xdr:col>
      <xdr:colOff>231775</xdr:colOff>
      <xdr:row>38</xdr:row>
      <xdr:rowOff>68199</xdr:rowOff>
    </xdr:to>
    <xdr:sp macro="" textlink="">
      <xdr:nvSpPr>
        <xdr:cNvPr id="308" name="円/楕円 307"/>
        <xdr:cNvSpPr/>
      </xdr:nvSpPr>
      <xdr:spPr>
        <a:xfrm>
          <a:off x="104267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116476</xdr:rowOff>
    </xdr:from>
    <xdr:ext cx="378565" cy="259045"/>
    <xdr:sp macro="" textlink="">
      <xdr:nvSpPr>
        <xdr:cNvPr id="309" name="労働費該当値テキスト"/>
        <xdr:cNvSpPr txBox="1"/>
      </xdr:nvSpPr>
      <xdr:spPr>
        <a:xfrm>
          <a:off x="10528300" y="646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144145</xdr:rowOff>
    </xdr:from>
    <xdr:to>
      <xdr:col>14</xdr:col>
      <xdr:colOff>79375</xdr:colOff>
      <xdr:row>38</xdr:row>
      <xdr:rowOff>74295</xdr:rowOff>
    </xdr:to>
    <xdr:sp macro="" textlink="">
      <xdr:nvSpPr>
        <xdr:cNvPr id="310" name="円/楕円 309"/>
        <xdr:cNvSpPr/>
      </xdr:nvSpPr>
      <xdr:spPr>
        <a:xfrm>
          <a:off x="9588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65422</xdr:rowOff>
    </xdr:from>
    <xdr:ext cx="378565" cy="259045"/>
    <xdr:sp macro="" textlink="">
      <xdr:nvSpPr>
        <xdr:cNvPr id="311" name="テキスト ボックス 310"/>
        <xdr:cNvSpPr txBox="1"/>
      </xdr:nvSpPr>
      <xdr:spPr>
        <a:xfrm>
          <a:off x="9450017" y="65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147955</xdr:rowOff>
    </xdr:from>
    <xdr:to>
      <xdr:col>12</xdr:col>
      <xdr:colOff>561975</xdr:colOff>
      <xdr:row>38</xdr:row>
      <xdr:rowOff>78105</xdr:rowOff>
    </xdr:to>
    <xdr:sp macro="" textlink="">
      <xdr:nvSpPr>
        <xdr:cNvPr id="312" name="円/楕円 311"/>
        <xdr:cNvSpPr/>
      </xdr:nvSpPr>
      <xdr:spPr>
        <a:xfrm>
          <a:off x="8699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69232</xdr:rowOff>
    </xdr:from>
    <xdr:ext cx="378565" cy="259045"/>
    <xdr:sp macro="" textlink="">
      <xdr:nvSpPr>
        <xdr:cNvPr id="313" name="テキスト ボックス 312"/>
        <xdr:cNvSpPr txBox="1"/>
      </xdr:nvSpPr>
      <xdr:spPr>
        <a:xfrm>
          <a:off x="8561017" y="658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68707</xdr:rowOff>
    </xdr:from>
    <xdr:to>
      <xdr:col>11</xdr:col>
      <xdr:colOff>358775</xdr:colOff>
      <xdr:row>35</xdr:row>
      <xdr:rowOff>170307</xdr:rowOff>
    </xdr:to>
    <xdr:sp macro="" textlink="">
      <xdr:nvSpPr>
        <xdr:cNvPr id="314" name="円/楕円 313"/>
        <xdr:cNvSpPr/>
      </xdr:nvSpPr>
      <xdr:spPr>
        <a:xfrm>
          <a:off x="7810500" y="60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161434</xdr:rowOff>
    </xdr:from>
    <xdr:ext cx="469744" cy="259045"/>
    <xdr:sp macro="" textlink="">
      <xdr:nvSpPr>
        <xdr:cNvPr id="315" name="テキスト ボックス 314"/>
        <xdr:cNvSpPr txBox="1"/>
      </xdr:nvSpPr>
      <xdr:spPr>
        <a:xfrm>
          <a:off x="7626427" y="61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58039</xdr:rowOff>
    </xdr:from>
    <xdr:to>
      <xdr:col>10</xdr:col>
      <xdr:colOff>155575</xdr:colOff>
      <xdr:row>35</xdr:row>
      <xdr:rowOff>159639</xdr:rowOff>
    </xdr:to>
    <xdr:sp macro="" textlink="">
      <xdr:nvSpPr>
        <xdr:cNvPr id="316" name="円/楕円 315"/>
        <xdr:cNvSpPr/>
      </xdr:nvSpPr>
      <xdr:spPr>
        <a:xfrm>
          <a:off x="6921500" y="60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150766</xdr:rowOff>
    </xdr:from>
    <xdr:ext cx="469744" cy="259045"/>
    <xdr:sp macro="" textlink="">
      <xdr:nvSpPr>
        <xdr:cNvPr id="317" name="テキスト ボックス 316"/>
        <xdr:cNvSpPr txBox="1"/>
      </xdr:nvSpPr>
      <xdr:spPr>
        <a:xfrm>
          <a:off x="6737427" y="61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95421</xdr:rowOff>
    </xdr:from>
    <xdr:to>
      <xdr:col>15</xdr:col>
      <xdr:colOff>180975</xdr:colOff>
      <xdr:row>58</xdr:row>
      <xdr:rowOff>103490</xdr:rowOff>
    </xdr:to>
    <xdr:cxnSp macro="">
      <xdr:nvCxnSpPr>
        <xdr:cNvPr id="344" name="直線コネクタ 343"/>
        <xdr:cNvCxnSpPr/>
      </xdr:nvCxnSpPr>
      <xdr:spPr>
        <a:xfrm>
          <a:off x="9639300" y="10039521"/>
          <a:ext cx="8382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95421</xdr:rowOff>
    </xdr:from>
    <xdr:to>
      <xdr:col>14</xdr:col>
      <xdr:colOff>28575</xdr:colOff>
      <xdr:row>58</xdr:row>
      <xdr:rowOff>110348</xdr:rowOff>
    </xdr:to>
    <xdr:cxnSp macro="">
      <xdr:nvCxnSpPr>
        <xdr:cNvPr id="347" name="直線コネクタ 346"/>
        <xdr:cNvCxnSpPr/>
      </xdr:nvCxnSpPr>
      <xdr:spPr>
        <a:xfrm flipV="1">
          <a:off x="8750300" y="10039521"/>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108702</xdr:rowOff>
    </xdr:from>
    <xdr:to>
      <xdr:col>12</xdr:col>
      <xdr:colOff>511175</xdr:colOff>
      <xdr:row>58</xdr:row>
      <xdr:rowOff>110348</xdr:rowOff>
    </xdr:to>
    <xdr:cxnSp macro="">
      <xdr:nvCxnSpPr>
        <xdr:cNvPr id="350" name="直線コネクタ 349"/>
        <xdr:cNvCxnSpPr/>
      </xdr:nvCxnSpPr>
      <xdr:spPr>
        <a:xfrm>
          <a:off x="7861300" y="10052802"/>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59227</xdr:rowOff>
    </xdr:from>
    <xdr:to>
      <xdr:col>12</xdr:col>
      <xdr:colOff>561975</xdr:colOff>
      <xdr:row>57</xdr:row>
      <xdr:rowOff>160827</xdr:rowOff>
    </xdr:to>
    <xdr:sp macro="" textlink="">
      <xdr:nvSpPr>
        <xdr:cNvPr id="351" name="フローチャート : 判断 350"/>
        <xdr:cNvSpPr/>
      </xdr:nvSpPr>
      <xdr:spPr>
        <a:xfrm>
          <a:off x="8699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5904</xdr:rowOff>
    </xdr:from>
    <xdr:ext cx="469744" cy="259045"/>
    <xdr:sp macro="" textlink="">
      <xdr:nvSpPr>
        <xdr:cNvPr id="352" name="テキスト ボックス 351"/>
        <xdr:cNvSpPr txBox="1"/>
      </xdr:nvSpPr>
      <xdr:spPr>
        <a:xfrm>
          <a:off x="8515427"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104473</xdr:rowOff>
    </xdr:from>
    <xdr:to>
      <xdr:col>11</xdr:col>
      <xdr:colOff>307975</xdr:colOff>
      <xdr:row>58</xdr:row>
      <xdr:rowOff>108702</xdr:rowOff>
    </xdr:to>
    <xdr:cxnSp macro="">
      <xdr:nvCxnSpPr>
        <xdr:cNvPr id="353" name="直線コネクタ 352"/>
        <xdr:cNvCxnSpPr/>
      </xdr:nvCxnSpPr>
      <xdr:spPr>
        <a:xfrm>
          <a:off x="6972300" y="10048573"/>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42814</xdr:rowOff>
    </xdr:from>
    <xdr:to>
      <xdr:col>11</xdr:col>
      <xdr:colOff>358775</xdr:colOff>
      <xdr:row>57</xdr:row>
      <xdr:rowOff>144414</xdr:rowOff>
    </xdr:to>
    <xdr:sp macro="" textlink="">
      <xdr:nvSpPr>
        <xdr:cNvPr id="354" name="フローチャート : 判断 353"/>
        <xdr:cNvSpPr/>
      </xdr:nvSpPr>
      <xdr:spPr>
        <a:xfrm>
          <a:off x="7810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160941</xdr:rowOff>
    </xdr:from>
    <xdr:ext cx="469744" cy="259045"/>
    <xdr:sp macro="" textlink="">
      <xdr:nvSpPr>
        <xdr:cNvPr id="355" name="テキスト ボックス 354"/>
        <xdr:cNvSpPr txBox="1"/>
      </xdr:nvSpPr>
      <xdr:spPr>
        <a:xfrm>
          <a:off x="7626427"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156932</xdr:rowOff>
    </xdr:from>
    <xdr:to>
      <xdr:col>10</xdr:col>
      <xdr:colOff>155575</xdr:colOff>
      <xdr:row>58</xdr:row>
      <xdr:rowOff>87082</xdr:rowOff>
    </xdr:to>
    <xdr:sp macro="" textlink="">
      <xdr:nvSpPr>
        <xdr:cNvPr id="356" name="フローチャート : 判断 355"/>
        <xdr:cNvSpPr/>
      </xdr:nvSpPr>
      <xdr:spPr>
        <a:xfrm>
          <a:off x="6921500" y="992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103609</xdr:rowOff>
    </xdr:from>
    <xdr:ext cx="469744" cy="259045"/>
    <xdr:sp macro="" textlink="">
      <xdr:nvSpPr>
        <xdr:cNvPr id="357" name="テキスト ボックス 356"/>
        <xdr:cNvSpPr txBox="1"/>
      </xdr:nvSpPr>
      <xdr:spPr>
        <a:xfrm>
          <a:off x="6737427" y="97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52690</xdr:rowOff>
    </xdr:from>
    <xdr:to>
      <xdr:col>15</xdr:col>
      <xdr:colOff>231775</xdr:colOff>
      <xdr:row>58</xdr:row>
      <xdr:rowOff>154290</xdr:rowOff>
    </xdr:to>
    <xdr:sp macro="" textlink="">
      <xdr:nvSpPr>
        <xdr:cNvPr id="363" name="円/楕円 362"/>
        <xdr:cNvSpPr/>
      </xdr:nvSpPr>
      <xdr:spPr>
        <a:xfrm>
          <a:off x="10426700" y="99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139067</xdr:rowOff>
    </xdr:from>
    <xdr:ext cx="469744" cy="259045"/>
    <xdr:sp macro="" textlink="">
      <xdr:nvSpPr>
        <xdr:cNvPr id="364" name="農林水産業費該当値テキスト"/>
        <xdr:cNvSpPr txBox="1"/>
      </xdr:nvSpPr>
      <xdr:spPr>
        <a:xfrm>
          <a:off x="10528300" y="991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44621</xdr:rowOff>
    </xdr:from>
    <xdr:to>
      <xdr:col>14</xdr:col>
      <xdr:colOff>79375</xdr:colOff>
      <xdr:row>58</xdr:row>
      <xdr:rowOff>146221</xdr:rowOff>
    </xdr:to>
    <xdr:sp macro="" textlink="">
      <xdr:nvSpPr>
        <xdr:cNvPr id="365" name="円/楕円 364"/>
        <xdr:cNvSpPr/>
      </xdr:nvSpPr>
      <xdr:spPr>
        <a:xfrm>
          <a:off x="9588500" y="99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137348</xdr:rowOff>
    </xdr:from>
    <xdr:ext cx="469744" cy="259045"/>
    <xdr:sp macro="" textlink="">
      <xdr:nvSpPr>
        <xdr:cNvPr id="366" name="テキスト ボックス 365"/>
        <xdr:cNvSpPr txBox="1"/>
      </xdr:nvSpPr>
      <xdr:spPr>
        <a:xfrm>
          <a:off x="9404427" y="100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59548</xdr:rowOff>
    </xdr:from>
    <xdr:to>
      <xdr:col>12</xdr:col>
      <xdr:colOff>561975</xdr:colOff>
      <xdr:row>58</xdr:row>
      <xdr:rowOff>161148</xdr:rowOff>
    </xdr:to>
    <xdr:sp macro="" textlink="">
      <xdr:nvSpPr>
        <xdr:cNvPr id="367" name="円/楕円 366"/>
        <xdr:cNvSpPr/>
      </xdr:nvSpPr>
      <xdr:spPr>
        <a:xfrm>
          <a:off x="8699500" y="100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152275</xdr:rowOff>
    </xdr:from>
    <xdr:ext cx="469744" cy="259045"/>
    <xdr:sp macro="" textlink="">
      <xdr:nvSpPr>
        <xdr:cNvPr id="368" name="テキスト ボックス 367"/>
        <xdr:cNvSpPr txBox="1"/>
      </xdr:nvSpPr>
      <xdr:spPr>
        <a:xfrm>
          <a:off x="8515427" y="100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57902</xdr:rowOff>
    </xdr:from>
    <xdr:to>
      <xdr:col>11</xdr:col>
      <xdr:colOff>358775</xdr:colOff>
      <xdr:row>58</xdr:row>
      <xdr:rowOff>159502</xdr:rowOff>
    </xdr:to>
    <xdr:sp macro="" textlink="">
      <xdr:nvSpPr>
        <xdr:cNvPr id="369" name="円/楕円 368"/>
        <xdr:cNvSpPr/>
      </xdr:nvSpPr>
      <xdr:spPr>
        <a:xfrm>
          <a:off x="7810500" y="100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150629</xdr:rowOff>
    </xdr:from>
    <xdr:ext cx="469744" cy="259045"/>
    <xdr:sp macro="" textlink="">
      <xdr:nvSpPr>
        <xdr:cNvPr id="370" name="テキスト ボックス 369"/>
        <xdr:cNvSpPr txBox="1"/>
      </xdr:nvSpPr>
      <xdr:spPr>
        <a:xfrm>
          <a:off x="7626427" y="100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53673</xdr:rowOff>
    </xdr:from>
    <xdr:to>
      <xdr:col>10</xdr:col>
      <xdr:colOff>155575</xdr:colOff>
      <xdr:row>58</xdr:row>
      <xdr:rowOff>155273</xdr:rowOff>
    </xdr:to>
    <xdr:sp macro="" textlink="">
      <xdr:nvSpPr>
        <xdr:cNvPr id="371" name="円/楕円 370"/>
        <xdr:cNvSpPr/>
      </xdr:nvSpPr>
      <xdr:spPr>
        <a:xfrm>
          <a:off x="6921500" y="99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146400</xdr:rowOff>
    </xdr:from>
    <xdr:ext cx="469744" cy="259045"/>
    <xdr:sp macro="" textlink="">
      <xdr:nvSpPr>
        <xdr:cNvPr id="372" name="テキスト ボックス 371"/>
        <xdr:cNvSpPr txBox="1"/>
      </xdr:nvSpPr>
      <xdr:spPr>
        <a:xfrm>
          <a:off x="6737427" y="1009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48907</xdr:rowOff>
    </xdr:from>
    <xdr:to>
      <xdr:col>15</xdr:col>
      <xdr:colOff>180975</xdr:colOff>
      <xdr:row>78</xdr:row>
      <xdr:rowOff>151358</xdr:rowOff>
    </xdr:to>
    <xdr:cxnSp macro="">
      <xdr:nvCxnSpPr>
        <xdr:cNvPr id="401" name="直線コネクタ 400"/>
        <xdr:cNvCxnSpPr/>
      </xdr:nvCxnSpPr>
      <xdr:spPr>
        <a:xfrm>
          <a:off x="9639300" y="13422007"/>
          <a:ext cx="8382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48907</xdr:rowOff>
    </xdr:from>
    <xdr:to>
      <xdr:col>14</xdr:col>
      <xdr:colOff>28575</xdr:colOff>
      <xdr:row>78</xdr:row>
      <xdr:rowOff>154254</xdr:rowOff>
    </xdr:to>
    <xdr:cxnSp macro="">
      <xdr:nvCxnSpPr>
        <xdr:cNvPr id="404" name="直線コネクタ 403"/>
        <xdr:cNvCxnSpPr/>
      </xdr:nvCxnSpPr>
      <xdr:spPr>
        <a:xfrm flipV="1">
          <a:off x="8750300" y="13422007"/>
          <a:ext cx="889000" cy="10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154254</xdr:rowOff>
    </xdr:from>
    <xdr:to>
      <xdr:col>12</xdr:col>
      <xdr:colOff>511175</xdr:colOff>
      <xdr:row>78</xdr:row>
      <xdr:rowOff>166142</xdr:rowOff>
    </xdr:to>
    <xdr:cxnSp macro="">
      <xdr:nvCxnSpPr>
        <xdr:cNvPr id="407" name="直線コネクタ 406"/>
        <xdr:cNvCxnSpPr/>
      </xdr:nvCxnSpPr>
      <xdr:spPr>
        <a:xfrm flipV="1">
          <a:off x="7861300" y="1352735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154890</xdr:rowOff>
    </xdr:from>
    <xdr:to>
      <xdr:col>12</xdr:col>
      <xdr:colOff>561975</xdr:colOff>
      <xdr:row>77</xdr:row>
      <xdr:rowOff>85040</xdr:rowOff>
    </xdr:to>
    <xdr:sp macro="" textlink="">
      <xdr:nvSpPr>
        <xdr:cNvPr id="408" name="フローチャート : 判断 407"/>
        <xdr:cNvSpPr/>
      </xdr:nvSpPr>
      <xdr:spPr>
        <a:xfrm>
          <a:off x="8699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101566</xdr:rowOff>
    </xdr:from>
    <xdr:ext cx="469744" cy="259045"/>
    <xdr:sp macro="" textlink="">
      <xdr:nvSpPr>
        <xdr:cNvPr id="409" name="テキスト ボックス 408"/>
        <xdr:cNvSpPr txBox="1"/>
      </xdr:nvSpPr>
      <xdr:spPr>
        <a:xfrm>
          <a:off x="8515427"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166142</xdr:rowOff>
    </xdr:from>
    <xdr:to>
      <xdr:col>11</xdr:col>
      <xdr:colOff>307975</xdr:colOff>
      <xdr:row>78</xdr:row>
      <xdr:rowOff>169990</xdr:rowOff>
    </xdr:to>
    <xdr:cxnSp macro="">
      <xdr:nvCxnSpPr>
        <xdr:cNvPr id="410" name="直線コネクタ 409"/>
        <xdr:cNvCxnSpPr/>
      </xdr:nvCxnSpPr>
      <xdr:spPr>
        <a:xfrm flipV="1">
          <a:off x="6972300" y="13539242"/>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79642</xdr:rowOff>
    </xdr:from>
    <xdr:to>
      <xdr:col>11</xdr:col>
      <xdr:colOff>358775</xdr:colOff>
      <xdr:row>78</xdr:row>
      <xdr:rowOff>9792</xdr:rowOff>
    </xdr:to>
    <xdr:sp macro="" textlink="">
      <xdr:nvSpPr>
        <xdr:cNvPr id="411" name="フローチャート : 判断 410"/>
        <xdr:cNvSpPr/>
      </xdr:nvSpPr>
      <xdr:spPr>
        <a:xfrm>
          <a:off x="7810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26319</xdr:rowOff>
    </xdr:from>
    <xdr:ext cx="469744" cy="259045"/>
    <xdr:sp macro="" textlink="">
      <xdr:nvSpPr>
        <xdr:cNvPr id="412" name="テキスト ボックス 411"/>
        <xdr:cNvSpPr txBox="1"/>
      </xdr:nvSpPr>
      <xdr:spPr>
        <a:xfrm>
          <a:off x="7626427"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46913</xdr:rowOff>
    </xdr:from>
    <xdr:to>
      <xdr:col>10</xdr:col>
      <xdr:colOff>155575</xdr:colOff>
      <xdr:row>77</xdr:row>
      <xdr:rowOff>148513</xdr:rowOff>
    </xdr:to>
    <xdr:sp macro="" textlink="">
      <xdr:nvSpPr>
        <xdr:cNvPr id="413" name="フローチャート : 判断 412"/>
        <xdr:cNvSpPr/>
      </xdr:nvSpPr>
      <xdr:spPr>
        <a:xfrm>
          <a:off x="6921500" y="1324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165040</xdr:rowOff>
    </xdr:from>
    <xdr:ext cx="469744" cy="259045"/>
    <xdr:sp macro="" textlink="">
      <xdr:nvSpPr>
        <xdr:cNvPr id="414" name="テキスト ボックス 413"/>
        <xdr:cNvSpPr txBox="1"/>
      </xdr:nvSpPr>
      <xdr:spPr>
        <a:xfrm>
          <a:off x="6737427" y="1302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100558</xdr:rowOff>
    </xdr:from>
    <xdr:to>
      <xdr:col>15</xdr:col>
      <xdr:colOff>231775</xdr:colOff>
      <xdr:row>79</xdr:row>
      <xdr:rowOff>30708</xdr:rowOff>
    </xdr:to>
    <xdr:sp macro="" textlink="">
      <xdr:nvSpPr>
        <xdr:cNvPr id="420" name="円/楕円 419"/>
        <xdr:cNvSpPr/>
      </xdr:nvSpPr>
      <xdr:spPr>
        <a:xfrm>
          <a:off x="10426700" y="13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15485</xdr:rowOff>
    </xdr:from>
    <xdr:ext cx="469744" cy="259045"/>
    <xdr:sp macro="" textlink="">
      <xdr:nvSpPr>
        <xdr:cNvPr id="421" name="商工費該当値テキスト"/>
        <xdr:cNvSpPr txBox="1"/>
      </xdr:nvSpPr>
      <xdr:spPr>
        <a:xfrm>
          <a:off x="10528300" y="1338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169557</xdr:rowOff>
    </xdr:from>
    <xdr:to>
      <xdr:col>14</xdr:col>
      <xdr:colOff>79375</xdr:colOff>
      <xdr:row>78</xdr:row>
      <xdr:rowOff>99707</xdr:rowOff>
    </xdr:to>
    <xdr:sp macro="" textlink="">
      <xdr:nvSpPr>
        <xdr:cNvPr id="422" name="円/楕円 421"/>
        <xdr:cNvSpPr/>
      </xdr:nvSpPr>
      <xdr:spPr>
        <a:xfrm>
          <a:off x="9588500" y="133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90834</xdr:rowOff>
    </xdr:from>
    <xdr:ext cx="469744" cy="259045"/>
    <xdr:sp macro="" textlink="">
      <xdr:nvSpPr>
        <xdr:cNvPr id="423" name="テキスト ボックス 422"/>
        <xdr:cNvSpPr txBox="1"/>
      </xdr:nvSpPr>
      <xdr:spPr>
        <a:xfrm>
          <a:off x="9404427" y="134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103454</xdr:rowOff>
    </xdr:from>
    <xdr:to>
      <xdr:col>12</xdr:col>
      <xdr:colOff>561975</xdr:colOff>
      <xdr:row>79</xdr:row>
      <xdr:rowOff>33604</xdr:rowOff>
    </xdr:to>
    <xdr:sp macro="" textlink="">
      <xdr:nvSpPr>
        <xdr:cNvPr id="424" name="円/楕円 423"/>
        <xdr:cNvSpPr/>
      </xdr:nvSpPr>
      <xdr:spPr>
        <a:xfrm>
          <a:off x="8699500" y="134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24731</xdr:rowOff>
    </xdr:from>
    <xdr:ext cx="469744" cy="259045"/>
    <xdr:sp macro="" textlink="">
      <xdr:nvSpPr>
        <xdr:cNvPr id="425" name="テキスト ボックス 424"/>
        <xdr:cNvSpPr txBox="1"/>
      </xdr:nvSpPr>
      <xdr:spPr>
        <a:xfrm>
          <a:off x="8515427" y="1356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115342</xdr:rowOff>
    </xdr:from>
    <xdr:to>
      <xdr:col>11</xdr:col>
      <xdr:colOff>358775</xdr:colOff>
      <xdr:row>79</xdr:row>
      <xdr:rowOff>45492</xdr:rowOff>
    </xdr:to>
    <xdr:sp macro="" textlink="">
      <xdr:nvSpPr>
        <xdr:cNvPr id="426" name="円/楕円 425"/>
        <xdr:cNvSpPr/>
      </xdr:nvSpPr>
      <xdr:spPr>
        <a:xfrm>
          <a:off x="7810500" y="134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36619</xdr:rowOff>
    </xdr:from>
    <xdr:ext cx="469744" cy="259045"/>
    <xdr:sp macro="" textlink="">
      <xdr:nvSpPr>
        <xdr:cNvPr id="427" name="テキスト ボックス 426"/>
        <xdr:cNvSpPr txBox="1"/>
      </xdr:nvSpPr>
      <xdr:spPr>
        <a:xfrm>
          <a:off x="7626427" y="135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119190</xdr:rowOff>
    </xdr:from>
    <xdr:to>
      <xdr:col>10</xdr:col>
      <xdr:colOff>155575</xdr:colOff>
      <xdr:row>79</xdr:row>
      <xdr:rowOff>49340</xdr:rowOff>
    </xdr:to>
    <xdr:sp macro="" textlink="">
      <xdr:nvSpPr>
        <xdr:cNvPr id="428" name="円/楕円 427"/>
        <xdr:cNvSpPr/>
      </xdr:nvSpPr>
      <xdr:spPr>
        <a:xfrm>
          <a:off x="6921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40467</xdr:rowOff>
    </xdr:from>
    <xdr:ext cx="469744" cy="259045"/>
    <xdr:sp macro="" textlink="">
      <xdr:nvSpPr>
        <xdr:cNvPr id="429" name="テキスト ボックス 428"/>
        <xdr:cNvSpPr txBox="1"/>
      </xdr:nvSpPr>
      <xdr:spPr>
        <a:xfrm>
          <a:off x="6737427" y="135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154769</xdr:rowOff>
    </xdr:from>
    <xdr:to>
      <xdr:col>15</xdr:col>
      <xdr:colOff>180975</xdr:colOff>
      <xdr:row>98</xdr:row>
      <xdr:rowOff>30983</xdr:rowOff>
    </xdr:to>
    <xdr:cxnSp macro="">
      <xdr:nvCxnSpPr>
        <xdr:cNvPr id="456" name="直線コネクタ 455"/>
        <xdr:cNvCxnSpPr/>
      </xdr:nvCxnSpPr>
      <xdr:spPr>
        <a:xfrm>
          <a:off x="9639300" y="16785419"/>
          <a:ext cx="8382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154769</xdr:rowOff>
    </xdr:from>
    <xdr:to>
      <xdr:col>14</xdr:col>
      <xdr:colOff>28575</xdr:colOff>
      <xdr:row>98</xdr:row>
      <xdr:rowOff>11080</xdr:rowOff>
    </xdr:to>
    <xdr:cxnSp macro="">
      <xdr:nvCxnSpPr>
        <xdr:cNvPr id="459" name="直線コネクタ 458"/>
        <xdr:cNvCxnSpPr/>
      </xdr:nvCxnSpPr>
      <xdr:spPr>
        <a:xfrm flipV="1">
          <a:off x="8750300" y="16785419"/>
          <a:ext cx="889000" cy="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11080</xdr:rowOff>
    </xdr:from>
    <xdr:to>
      <xdr:col>12</xdr:col>
      <xdr:colOff>511175</xdr:colOff>
      <xdr:row>98</xdr:row>
      <xdr:rowOff>35271</xdr:rowOff>
    </xdr:to>
    <xdr:cxnSp macro="">
      <xdr:nvCxnSpPr>
        <xdr:cNvPr id="462" name="直線コネクタ 461"/>
        <xdr:cNvCxnSpPr/>
      </xdr:nvCxnSpPr>
      <xdr:spPr>
        <a:xfrm flipV="1">
          <a:off x="7861300" y="16813180"/>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44283</xdr:rowOff>
    </xdr:from>
    <xdr:to>
      <xdr:col>12</xdr:col>
      <xdr:colOff>561975</xdr:colOff>
      <xdr:row>97</xdr:row>
      <xdr:rowOff>145883</xdr:rowOff>
    </xdr:to>
    <xdr:sp macro="" textlink="">
      <xdr:nvSpPr>
        <xdr:cNvPr id="463" name="フローチャート : 判断 462"/>
        <xdr:cNvSpPr/>
      </xdr:nvSpPr>
      <xdr:spPr>
        <a:xfrm>
          <a:off x="8699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162410</xdr:rowOff>
    </xdr:from>
    <xdr:ext cx="534377" cy="259045"/>
    <xdr:sp macro="" textlink="">
      <xdr:nvSpPr>
        <xdr:cNvPr id="464" name="テキスト ボックス 463"/>
        <xdr:cNvSpPr txBox="1"/>
      </xdr:nvSpPr>
      <xdr:spPr>
        <a:xfrm>
          <a:off x="8483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2187</xdr:rowOff>
    </xdr:from>
    <xdr:to>
      <xdr:col>11</xdr:col>
      <xdr:colOff>307975</xdr:colOff>
      <xdr:row>98</xdr:row>
      <xdr:rowOff>35271</xdr:rowOff>
    </xdr:to>
    <xdr:cxnSp macro="">
      <xdr:nvCxnSpPr>
        <xdr:cNvPr id="465" name="直線コネクタ 464"/>
        <xdr:cNvCxnSpPr/>
      </xdr:nvCxnSpPr>
      <xdr:spPr>
        <a:xfrm>
          <a:off x="6972300" y="16804287"/>
          <a:ext cx="889000" cy="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2384</xdr:rowOff>
    </xdr:from>
    <xdr:to>
      <xdr:col>11</xdr:col>
      <xdr:colOff>358775</xdr:colOff>
      <xdr:row>97</xdr:row>
      <xdr:rowOff>103984</xdr:rowOff>
    </xdr:to>
    <xdr:sp macro="" textlink="">
      <xdr:nvSpPr>
        <xdr:cNvPr id="466" name="フローチャート : 判断 465"/>
        <xdr:cNvSpPr/>
      </xdr:nvSpPr>
      <xdr:spPr>
        <a:xfrm>
          <a:off x="7810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120511</xdr:rowOff>
    </xdr:from>
    <xdr:ext cx="534377" cy="259045"/>
    <xdr:sp macro="" textlink="">
      <xdr:nvSpPr>
        <xdr:cNvPr id="467" name="テキスト ボックス 466"/>
        <xdr:cNvSpPr txBox="1"/>
      </xdr:nvSpPr>
      <xdr:spPr>
        <a:xfrm>
          <a:off x="7594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71038</xdr:rowOff>
    </xdr:from>
    <xdr:to>
      <xdr:col>10</xdr:col>
      <xdr:colOff>155575</xdr:colOff>
      <xdr:row>98</xdr:row>
      <xdr:rowOff>1188</xdr:rowOff>
    </xdr:to>
    <xdr:sp macro="" textlink="">
      <xdr:nvSpPr>
        <xdr:cNvPr id="468" name="フローチャート : 判断 467"/>
        <xdr:cNvSpPr/>
      </xdr:nvSpPr>
      <xdr:spPr>
        <a:xfrm>
          <a:off x="6921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17715</xdr:rowOff>
    </xdr:from>
    <xdr:ext cx="534377" cy="259045"/>
    <xdr:sp macro="" textlink="">
      <xdr:nvSpPr>
        <xdr:cNvPr id="469" name="テキスト ボックス 468"/>
        <xdr:cNvSpPr txBox="1"/>
      </xdr:nvSpPr>
      <xdr:spPr>
        <a:xfrm>
          <a:off x="6705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151633</xdr:rowOff>
    </xdr:from>
    <xdr:to>
      <xdr:col>15</xdr:col>
      <xdr:colOff>231775</xdr:colOff>
      <xdr:row>98</xdr:row>
      <xdr:rowOff>81783</xdr:rowOff>
    </xdr:to>
    <xdr:sp macro="" textlink="">
      <xdr:nvSpPr>
        <xdr:cNvPr id="475" name="円/楕円 474"/>
        <xdr:cNvSpPr/>
      </xdr:nvSpPr>
      <xdr:spPr>
        <a:xfrm>
          <a:off x="10426700" y="167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66560</xdr:rowOff>
    </xdr:from>
    <xdr:ext cx="534377" cy="259045"/>
    <xdr:sp macro="" textlink="">
      <xdr:nvSpPr>
        <xdr:cNvPr id="476" name="土木費該当値テキスト"/>
        <xdr:cNvSpPr txBox="1"/>
      </xdr:nvSpPr>
      <xdr:spPr>
        <a:xfrm>
          <a:off x="10528300" y="166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103969</xdr:rowOff>
    </xdr:from>
    <xdr:to>
      <xdr:col>14</xdr:col>
      <xdr:colOff>79375</xdr:colOff>
      <xdr:row>98</xdr:row>
      <xdr:rowOff>34119</xdr:rowOff>
    </xdr:to>
    <xdr:sp macro="" textlink="">
      <xdr:nvSpPr>
        <xdr:cNvPr id="477" name="円/楕円 476"/>
        <xdr:cNvSpPr/>
      </xdr:nvSpPr>
      <xdr:spPr>
        <a:xfrm>
          <a:off x="9588500" y="1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25246</xdr:rowOff>
    </xdr:from>
    <xdr:ext cx="534377" cy="259045"/>
    <xdr:sp macro="" textlink="">
      <xdr:nvSpPr>
        <xdr:cNvPr id="478" name="テキスト ボックス 477"/>
        <xdr:cNvSpPr txBox="1"/>
      </xdr:nvSpPr>
      <xdr:spPr>
        <a:xfrm>
          <a:off x="9372111" y="168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131730</xdr:rowOff>
    </xdr:from>
    <xdr:to>
      <xdr:col>12</xdr:col>
      <xdr:colOff>561975</xdr:colOff>
      <xdr:row>98</xdr:row>
      <xdr:rowOff>61880</xdr:rowOff>
    </xdr:to>
    <xdr:sp macro="" textlink="">
      <xdr:nvSpPr>
        <xdr:cNvPr id="479" name="円/楕円 478"/>
        <xdr:cNvSpPr/>
      </xdr:nvSpPr>
      <xdr:spPr>
        <a:xfrm>
          <a:off x="8699500" y="167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53007</xdr:rowOff>
    </xdr:from>
    <xdr:ext cx="534377" cy="259045"/>
    <xdr:sp macro="" textlink="">
      <xdr:nvSpPr>
        <xdr:cNvPr id="480" name="テキスト ボックス 479"/>
        <xdr:cNvSpPr txBox="1"/>
      </xdr:nvSpPr>
      <xdr:spPr>
        <a:xfrm>
          <a:off x="8483111" y="1685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155921</xdr:rowOff>
    </xdr:from>
    <xdr:to>
      <xdr:col>11</xdr:col>
      <xdr:colOff>358775</xdr:colOff>
      <xdr:row>98</xdr:row>
      <xdr:rowOff>86071</xdr:rowOff>
    </xdr:to>
    <xdr:sp macro="" textlink="">
      <xdr:nvSpPr>
        <xdr:cNvPr id="481" name="円/楕円 480"/>
        <xdr:cNvSpPr/>
      </xdr:nvSpPr>
      <xdr:spPr>
        <a:xfrm>
          <a:off x="7810500" y="167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77198</xdr:rowOff>
    </xdr:from>
    <xdr:ext cx="534377" cy="259045"/>
    <xdr:sp macro="" textlink="">
      <xdr:nvSpPr>
        <xdr:cNvPr id="482" name="テキスト ボックス 481"/>
        <xdr:cNvSpPr txBox="1"/>
      </xdr:nvSpPr>
      <xdr:spPr>
        <a:xfrm>
          <a:off x="7594111" y="168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122837</xdr:rowOff>
    </xdr:from>
    <xdr:to>
      <xdr:col>10</xdr:col>
      <xdr:colOff>155575</xdr:colOff>
      <xdr:row>98</xdr:row>
      <xdr:rowOff>52987</xdr:rowOff>
    </xdr:to>
    <xdr:sp macro="" textlink="">
      <xdr:nvSpPr>
        <xdr:cNvPr id="483" name="円/楕円 482"/>
        <xdr:cNvSpPr/>
      </xdr:nvSpPr>
      <xdr:spPr>
        <a:xfrm>
          <a:off x="6921500" y="1675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44114</xdr:rowOff>
    </xdr:from>
    <xdr:ext cx="534377" cy="259045"/>
    <xdr:sp macro="" textlink="">
      <xdr:nvSpPr>
        <xdr:cNvPr id="484" name="テキスト ボックス 483"/>
        <xdr:cNvSpPr txBox="1"/>
      </xdr:nvSpPr>
      <xdr:spPr>
        <a:xfrm>
          <a:off x="6705111" y="1684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129001</xdr:rowOff>
    </xdr:from>
    <xdr:to>
      <xdr:col>23</xdr:col>
      <xdr:colOff>517525</xdr:colOff>
      <xdr:row>38</xdr:row>
      <xdr:rowOff>40579</xdr:rowOff>
    </xdr:to>
    <xdr:cxnSp macro="">
      <xdr:nvCxnSpPr>
        <xdr:cNvPr id="512" name="直線コネクタ 511"/>
        <xdr:cNvCxnSpPr/>
      </xdr:nvCxnSpPr>
      <xdr:spPr>
        <a:xfrm flipV="1">
          <a:off x="15481300" y="6472651"/>
          <a:ext cx="838200" cy="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20371</xdr:rowOff>
    </xdr:from>
    <xdr:to>
      <xdr:col>22</xdr:col>
      <xdr:colOff>365125</xdr:colOff>
      <xdr:row>38</xdr:row>
      <xdr:rowOff>40579</xdr:rowOff>
    </xdr:to>
    <xdr:cxnSp macro="">
      <xdr:nvCxnSpPr>
        <xdr:cNvPr id="515" name="直線コネクタ 514"/>
        <xdr:cNvCxnSpPr/>
      </xdr:nvCxnSpPr>
      <xdr:spPr>
        <a:xfrm>
          <a:off x="14592300" y="6535471"/>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20371</xdr:rowOff>
    </xdr:from>
    <xdr:to>
      <xdr:col>21</xdr:col>
      <xdr:colOff>161925</xdr:colOff>
      <xdr:row>38</xdr:row>
      <xdr:rowOff>37881</xdr:rowOff>
    </xdr:to>
    <xdr:cxnSp macro="">
      <xdr:nvCxnSpPr>
        <xdr:cNvPr id="518" name="直線コネクタ 517"/>
        <xdr:cNvCxnSpPr/>
      </xdr:nvCxnSpPr>
      <xdr:spPr>
        <a:xfrm flipV="1">
          <a:off x="13703300" y="6535471"/>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163561</xdr:rowOff>
    </xdr:from>
    <xdr:to>
      <xdr:col>21</xdr:col>
      <xdr:colOff>212725</xdr:colOff>
      <xdr:row>37</xdr:row>
      <xdr:rowOff>93711</xdr:rowOff>
    </xdr:to>
    <xdr:sp macro="" textlink="">
      <xdr:nvSpPr>
        <xdr:cNvPr id="519" name="フローチャート : 判断 518"/>
        <xdr:cNvSpPr/>
      </xdr:nvSpPr>
      <xdr:spPr>
        <a:xfrm>
          <a:off x="14541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110238</xdr:rowOff>
    </xdr:from>
    <xdr:ext cx="534377" cy="259045"/>
    <xdr:sp macro="" textlink="">
      <xdr:nvSpPr>
        <xdr:cNvPr id="520" name="テキスト ボックス 519"/>
        <xdr:cNvSpPr txBox="1"/>
      </xdr:nvSpPr>
      <xdr:spPr>
        <a:xfrm>
          <a:off x="14325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144729</xdr:rowOff>
    </xdr:from>
    <xdr:to>
      <xdr:col>19</xdr:col>
      <xdr:colOff>644525</xdr:colOff>
      <xdr:row>38</xdr:row>
      <xdr:rowOff>37881</xdr:rowOff>
    </xdr:to>
    <xdr:cxnSp macro="">
      <xdr:nvCxnSpPr>
        <xdr:cNvPr id="521" name="直線コネクタ 520"/>
        <xdr:cNvCxnSpPr/>
      </xdr:nvCxnSpPr>
      <xdr:spPr>
        <a:xfrm>
          <a:off x="12814300" y="6488379"/>
          <a:ext cx="8890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105176</xdr:rowOff>
    </xdr:from>
    <xdr:to>
      <xdr:col>20</xdr:col>
      <xdr:colOff>9525</xdr:colOff>
      <xdr:row>38</xdr:row>
      <xdr:rowOff>35327</xdr:rowOff>
    </xdr:to>
    <xdr:sp macro="" textlink="">
      <xdr:nvSpPr>
        <xdr:cNvPr id="522" name="フローチャート : 判断 521"/>
        <xdr:cNvSpPr/>
      </xdr:nvSpPr>
      <xdr:spPr>
        <a:xfrm>
          <a:off x="13652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51853</xdr:rowOff>
    </xdr:from>
    <xdr:ext cx="534377" cy="259045"/>
    <xdr:sp macro="" textlink="">
      <xdr:nvSpPr>
        <xdr:cNvPr id="523" name="テキスト ボックス 522"/>
        <xdr:cNvSpPr txBox="1"/>
      </xdr:nvSpPr>
      <xdr:spPr>
        <a:xfrm>
          <a:off x="13436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73081</xdr:rowOff>
    </xdr:from>
    <xdr:to>
      <xdr:col>18</xdr:col>
      <xdr:colOff>492125</xdr:colOff>
      <xdr:row>38</xdr:row>
      <xdr:rowOff>3231</xdr:rowOff>
    </xdr:to>
    <xdr:sp macro="" textlink="">
      <xdr:nvSpPr>
        <xdr:cNvPr id="524" name="フローチャート : 判断 523"/>
        <xdr:cNvSpPr/>
      </xdr:nvSpPr>
      <xdr:spPr>
        <a:xfrm>
          <a:off x="12763500" y="641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19758</xdr:rowOff>
    </xdr:from>
    <xdr:ext cx="534377" cy="259045"/>
    <xdr:sp macro="" textlink="">
      <xdr:nvSpPr>
        <xdr:cNvPr id="525" name="テキスト ボックス 524"/>
        <xdr:cNvSpPr txBox="1"/>
      </xdr:nvSpPr>
      <xdr:spPr>
        <a:xfrm>
          <a:off x="12547111" y="61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78201</xdr:rowOff>
    </xdr:from>
    <xdr:to>
      <xdr:col>23</xdr:col>
      <xdr:colOff>568325</xdr:colOff>
      <xdr:row>38</xdr:row>
      <xdr:rowOff>8351</xdr:rowOff>
    </xdr:to>
    <xdr:sp macro="" textlink="">
      <xdr:nvSpPr>
        <xdr:cNvPr id="531" name="円/楕円 530"/>
        <xdr:cNvSpPr/>
      </xdr:nvSpPr>
      <xdr:spPr>
        <a:xfrm>
          <a:off x="16268700" y="6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56628</xdr:rowOff>
    </xdr:from>
    <xdr:ext cx="534377" cy="259045"/>
    <xdr:sp macro="" textlink="">
      <xdr:nvSpPr>
        <xdr:cNvPr id="532" name="消防費該当値テキスト"/>
        <xdr:cNvSpPr txBox="1"/>
      </xdr:nvSpPr>
      <xdr:spPr>
        <a:xfrm>
          <a:off x="16370300" y="64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161229</xdr:rowOff>
    </xdr:from>
    <xdr:to>
      <xdr:col>22</xdr:col>
      <xdr:colOff>415925</xdr:colOff>
      <xdr:row>38</xdr:row>
      <xdr:rowOff>91379</xdr:rowOff>
    </xdr:to>
    <xdr:sp macro="" textlink="">
      <xdr:nvSpPr>
        <xdr:cNvPr id="533" name="円/楕円 532"/>
        <xdr:cNvSpPr/>
      </xdr:nvSpPr>
      <xdr:spPr>
        <a:xfrm>
          <a:off x="15430500" y="65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82506</xdr:rowOff>
    </xdr:from>
    <xdr:ext cx="534377" cy="259045"/>
    <xdr:sp macro="" textlink="">
      <xdr:nvSpPr>
        <xdr:cNvPr id="534" name="テキスト ボックス 533"/>
        <xdr:cNvSpPr txBox="1"/>
      </xdr:nvSpPr>
      <xdr:spPr>
        <a:xfrm>
          <a:off x="15214111" y="659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141021</xdr:rowOff>
    </xdr:from>
    <xdr:to>
      <xdr:col>21</xdr:col>
      <xdr:colOff>212725</xdr:colOff>
      <xdr:row>38</xdr:row>
      <xdr:rowOff>71171</xdr:rowOff>
    </xdr:to>
    <xdr:sp macro="" textlink="">
      <xdr:nvSpPr>
        <xdr:cNvPr id="535" name="円/楕円 534"/>
        <xdr:cNvSpPr/>
      </xdr:nvSpPr>
      <xdr:spPr>
        <a:xfrm>
          <a:off x="14541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62298</xdr:rowOff>
    </xdr:from>
    <xdr:ext cx="534377" cy="259045"/>
    <xdr:sp macro="" textlink="">
      <xdr:nvSpPr>
        <xdr:cNvPr id="536" name="テキスト ボックス 535"/>
        <xdr:cNvSpPr txBox="1"/>
      </xdr:nvSpPr>
      <xdr:spPr>
        <a:xfrm>
          <a:off x="14325111" y="65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158531</xdr:rowOff>
    </xdr:from>
    <xdr:to>
      <xdr:col>20</xdr:col>
      <xdr:colOff>9525</xdr:colOff>
      <xdr:row>38</xdr:row>
      <xdr:rowOff>88681</xdr:rowOff>
    </xdr:to>
    <xdr:sp macro="" textlink="">
      <xdr:nvSpPr>
        <xdr:cNvPr id="537" name="円/楕円 536"/>
        <xdr:cNvSpPr/>
      </xdr:nvSpPr>
      <xdr:spPr>
        <a:xfrm>
          <a:off x="13652500" y="65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79808</xdr:rowOff>
    </xdr:from>
    <xdr:ext cx="534377" cy="259045"/>
    <xdr:sp macro="" textlink="">
      <xdr:nvSpPr>
        <xdr:cNvPr id="538" name="テキスト ボックス 537"/>
        <xdr:cNvSpPr txBox="1"/>
      </xdr:nvSpPr>
      <xdr:spPr>
        <a:xfrm>
          <a:off x="13436111" y="659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93929</xdr:rowOff>
    </xdr:from>
    <xdr:to>
      <xdr:col>18</xdr:col>
      <xdr:colOff>492125</xdr:colOff>
      <xdr:row>38</xdr:row>
      <xdr:rowOff>24079</xdr:rowOff>
    </xdr:to>
    <xdr:sp macro="" textlink="">
      <xdr:nvSpPr>
        <xdr:cNvPr id="539" name="円/楕円 538"/>
        <xdr:cNvSpPr/>
      </xdr:nvSpPr>
      <xdr:spPr>
        <a:xfrm>
          <a:off x="12763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15206</xdr:rowOff>
    </xdr:from>
    <xdr:ext cx="534377" cy="259045"/>
    <xdr:sp macro="" textlink="">
      <xdr:nvSpPr>
        <xdr:cNvPr id="540" name="テキスト ボックス 539"/>
        <xdr:cNvSpPr txBox="1"/>
      </xdr:nvSpPr>
      <xdr:spPr>
        <a:xfrm>
          <a:off x="12547111" y="65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87253</xdr:rowOff>
    </xdr:from>
    <xdr:to>
      <xdr:col>23</xdr:col>
      <xdr:colOff>517525</xdr:colOff>
      <xdr:row>57</xdr:row>
      <xdr:rowOff>95025</xdr:rowOff>
    </xdr:to>
    <xdr:cxnSp macro="">
      <xdr:nvCxnSpPr>
        <xdr:cNvPr id="572" name="直線コネクタ 571"/>
        <xdr:cNvCxnSpPr/>
      </xdr:nvCxnSpPr>
      <xdr:spPr>
        <a:xfrm>
          <a:off x="15481300" y="985990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87253</xdr:rowOff>
    </xdr:from>
    <xdr:to>
      <xdr:col>22</xdr:col>
      <xdr:colOff>365125</xdr:colOff>
      <xdr:row>57</xdr:row>
      <xdr:rowOff>97425</xdr:rowOff>
    </xdr:to>
    <xdr:cxnSp macro="">
      <xdr:nvCxnSpPr>
        <xdr:cNvPr id="575" name="直線コネクタ 574"/>
        <xdr:cNvCxnSpPr/>
      </xdr:nvCxnSpPr>
      <xdr:spPr>
        <a:xfrm flipV="1">
          <a:off x="14592300" y="9859903"/>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97425</xdr:rowOff>
    </xdr:from>
    <xdr:to>
      <xdr:col>21</xdr:col>
      <xdr:colOff>161925</xdr:colOff>
      <xdr:row>58</xdr:row>
      <xdr:rowOff>26902</xdr:rowOff>
    </xdr:to>
    <xdr:cxnSp macro="">
      <xdr:nvCxnSpPr>
        <xdr:cNvPr id="578" name="直線コネクタ 577"/>
        <xdr:cNvCxnSpPr/>
      </xdr:nvCxnSpPr>
      <xdr:spPr>
        <a:xfrm flipV="1">
          <a:off x="13703300" y="9870075"/>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40470</xdr:rowOff>
    </xdr:from>
    <xdr:to>
      <xdr:col>21</xdr:col>
      <xdr:colOff>212725</xdr:colOff>
      <xdr:row>57</xdr:row>
      <xdr:rowOff>142070</xdr:rowOff>
    </xdr:to>
    <xdr:sp macro="" textlink="">
      <xdr:nvSpPr>
        <xdr:cNvPr id="579" name="フローチャート : 判断 578"/>
        <xdr:cNvSpPr/>
      </xdr:nvSpPr>
      <xdr:spPr>
        <a:xfrm>
          <a:off x="14541500" y="98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158597</xdr:rowOff>
    </xdr:from>
    <xdr:ext cx="534377" cy="259045"/>
    <xdr:sp macro="" textlink="">
      <xdr:nvSpPr>
        <xdr:cNvPr id="580" name="テキスト ボックス 579"/>
        <xdr:cNvSpPr txBox="1"/>
      </xdr:nvSpPr>
      <xdr:spPr>
        <a:xfrm>
          <a:off x="14325111" y="95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26902</xdr:rowOff>
    </xdr:from>
    <xdr:to>
      <xdr:col>19</xdr:col>
      <xdr:colOff>644525</xdr:colOff>
      <xdr:row>58</xdr:row>
      <xdr:rowOff>97262</xdr:rowOff>
    </xdr:to>
    <xdr:cxnSp macro="">
      <xdr:nvCxnSpPr>
        <xdr:cNvPr id="581" name="直線コネクタ 580"/>
        <xdr:cNvCxnSpPr/>
      </xdr:nvCxnSpPr>
      <xdr:spPr>
        <a:xfrm flipV="1">
          <a:off x="12814300" y="9971002"/>
          <a:ext cx="889000" cy="7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75347</xdr:rowOff>
    </xdr:from>
    <xdr:to>
      <xdr:col>20</xdr:col>
      <xdr:colOff>9525</xdr:colOff>
      <xdr:row>58</xdr:row>
      <xdr:rowOff>5497</xdr:rowOff>
    </xdr:to>
    <xdr:sp macro="" textlink="">
      <xdr:nvSpPr>
        <xdr:cNvPr id="582" name="フローチャート : 判断 581"/>
        <xdr:cNvSpPr/>
      </xdr:nvSpPr>
      <xdr:spPr>
        <a:xfrm>
          <a:off x="13652500" y="984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22024</xdr:rowOff>
    </xdr:from>
    <xdr:ext cx="534377" cy="259045"/>
    <xdr:sp macro="" textlink="">
      <xdr:nvSpPr>
        <xdr:cNvPr id="583" name="テキスト ボックス 582"/>
        <xdr:cNvSpPr txBox="1"/>
      </xdr:nvSpPr>
      <xdr:spPr>
        <a:xfrm>
          <a:off x="13436111" y="96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22475</xdr:rowOff>
    </xdr:from>
    <xdr:to>
      <xdr:col>18</xdr:col>
      <xdr:colOff>492125</xdr:colOff>
      <xdr:row>58</xdr:row>
      <xdr:rowOff>124075</xdr:rowOff>
    </xdr:to>
    <xdr:sp macro="" textlink="">
      <xdr:nvSpPr>
        <xdr:cNvPr id="584" name="フローチャート : 判断 583"/>
        <xdr:cNvSpPr/>
      </xdr:nvSpPr>
      <xdr:spPr>
        <a:xfrm>
          <a:off x="12763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140602</xdr:rowOff>
    </xdr:from>
    <xdr:ext cx="534377" cy="259045"/>
    <xdr:sp macro="" textlink="">
      <xdr:nvSpPr>
        <xdr:cNvPr id="585" name="テキスト ボックス 584"/>
        <xdr:cNvSpPr txBox="1"/>
      </xdr:nvSpPr>
      <xdr:spPr>
        <a:xfrm>
          <a:off x="12547111" y="9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44225</xdr:rowOff>
    </xdr:from>
    <xdr:to>
      <xdr:col>23</xdr:col>
      <xdr:colOff>568325</xdr:colOff>
      <xdr:row>57</xdr:row>
      <xdr:rowOff>145825</xdr:rowOff>
    </xdr:to>
    <xdr:sp macro="" textlink="">
      <xdr:nvSpPr>
        <xdr:cNvPr id="591" name="円/楕円 590"/>
        <xdr:cNvSpPr/>
      </xdr:nvSpPr>
      <xdr:spPr>
        <a:xfrm>
          <a:off x="16268700" y="98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67102</xdr:rowOff>
    </xdr:from>
    <xdr:ext cx="534377" cy="259045"/>
    <xdr:sp macro="" textlink="">
      <xdr:nvSpPr>
        <xdr:cNvPr id="592" name="教育費該当値テキスト"/>
        <xdr:cNvSpPr txBox="1"/>
      </xdr:nvSpPr>
      <xdr:spPr>
        <a:xfrm>
          <a:off x="16370300" y="966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36453</xdr:rowOff>
    </xdr:from>
    <xdr:to>
      <xdr:col>22</xdr:col>
      <xdr:colOff>415925</xdr:colOff>
      <xdr:row>57</xdr:row>
      <xdr:rowOff>138053</xdr:rowOff>
    </xdr:to>
    <xdr:sp macro="" textlink="">
      <xdr:nvSpPr>
        <xdr:cNvPr id="593" name="円/楕円 592"/>
        <xdr:cNvSpPr/>
      </xdr:nvSpPr>
      <xdr:spPr>
        <a:xfrm>
          <a:off x="15430500" y="98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129180</xdr:rowOff>
    </xdr:from>
    <xdr:ext cx="534377" cy="259045"/>
    <xdr:sp macro="" textlink="">
      <xdr:nvSpPr>
        <xdr:cNvPr id="594" name="テキスト ボックス 593"/>
        <xdr:cNvSpPr txBox="1"/>
      </xdr:nvSpPr>
      <xdr:spPr>
        <a:xfrm>
          <a:off x="15214111" y="990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46625</xdr:rowOff>
    </xdr:from>
    <xdr:to>
      <xdr:col>21</xdr:col>
      <xdr:colOff>212725</xdr:colOff>
      <xdr:row>57</xdr:row>
      <xdr:rowOff>148225</xdr:rowOff>
    </xdr:to>
    <xdr:sp macro="" textlink="">
      <xdr:nvSpPr>
        <xdr:cNvPr id="595" name="円/楕円 594"/>
        <xdr:cNvSpPr/>
      </xdr:nvSpPr>
      <xdr:spPr>
        <a:xfrm>
          <a:off x="14541500" y="98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139352</xdr:rowOff>
    </xdr:from>
    <xdr:ext cx="534377" cy="259045"/>
    <xdr:sp macro="" textlink="">
      <xdr:nvSpPr>
        <xdr:cNvPr id="596" name="テキスト ボックス 595"/>
        <xdr:cNvSpPr txBox="1"/>
      </xdr:nvSpPr>
      <xdr:spPr>
        <a:xfrm>
          <a:off x="14325111" y="99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147552</xdr:rowOff>
    </xdr:from>
    <xdr:to>
      <xdr:col>20</xdr:col>
      <xdr:colOff>9525</xdr:colOff>
      <xdr:row>58</xdr:row>
      <xdr:rowOff>77702</xdr:rowOff>
    </xdr:to>
    <xdr:sp macro="" textlink="">
      <xdr:nvSpPr>
        <xdr:cNvPr id="597" name="円/楕円 596"/>
        <xdr:cNvSpPr/>
      </xdr:nvSpPr>
      <xdr:spPr>
        <a:xfrm>
          <a:off x="13652500" y="99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68829</xdr:rowOff>
    </xdr:from>
    <xdr:ext cx="534377" cy="259045"/>
    <xdr:sp macro="" textlink="">
      <xdr:nvSpPr>
        <xdr:cNvPr id="598" name="テキスト ボックス 597"/>
        <xdr:cNvSpPr txBox="1"/>
      </xdr:nvSpPr>
      <xdr:spPr>
        <a:xfrm>
          <a:off x="13436111" y="100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46462</xdr:rowOff>
    </xdr:from>
    <xdr:to>
      <xdr:col>18</xdr:col>
      <xdr:colOff>492125</xdr:colOff>
      <xdr:row>58</xdr:row>
      <xdr:rowOff>148062</xdr:rowOff>
    </xdr:to>
    <xdr:sp macro="" textlink="">
      <xdr:nvSpPr>
        <xdr:cNvPr id="599" name="円/楕円 598"/>
        <xdr:cNvSpPr/>
      </xdr:nvSpPr>
      <xdr:spPr>
        <a:xfrm>
          <a:off x="12763500" y="99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139189</xdr:rowOff>
    </xdr:from>
    <xdr:ext cx="534377" cy="259045"/>
    <xdr:sp macro="" textlink="">
      <xdr:nvSpPr>
        <xdr:cNvPr id="600" name="テキスト ボックス 599"/>
        <xdr:cNvSpPr txBox="1"/>
      </xdr:nvSpPr>
      <xdr:spPr>
        <a:xfrm>
          <a:off x="12547111" y="1008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36002</xdr:rowOff>
    </xdr:from>
    <xdr:to>
      <xdr:col>21</xdr:col>
      <xdr:colOff>212725</xdr:colOff>
      <xdr:row>78</xdr:row>
      <xdr:rowOff>137602</xdr:rowOff>
    </xdr:to>
    <xdr:sp macro="" textlink="">
      <xdr:nvSpPr>
        <xdr:cNvPr id="634" name="フローチャート : 判断 633"/>
        <xdr:cNvSpPr/>
      </xdr:nvSpPr>
      <xdr:spPr>
        <a:xfrm>
          <a:off x="14541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154129</xdr:rowOff>
    </xdr:from>
    <xdr:ext cx="469744" cy="259045"/>
    <xdr:sp macro="" textlink="">
      <xdr:nvSpPr>
        <xdr:cNvPr id="635" name="テキスト ボックス 634"/>
        <xdr:cNvSpPr txBox="1"/>
      </xdr:nvSpPr>
      <xdr:spPr>
        <a:xfrm>
          <a:off x="14357427" y="1318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128859</xdr:rowOff>
    </xdr:from>
    <xdr:to>
      <xdr:col>20</xdr:col>
      <xdr:colOff>9525</xdr:colOff>
      <xdr:row>78</xdr:row>
      <xdr:rowOff>59009</xdr:rowOff>
    </xdr:to>
    <xdr:sp macro="" textlink="">
      <xdr:nvSpPr>
        <xdr:cNvPr id="637" name="フローチャート : 判断 636"/>
        <xdr:cNvSpPr/>
      </xdr:nvSpPr>
      <xdr:spPr>
        <a:xfrm>
          <a:off x="13652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75536</xdr:rowOff>
    </xdr:from>
    <xdr:ext cx="469744" cy="259045"/>
    <xdr:sp macro="" textlink="">
      <xdr:nvSpPr>
        <xdr:cNvPr id="638" name="テキスト ボックス 637"/>
        <xdr:cNvSpPr txBox="1"/>
      </xdr:nvSpPr>
      <xdr:spPr>
        <a:xfrm>
          <a:off x="13468427" y="1310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95163</xdr:rowOff>
    </xdr:from>
    <xdr:to>
      <xdr:col>18</xdr:col>
      <xdr:colOff>492125</xdr:colOff>
      <xdr:row>77</xdr:row>
      <xdr:rowOff>25313</xdr:rowOff>
    </xdr:to>
    <xdr:sp macro="" textlink="">
      <xdr:nvSpPr>
        <xdr:cNvPr id="639" name="フローチャート : 判断 638"/>
        <xdr:cNvSpPr/>
      </xdr:nvSpPr>
      <xdr:spPr>
        <a:xfrm>
          <a:off x="12763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41841</xdr:rowOff>
    </xdr:from>
    <xdr:ext cx="469744" cy="259045"/>
    <xdr:sp macro="" textlink="">
      <xdr:nvSpPr>
        <xdr:cNvPr id="640" name="テキスト ボックス 639"/>
        <xdr:cNvSpPr txBox="1"/>
      </xdr:nvSpPr>
      <xdr:spPr>
        <a:xfrm>
          <a:off x="12579427"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113339</xdr:rowOff>
    </xdr:from>
    <xdr:to>
      <xdr:col>23</xdr:col>
      <xdr:colOff>517525</xdr:colOff>
      <xdr:row>96</xdr:row>
      <xdr:rowOff>138142</xdr:rowOff>
    </xdr:to>
    <xdr:cxnSp macro="">
      <xdr:nvCxnSpPr>
        <xdr:cNvPr id="688" name="直線コネクタ 687"/>
        <xdr:cNvCxnSpPr/>
      </xdr:nvCxnSpPr>
      <xdr:spPr>
        <a:xfrm>
          <a:off x="15481300" y="16572539"/>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96552</xdr:rowOff>
    </xdr:from>
    <xdr:to>
      <xdr:col>22</xdr:col>
      <xdr:colOff>365125</xdr:colOff>
      <xdr:row>96</xdr:row>
      <xdr:rowOff>113339</xdr:rowOff>
    </xdr:to>
    <xdr:cxnSp macro="">
      <xdr:nvCxnSpPr>
        <xdr:cNvPr id="691" name="直線コネクタ 690"/>
        <xdr:cNvCxnSpPr/>
      </xdr:nvCxnSpPr>
      <xdr:spPr>
        <a:xfrm>
          <a:off x="14592300" y="16555752"/>
          <a:ext cx="8890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96152</xdr:rowOff>
    </xdr:from>
    <xdr:to>
      <xdr:col>21</xdr:col>
      <xdr:colOff>161925</xdr:colOff>
      <xdr:row>96</xdr:row>
      <xdr:rowOff>96552</xdr:rowOff>
    </xdr:to>
    <xdr:cxnSp macro="">
      <xdr:nvCxnSpPr>
        <xdr:cNvPr id="694" name="直線コネクタ 693"/>
        <xdr:cNvCxnSpPr/>
      </xdr:nvCxnSpPr>
      <xdr:spPr>
        <a:xfrm>
          <a:off x="13703300" y="1655535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3161</xdr:rowOff>
    </xdr:from>
    <xdr:to>
      <xdr:col>21</xdr:col>
      <xdr:colOff>212725</xdr:colOff>
      <xdr:row>96</xdr:row>
      <xdr:rowOff>104761</xdr:rowOff>
    </xdr:to>
    <xdr:sp macro="" textlink="">
      <xdr:nvSpPr>
        <xdr:cNvPr id="695" name="フローチャート : 判断 694"/>
        <xdr:cNvSpPr/>
      </xdr:nvSpPr>
      <xdr:spPr>
        <a:xfrm>
          <a:off x="14541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121288</xdr:rowOff>
    </xdr:from>
    <xdr:ext cx="534377" cy="259045"/>
    <xdr:sp macro="" textlink="">
      <xdr:nvSpPr>
        <xdr:cNvPr id="696" name="テキスト ボックス 695"/>
        <xdr:cNvSpPr txBox="1"/>
      </xdr:nvSpPr>
      <xdr:spPr>
        <a:xfrm>
          <a:off x="14325111" y="162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96152</xdr:rowOff>
    </xdr:from>
    <xdr:to>
      <xdr:col>19</xdr:col>
      <xdr:colOff>644525</xdr:colOff>
      <xdr:row>96</xdr:row>
      <xdr:rowOff>99623</xdr:rowOff>
    </xdr:to>
    <xdr:cxnSp macro="">
      <xdr:nvCxnSpPr>
        <xdr:cNvPr id="697" name="直線コネクタ 696"/>
        <xdr:cNvCxnSpPr/>
      </xdr:nvCxnSpPr>
      <xdr:spPr>
        <a:xfrm flipV="1">
          <a:off x="12814300" y="16555352"/>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13719</xdr:rowOff>
    </xdr:from>
    <xdr:to>
      <xdr:col>20</xdr:col>
      <xdr:colOff>9525</xdr:colOff>
      <xdr:row>96</xdr:row>
      <xdr:rowOff>115319</xdr:rowOff>
    </xdr:to>
    <xdr:sp macro="" textlink="">
      <xdr:nvSpPr>
        <xdr:cNvPr id="698" name="フローチャート : 判断 697"/>
        <xdr:cNvSpPr/>
      </xdr:nvSpPr>
      <xdr:spPr>
        <a:xfrm>
          <a:off x="13652500" y="1647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131846</xdr:rowOff>
    </xdr:from>
    <xdr:ext cx="534377" cy="259045"/>
    <xdr:sp macro="" textlink="">
      <xdr:nvSpPr>
        <xdr:cNvPr id="699" name="テキスト ボックス 698"/>
        <xdr:cNvSpPr txBox="1"/>
      </xdr:nvSpPr>
      <xdr:spPr>
        <a:xfrm>
          <a:off x="13436111" y="162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152237</xdr:rowOff>
    </xdr:from>
    <xdr:to>
      <xdr:col>18</xdr:col>
      <xdr:colOff>492125</xdr:colOff>
      <xdr:row>96</xdr:row>
      <xdr:rowOff>82387</xdr:rowOff>
    </xdr:to>
    <xdr:sp macro="" textlink="">
      <xdr:nvSpPr>
        <xdr:cNvPr id="700" name="フローチャート : 判断 699"/>
        <xdr:cNvSpPr/>
      </xdr:nvSpPr>
      <xdr:spPr>
        <a:xfrm>
          <a:off x="12763500" y="1643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98914</xdr:rowOff>
    </xdr:from>
    <xdr:ext cx="534377" cy="259045"/>
    <xdr:sp macro="" textlink="">
      <xdr:nvSpPr>
        <xdr:cNvPr id="701" name="テキスト ボックス 700"/>
        <xdr:cNvSpPr txBox="1"/>
      </xdr:nvSpPr>
      <xdr:spPr>
        <a:xfrm>
          <a:off x="12547111" y="162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87342</xdr:rowOff>
    </xdr:from>
    <xdr:to>
      <xdr:col>23</xdr:col>
      <xdr:colOff>568325</xdr:colOff>
      <xdr:row>97</xdr:row>
      <xdr:rowOff>17492</xdr:rowOff>
    </xdr:to>
    <xdr:sp macro="" textlink="">
      <xdr:nvSpPr>
        <xdr:cNvPr id="707" name="円/楕円 706"/>
        <xdr:cNvSpPr/>
      </xdr:nvSpPr>
      <xdr:spPr>
        <a:xfrm>
          <a:off x="16268700" y="165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65769</xdr:rowOff>
    </xdr:from>
    <xdr:ext cx="534377" cy="259045"/>
    <xdr:sp macro="" textlink="">
      <xdr:nvSpPr>
        <xdr:cNvPr id="708" name="公債費該当値テキスト"/>
        <xdr:cNvSpPr txBox="1"/>
      </xdr:nvSpPr>
      <xdr:spPr>
        <a:xfrm>
          <a:off x="16370300" y="165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62539</xdr:rowOff>
    </xdr:from>
    <xdr:to>
      <xdr:col>22</xdr:col>
      <xdr:colOff>415925</xdr:colOff>
      <xdr:row>96</xdr:row>
      <xdr:rowOff>164139</xdr:rowOff>
    </xdr:to>
    <xdr:sp macro="" textlink="">
      <xdr:nvSpPr>
        <xdr:cNvPr id="709" name="円/楕円 708"/>
        <xdr:cNvSpPr/>
      </xdr:nvSpPr>
      <xdr:spPr>
        <a:xfrm>
          <a:off x="15430500" y="165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9216</xdr:rowOff>
    </xdr:from>
    <xdr:ext cx="534377" cy="259045"/>
    <xdr:sp macro="" textlink="">
      <xdr:nvSpPr>
        <xdr:cNvPr id="710" name="テキスト ボックス 709"/>
        <xdr:cNvSpPr txBox="1"/>
      </xdr:nvSpPr>
      <xdr:spPr>
        <a:xfrm>
          <a:off x="15214111" y="1629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45752</xdr:rowOff>
    </xdr:from>
    <xdr:to>
      <xdr:col>21</xdr:col>
      <xdr:colOff>212725</xdr:colOff>
      <xdr:row>96</xdr:row>
      <xdr:rowOff>147352</xdr:rowOff>
    </xdr:to>
    <xdr:sp macro="" textlink="">
      <xdr:nvSpPr>
        <xdr:cNvPr id="711" name="円/楕円 710"/>
        <xdr:cNvSpPr/>
      </xdr:nvSpPr>
      <xdr:spPr>
        <a:xfrm>
          <a:off x="14541500" y="165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138479</xdr:rowOff>
    </xdr:from>
    <xdr:ext cx="534377" cy="259045"/>
    <xdr:sp macro="" textlink="">
      <xdr:nvSpPr>
        <xdr:cNvPr id="712" name="テキスト ボックス 711"/>
        <xdr:cNvSpPr txBox="1"/>
      </xdr:nvSpPr>
      <xdr:spPr>
        <a:xfrm>
          <a:off x="14325111" y="165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45352</xdr:rowOff>
    </xdr:from>
    <xdr:to>
      <xdr:col>20</xdr:col>
      <xdr:colOff>9525</xdr:colOff>
      <xdr:row>96</xdr:row>
      <xdr:rowOff>146952</xdr:rowOff>
    </xdr:to>
    <xdr:sp macro="" textlink="">
      <xdr:nvSpPr>
        <xdr:cNvPr id="713" name="円/楕円 712"/>
        <xdr:cNvSpPr/>
      </xdr:nvSpPr>
      <xdr:spPr>
        <a:xfrm>
          <a:off x="13652500" y="165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138079</xdr:rowOff>
    </xdr:from>
    <xdr:ext cx="534377" cy="259045"/>
    <xdr:sp macro="" textlink="">
      <xdr:nvSpPr>
        <xdr:cNvPr id="714" name="テキスト ボックス 713"/>
        <xdr:cNvSpPr txBox="1"/>
      </xdr:nvSpPr>
      <xdr:spPr>
        <a:xfrm>
          <a:off x="13436111" y="1659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48823</xdr:rowOff>
    </xdr:from>
    <xdr:to>
      <xdr:col>18</xdr:col>
      <xdr:colOff>492125</xdr:colOff>
      <xdr:row>96</xdr:row>
      <xdr:rowOff>150423</xdr:rowOff>
    </xdr:to>
    <xdr:sp macro="" textlink="">
      <xdr:nvSpPr>
        <xdr:cNvPr id="715" name="円/楕円 714"/>
        <xdr:cNvSpPr/>
      </xdr:nvSpPr>
      <xdr:spPr>
        <a:xfrm>
          <a:off x="12763500" y="165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141550</xdr:rowOff>
    </xdr:from>
    <xdr:ext cx="534377" cy="259045"/>
    <xdr:sp macro="" textlink="">
      <xdr:nvSpPr>
        <xdr:cNvPr id="716" name="テキスト ボックス 715"/>
        <xdr:cNvSpPr txBox="1"/>
      </xdr:nvSpPr>
      <xdr:spPr>
        <a:xfrm>
          <a:off x="12547111" y="1660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169291</xdr:rowOff>
    </xdr:from>
    <xdr:to>
      <xdr:col>29</xdr:col>
      <xdr:colOff>568325</xdr:colOff>
      <xdr:row>38</xdr:row>
      <xdr:rowOff>99441</xdr:rowOff>
    </xdr:to>
    <xdr:sp macro="" textlink="">
      <xdr:nvSpPr>
        <xdr:cNvPr id="752" name="フローチャート : 判断 751"/>
        <xdr:cNvSpPr/>
      </xdr:nvSpPr>
      <xdr:spPr>
        <a:xfrm>
          <a:off x="20383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115968</xdr:rowOff>
    </xdr:from>
    <xdr:ext cx="378565" cy="259045"/>
    <xdr:sp macro="" textlink="">
      <xdr:nvSpPr>
        <xdr:cNvPr id="753" name="テキスト ボックス 752"/>
        <xdr:cNvSpPr txBox="1"/>
      </xdr:nvSpPr>
      <xdr:spPr>
        <a:xfrm>
          <a:off x="20245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41275</xdr:rowOff>
    </xdr:from>
    <xdr:to>
      <xdr:col>28</xdr:col>
      <xdr:colOff>365125</xdr:colOff>
      <xdr:row>37</xdr:row>
      <xdr:rowOff>142875</xdr:rowOff>
    </xdr:to>
    <xdr:sp macro="" textlink="">
      <xdr:nvSpPr>
        <xdr:cNvPr id="755" name="フローチャート : 判断 754"/>
        <xdr:cNvSpPr/>
      </xdr:nvSpPr>
      <xdr:spPr>
        <a:xfrm>
          <a:off x="19494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159402</xdr:rowOff>
    </xdr:from>
    <xdr:ext cx="378565" cy="259045"/>
    <xdr:sp macro="" textlink="">
      <xdr:nvSpPr>
        <xdr:cNvPr id="756" name="テキスト ボックス 755"/>
        <xdr:cNvSpPr txBox="1"/>
      </xdr:nvSpPr>
      <xdr:spPr>
        <a:xfrm>
          <a:off x="19356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92329</xdr:rowOff>
    </xdr:from>
    <xdr:to>
      <xdr:col>27</xdr:col>
      <xdr:colOff>161925</xdr:colOff>
      <xdr:row>33</xdr:row>
      <xdr:rowOff>22479</xdr:rowOff>
    </xdr:to>
    <xdr:sp macro="" textlink="">
      <xdr:nvSpPr>
        <xdr:cNvPr id="757" name="フローチャート : 判断 756"/>
        <xdr:cNvSpPr/>
      </xdr:nvSpPr>
      <xdr:spPr>
        <a:xfrm>
          <a:off x="18605500" y="557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39006</xdr:rowOff>
    </xdr:from>
    <xdr:ext cx="469744" cy="259045"/>
    <xdr:sp macro="" textlink="">
      <xdr:nvSpPr>
        <xdr:cNvPr id="758" name="テキスト ボックス 757"/>
        <xdr:cNvSpPr txBox="1"/>
      </xdr:nvSpPr>
      <xdr:spPr>
        <a:xfrm>
          <a:off x="18421427"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平成</a:t>
          </a:r>
          <a:r>
            <a:rPr kumimoji="1" lang="en-US" altLang="ja-JP" sz="1100">
              <a:latin typeface="+mn-ea"/>
              <a:ea typeface="+mn-ea"/>
            </a:rPr>
            <a:t>28</a:t>
          </a:r>
          <a:r>
            <a:rPr kumimoji="1" lang="ja-JP" altLang="en-US" sz="1100">
              <a:latin typeface="+mn-ea"/>
              <a:ea typeface="+mn-ea"/>
            </a:rPr>
            <a:t>年度決算において、住民１人当たりのコストが増加傾向にあり、類似団体平均を上回っている項目は、民生費及び衛生費の２項目である。民生費については、保育所を直営で運営していることから近年の職員の補充により保育所関係経費の増加しており、また高齢化の進展等の影響による</a:t>
          </a:r>
          <a:r>
            <a:rPr kumimoji="1" lang="ja-JP" altLang="ja-JP" sz="1100">
              <a:solidFill>
                <a:schemeClr val="dk1"/>
              </a:solidFill>
              <a:effectLst/>
              <a:latin typeface="+mn-lt"/>
              <a:ea typeface="+mn-ea"/>
              <a:cs typeface="+mn-cs"/>
            </a:rPr>
            <a:t>後期高齢者医療保険事業及び介護保険事業</a:t>
          </a:r>
          <a:r>
            <a:rPr kumimoji="1" lang="ja-JP" altLang="en-US" sz="1100">
              <a:solidFill>
                <a:schemeClr val="dk1"/>
              </a:solidFill>
              <a:effectLst/>
              <a:latin typeface="+mn-lt"/>
              <a:ea typeface="+mn-ea"/>
              <a:cs typeface="+mn-cs"/>
            </a:rPr>
            <a:t>に対する経費が増加するとともに扶助費についても増加傾向となっている。衛生費については、ごみ処理の広域化のための経費が増加要因となっている。</a:t>
          </a:r>
          <a:endParaRPr kumimoji="1" lang="ja-JP" altLang="en-US"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14</a:t>
          </a:r>
          <a:r>
            <a:rPr kumimoji="1" lang="ja-JP" altLang="ja-JP" sz="1100">
              <a:solidFill>
                <a:schemeClr val="dk1"/>
              </a:solidFill>
              <a:effectLst/>
              <a:latin typeface="+mn-ea"/>
              <a:ea typeface="+mn-ea"/>
              <a:cs typeface="+mn-cs"/>
            </a:rPr>
            <a:t>年度以降、事業計画の精査を図り普通建設事業費及び地方債の発行を抑制したこと、また平成</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年度以降は</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大和高田市集中改革プラン</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及び</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大和高田市財政健全化プログラム</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に基づき人件費を初めとする経常経費の削減等に取り組んだことにより、平成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年度以降の実質収支については良化の方向で推移している。平成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年度以降は収支が均衡する水準で</a:t>
          </a:r>
          <a:r>
            <a:rPr kumimoji="1" lang="ja-JP" altLang="en-US" sz="1100">
              <a:solidFill>
                <a:schemeClr val="dk1"/>
              </a:solidFill>
              <a:effectLst/>
              <a:latin typeface="+mn-ea"/>
              <a:ea typeface="+mn-ea"/>
              <a:cs typeface="+mn-cs"/>
            </a:rPr>
            <a:t>となっていることから、</a:t>
          </a:r>
          <a:r>
            <a:rPr kumimoji="1" lang="ja-JP" altLang="ja-JP" sz="1100">
              <a:solidFill>
                <a:schemeClr val="dk1"/>
              </a:solidFill>
              <a:effectLst/>
              <a:latin typeface="+mn-ea"/>
              <a:ea typeface="+mn-ea"/>
              <a:cs typeface="+mn-cs"/>
            </a:rPr>
            <a:t>強固で持続可能な財政基盤の確立に</a:t>
          </a:r>
          <a:r>
            <a:rPr kumimoji="1" lang="ja-JP" altLang="en-US" sz="1100">
              <a:solidFill>
                <a:schemeClr val="dk1"/>
              </a:solidFill>
              <a:effectLst/>
              <a:latin typeface="+mn-ea"/>
              <a:ea typeface="+mn-ea"/>
              <a:cs typeface="+mn-cs"/>
            </a:rPr>
            <a:t>取り組むこととしている。</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黒字額の大半は、一般会計、水道事業会計、病院事業会計</a:t>
          </a:r>
          <a:r>
            <a:rPr kumimoji="1" lang="ja-JP" altLang="en-US" sz="1100">
              <a:solidFill>
                <a:schemeClr val="dk1"/>
              </a:solidFill>
              <a:effectLst/>
              <a:latin typeface="+mn-lt"/>
              <a:ea typeface="+mn-ea"/>
              <a:cs typeface="+mn-cs"/>
            </a:rPr>
            <a:t>及び国民健康保険事業特別会計</a:t>
          </a:r>
          <a:r>
            <a:rPr kumimoji="1" lang="ja-JP" altLang="ja-JP" sz="1100">
              <a:solidFill>
                <a:schemeClr val="dk1"/>
              </a:solidFill>
              <a:effectLst/>
              <a:latin typeface="+mn-lt"/>
              <a:ea typeface="+mn-ea"/>
              <a:cs typeface="+mn-cs"/>
            </a:rPr>
            <a:t>によるものであり、赤字</a:t>
          </a:r>
          <a:r>
            <a:rPr kumimoji="1" lang="ja-JP" altLang="en-US" sz="1100">
              <a:solidFill>
                <a:schemeClr val="dk1"/>
              </a:solidFill>
              <a:effectLst/>
              <a:latin typeface="+mn-lt"/>
              <a:ea typeface="+mn-ea"/>
              <a:cs typeface="+mn-cs"/>
            </a:rPr>
            <a:t>であった会計</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年度より一般会計、平成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年度より病院事業会計が黒字転換し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その後の当該会計の収支は堅調に推移している。また、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大和高田市集中改革プラン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大和高田市財政健全化プログラム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を実施し、普通会計はもとより地方公営企業も含め財政健全化に取り組んだことにより、平成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年度より連結実質赤字</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解消されて</a:t>
          </a:r>
          <a:r>
            <a:rPr kumimoji="1" lang="ja-JP" altLang="en-US" sz="1100">
              <a:solidFill>
                <a:schemeClr val="dk1"/>
              </a:solidFill>
              <a:effectLst/>
              <a:latin typeface="+mn-lt"/>
              <a:ea typeface="+mn-ea"/>
              <a:cs typeface="+mn-cs"/>
            </a:rPr>
            <a:t>おり、平成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年度以降は微増傾向ではあるが、全体的に堅調な推移となっている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24792085</v>
      </c>
      <c r="BO4" s="411"/>
      <c r="BP4" s="411"/>
      <c r="BQ4" s="411"/>
      <c r="BR4" s="411"/>
      <c r="BS4" s="411"/>
      <c r="BT4" s="411"/>
      <c r="BU4" s="412"/>
      <c r="BV4" s="410">
        <v>26048716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6.7</v>
      </c>
      <c r="CU4" s="588"/>
      <c r="CV4" s="588"/>
      <c r="CW4" s="588"/>
      <c r="CX4" s="588"/>
      <c r="CY4" s="588"/>
      <c r="CZ4" s="588"/>
      <c r="DA4" s="589"/>
      <c r="DB4" s="587">
        <v>6.5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23746854</v>
      </c>
      <c r="BO5" s="416"/>
      <c r="BP5" s="416"/>
      <c r="BQ5" s="416"/>
      <c r="BR5" s="416"/>
      <c r="BS5" s="416"/>
      <c r="BT5" s="416"/>
      <c r="BU5" s="417"/>
      <c r="BV5" s="415">
        <v>25033215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99.4</v>
      </c>
      <c r="CU5" s="386"/>
      <c r="CV5" s="386"/>
      <c r="CW5" s="386"/>
      <c r="CX5" s="386"/>
      <c r="CY5" s="386"/>
      <c r="CZ5" s="386"/>
      <c r="DA5" s="387"/>
      <c r="DB5" s="385">
        <v>94.4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1045231</v>
      </c>
      <c r="BO6" s="416"/>
      <c r="BP6" s="416"/>
      <c r="BQ6" s="416"/>
      <c r="BR6" s="416"/>
      <c r="BS6" s="416"/>
      <c r="BT6" s="416"/>
      <c r="BU6" s="417"/>
      <c r="BV6" s="415">
        <v>1015501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105.1</v>
      </c>
      <c r="CU6" s="562"/>
      <c r="CV6" s="562"/>
      <c r="CW6" s="562"/>
      <c r="CX6" s="562"/>
      <c r="CY6" s="562"/>
      <c r="CZ6" s="562"/>
      <c r="DA6" s="563"/>
      <c r="DB6" s="561">
        <v>100.9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78904</v>
      </c>
      <c r="BO7" s="416"/>
      <c r="BP7" s="416"/>
      <c r="BQ7" s="416"/>
      <c r="BR7" s="416"/>
      <c r="BS7" s="416"/>
      <c r="BT7" s="416"/>
      <c r="BU7" s="417"/>
      <c r="BV7" s="415">
        <v>68393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14368827</v>
      </c>
      <c r="CU7" s="416"/>
      <c r="CV7" s="416"/>
      <c r="CW7" s="416"/>
      <c r="CX7" s="416"/>
      <c r="CY7" s="416"/>
      <c r="CZ7" s="416"/>
      <c r="DA7" s="417"/>
      <c r="DB7" s="415">
        <v>14543292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966327</v>
      </c>
      <c r="BO8" s="416"/>
      <c r="BP8" s="416"/>
      <c r="BQ8" s="416"/>
      <c r="BR8" s="416"/>
      <c r="BS8" s="416"/>
      <c r="BT8" s="416"/>
      <c r="BU8" s="417"/>
      <c r="BV8" s="415">
        <v>947108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0.48</v>
      </c>
      <c r="CU8" s="525"/>
      <c r="CV8" s="525"/>
      <c r="CW8" s="525"/>
      <c r="CX8" s="525"/>
      <c r="CY8" s="525"/>
      <c r="CZ8" s="525"/>
      <c r="DA8" s="526"/>
      <c r="DB8" s="524">
        <v>0.47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64817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19219</v>
      </c>
      <c r="BO9" s="416"/>
      <c r="BP9" s="416"/>
      <c r="BQ9" s="416"/>
      <c r="BR9" s="416"/>
      <c r="BS9" s="416"/>
      <c r="BT9" s="416"/>
      <c r="BU9" s="417"/>
      <c r="BV9" s="415">
        <v>-127420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14.1</v>
      </c>
      <c r="CU9" s="386"/>
      <c r="CV9" s="386"/>
      <c r="CW9" s="386"/>
      <c r="CX9" s="386"/>
      <c r="CY9" s="386"/>
      <c r="CZ9" s="386"/>
      <c r="DA9" s="387"/>
      <c r="DB9" s="385">
        <v>14.1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68451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201</v>
      </c>
      <c r="BO10" s="416"/>
      <c r="BP10" s="416"/>
      <c r="BQ10" s="416"/>
      <c r="BR10" s="416"/>
      <c r="BS10" s="416"/>
      <c r="BT10" s="416"/>
      <c r="BU10" s="417"/>
      <c r="BV10" s="415">
        <v>200484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66784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66227</v>
      </c>
      <c r="S13" s="517"/>
      <c r="T13" s="517"/>
      <c r="U13" s="517"/>
      <c r="V13" s="518"/>
      <c r="W13" s="504" t="s">
        <v>124</v>
      </c>
      <c r="X13" s="428"/>
      <c r="Y13" s="428"/>
      <c r="Z13" s="428"/>
      <c r="AA13" s="428"/>
      <c r="AB13" s="429"/>
      <c r="AC13" s="391">
        <v>244</v>
      </c>
      <c r="AD13" s="392"/>
      <c r="AE13" s="392"/>
      <c r="AF13" s="392"/>
      <c r="AG13" s="393"/>
      <c r="AH13" s="391">
        <v>294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19420</v>
      </c>
      <c r="BO13" s="416"/>
      <c r="BP13" s="416"/>
      <c r="BQ13" s="416"/>
      <c r="BR13" s="416"/>
      <c r="BS13" s="416"/>
      <c r="BT13" s="416"/>
      <c r="BU13" s="417"/>
      <c r="BV13" s="415">
        <v>73064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10.6</v>
      </c>
      <c r="CU13" s="386"/>
      <c r="CV13" s="386"/>
      <c r="CW13" s="386"/>
      <c r="CX13" s="386"/>
      <c r="CY13" s="386"/>
      <c r="CZ13" s="386"/>
      <c r="DA13" s="387"/>
      <c r="DB13" s="385">
        <v>11.2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67496</v>
      </c>
      <c r="S14" s="517"/>
      <c r="T14" s="517"/>
      <c r="U14" s="517"/>
      <c r="V14" s="518"/>
      <c r="W14" s="519"/>
      <c r="X14" s="431"/>
      <c r="Y14" s="431"/>
      <c r="Z14" s="431"/>
      <c r="AA14" s="431"/>
      <c r="AB14" s="432"/>
      <c r="AC14" s="509">
        <v>0.9</v>
      </c>
      <c r="AD14" s="510"/>
      <c r="AE14" s="510"/>
      <c r="AF14" s="510"/>
      <c r="AG14" s="511"/>
      <c r="AH14" s="509">
        <v>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53.2</v>
      </c>
      <c r="CU14" s="488"/>
      <c r="CV14" s="488"/>
      <c r="CW14" s="488"/>
      <c r="CX14" s="488"/>
      <c r="CY14" s="488"/>
      <c r="CZ14" s="488"/>
      <c r="DA14" s="489"/>
      <c r="DB14" s="520">
        <v>61.1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66966</v>
      </c>
      <c r="S15" s="517"/>
      <c r="T15" s="517"/>
      <c r="U15" s="517"/>
      <c r="V15" s="518"/>
      <c r="W15" s="504" t="s">
        <v>131</v>
      </c>
      <c r="X15" s="428"/>
      <c r="Y15" s="428"/>
      <c r="Z15" s="428"/>
      <c r="AA15" s="428"/>
      <c r="AB15" s="429"/>
      <c r="AC15" s="391">
        <v>7990</v>
      </c>
      <c r="AD15" s="392"/>
      <c r="AE15" s="392"/>
      <c r="AF15" s="392"/>
      <c r="AG15" s="393"/>
      <c r="AH15" s="391">
        <v>8697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5909440</v>
      </c>
      <c r="BO15" s="411"/>
      <c r="BP15" s="411"/>
      <c r="BQ15" s="411"/>
      <c r="BR15" s="411"/>
      <c r="BS15" s="411"/>
      <c r="BT15" s="411"/>
      <c r="BU15" s="412"/>
      <c r="BV15" s="410">
        <v>5760519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29.4</v>
      </c>
      <c r="AD16" s="510"/>
      <c r="AE16" s="510"/>
      <c r="AF16" s="510"/>
      <c r="AG16" s="511"/>
      <c r="AH16" s="509">
        <v>30.1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12024023</v>
      </c>
      <c r="BO16" s="416"/>
      <c r="BP16" s="416"/>
      <c r="BQ16" s="416"/>
      <c r="BR16" s="416"/>
      <c r="BS16" s="416"/>
      <c r="BT16" s="416"/>
      <c r="BU16" s="417"/>
      <c r="BV16" s="415">
        <v>12037480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18981</v>
      </c>
      <c r="AD17" s="392"/>
      <c r="AE17" s="392"/>
      <c r="AF17" s="392"/>
      <c r="AG17" s="393"/>
      <c r="AH17" s="391">
        <v>19902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7510769</v>
      </c>
      <c r="BO17" s="416"/>
      <c r="BP17" s="416"/>
      <c r="BQ17" s="416"/>
      <c r="BR17" s="416"/>
      <c r="BS17" s="416"/>
      <c r="BT17" s="416"/>
      <c r="BU17" s="417"/>
      <c r="BV17" s="415">
        <v>7295196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16.48</v>
      </c>
      <c r="M18" s="480"/>
      <c r="N18" s="480"/>
      <c r="O18" s="480"/>
      <c r="P18" s="480"/>
      <c r="Q18" s="480"/>
      <c r="R18" s="481"/>
      <c r="S18" s="481"/>
      <c r="T18" s="481"/>
      <c r="U18" s="481"/>
      <c r="V18" s="482"/>
      <c r="W18" s="496"/>
      <c r="X18" s="497"/>
      <c r="Y18" s="497"/>
      <c r="Z18" s="497"/>
      <c r="AA18" s="497"/>
      <c r="AB18" s="505"/>
      <c r="AC18" s="379">
        <v>69.7</v>
      </c>
      <c r="AD18" s="380"/>
      <c r="AE18" s="380"/>
      <c r="AF18" s="380"/>
      <c r="AG18" s="483"/>
      <c r="AH18" s="379">
        <v>68.900000000000006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14273237</v>
      </c>
      <c r="BO18" s="416"/>
      <c r="BP18" s="416"/>
      <c r="BQ18" s="416"/>
      <c r="BR18" s="416"/>
      <c r="BS18" s="416"/>
      <c r="BT18" s="416"/>
      <c r="BU18" s="417"/>
      <c r="BV18" s="415">
        <v>14102670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3933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16850369</v>
      </c>
      <c r="BO19" s="416"/>
      <c r="BP19" s="416"/>
      <c r="BQ19" s="416"/>
      <c r="BR19" s="416"/>
      <c r="BS19" s="416"/>
      <c r="BT19" s="416"/>
      <c r="BU19" s="417"/>
      <c r="BV19" s="415">
        <v>17789288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25619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22113011</v>
      </c>
      <c r="BO23" s="416"/>
      <c r="BP23" s="416"/>
      <c r="BQ23" s="416"/>
      <c r="BR23" s="416"/>
      <c r="BS23" s="416"/>
      <c r="BT23" s="416"/>
      <c r="BU23" s="417"/>
      <c r="BV23" s="415">
        <v>22710943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7840</v>
      </c>
      <c r="R24" s="392"/>
      <c r="S24" s="392"/>
      <c r="T24" s="392"/>
      <c r="U24" s="392"/>
      <c r="V24" s="393"/>
      <c r="W24" s="457"/>
      <c r="X24" s="448"/>
      <c r="Y24" s="449"/>
      <c r="Z24" s="388" t="s">
        <v>154</v>
      </c>
      <c r="AA24" s="389"/>
      <c r="AB24" s="389"/>
      <c r="AC24" s="389"/>
      <c r="AD24" s="389"/>
      <c r="AE24" s="389"/>
      <c r="AF24" s="389"/>
      <c r="AG24" s="390"/>
      <c r="AH24" s="391">
        <v>443</v>
      </c>
      <c r="AI24" s="392"/>
      <c r="AJ24" s="392"/>
      <c r="AK24" s="392"/>
      <c r="AL24" s="393"/>
      <c r="AM24" s="391">
        <v>1336088</v>
      </c>
      <c r="AN24" s="392"/>
      <c r="AO24" s="392"/>
      <c r="AP24" s="392"/>
      <c r="AQ24" s="392"/>
      <c r="AR24" s="393"/>
      <c r="AS24" s="391">
        <v>3016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14374741</v>
      </c>
      <c r="BO24" s="416"/>
      <c r="BP24" s="416"/>
      <c r="BQ24" s="416"/>
      <c r="BR24" s="416"/>
      <c r="BS24" s="416"/>
      <c r="BT24" s="416"/>
      <c r="BU24" s="417"/>
      <c r="BV24" s="415">
        <v>14611854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6480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1458578</v>
      </c>
      <c r="BO25" s="411"/>
      <c r="BP25" s="411"/>
      <c r="BQ25" s="411"/>
      <c r="BR25" s="411"/>
      <c r="BS25" s="411"/>
      <c r="BT25" s="411"/>
      <c r="BU25" s="412"/>
      <c r="BV25" s="410">
        <v>1226970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5520</v>
      </c>
      <c r="R26" s="392"/>
      <c r="S26" s="392"/>
      <c r="T26" s="392"/>
      <c r="U26" s="392"/>
      <c r="V26" s="393"/>
      <c r="W26" s="457"/>
      <c r="X26" s="448"/>
      <c r="Y26" s="449"/>
      <c r="Z26" s="388" t="s">
        <v>160</v>
      </c>
      <c r="AA26" s="470"/>
      <c r="AB26" s="470"/>
      <c r="AC26" s="470"/>
      <c r="AD26" s="470"/>
      <c r="AE26" s="470"/>
      <c r="AF26" s="470"/>
      <c r="AG26" s="471"/>
      <c r="AH26" s="391">
        <v>61</v>
      </c>
      <c r="AI26" s="392"/>
      <c r="AJ26" s="392"/>
      <c r="AK26" s="392"/>
      <c r="AL26" s="393"/>
      <c r="AM26" s="391">
        <v>193919</v>
      </c>
      <c r="AN26" s="392"/>
      <c r="AO26" s="392"/>
      <c r="AP26" s="392"/>
      <c r="AQ26" s="392"/>
      <c r="AR26" s="393"/>
      <c r="AS26" s="391">
        <v>3179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6180</v>
      </c>
      <c r="R27" s="392"/>
      <c r="S27" s="392"/>
      <c r="T27" s="392"/>
      <c r="U27" s="392"/>
      <c r="V27" s="393"/>
      <c r="W27" s="457"/>
      <c r="X27" s="448"/>
      <c r="Y27" s="449"/>
      <c r="Z27" s="388" t="s">
        <v>163</v>
      </c>
      <c r="AA27" s="389"/>
      <c r="AB27" s="389"/>
      <c r="AC27" s="389"/>
      <c r="AD27" s="389"/>
      <c r="AE27" s="389"/>
      <c r="AF27" s="389"/>
      <c r="AG27" s="390"/>
      <c r="AH27" s="391">
        <v>67</v>
      </c>
      <c r="AI27" s="392"/>
      <c r="AJ27" s="392"/>
      <c r="AK27" s="392"/>
      <c r="AL27" s="393"/>
      <c r="AM27" s="391">
        <v>228388</v>
      </c>
      <c r="AN27" s="392"/>
      <c r="AO27" s="392"/>
      <c r="AP27" s="392"/>
      <c r="AQ27" s="392"/>
      <c r="AR27" s="393"/>
      <c r="AS27" s="391">
        <v>3409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184</v>
      </c>
      <c r="BO27" s="419"/>
      <c r="BP27" s="419"/>
      <c r="BQ27" s="419"/>
      <c r="BR27" s="419"/>
      <c r="BS27" s="419"/>
      <c r="BT27" s="419"/>
      <c r="BU27" s="420"/>
      <c r="BV27" s="418">
        <v>184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5350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1121627</v>
      </c>
      <c r="BO28" s="411"/>
      <c r="BP28" s="411"/>
      <c r="BQ28" s="411"/>
      <c r="BR28" s="411"/>
      <c r="BS28" s="411"/>
      <c r="BT28" s="411"/>
      <c r="BU28" s="412"/>
      <c r="BV28" s="410">
        <v>1121426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16</v>
      </c>
      <c r="M29" s="392"/>
      <c r="N29" s="392"/>
      <c r="O29" s="392"/>
      <c r="P29" s="393"/>
      <c r="Q29" s="391">
        <v>4980</v>
      </c>
      <c r="R29" s="392"/>
      <c r="S29" s="392"/>
      <c r="T29" s="392"/>
      <c r="U29" s="392"/>
      <c r="V29" s="393"/>
      <c r="W29" s="458"/>
      <c r="X29" s="459"/>
      <c r="Y29" s="460"/>
      <c r="Z29" s="388" t="s">
        <v>170</v>
      </c>
      <c r="AA29" s="389"/>
      <c r="AB29" s="389"/>
      <c r="AC29" s="389"/>
      <c r="AD29" s="389"/>
      <c r="AE29" s="389"/>
      <c r="AF29" s="389"/>
      <c r="AG29" s="390"/>
      <c r="AH29" s="391">
        <v>510</v>
      </c>
      <c r="AI29" s="392"/>
      <c r="AJ29" s="392"/>
      <c r="AK29" s="392"/>
      <c r="AL29" s="393"/>
      <c r="AM29" s="391">
        <v>1564476</v>
      </c>
      <c r="AN29" s="392"/>
      <c r="AO29" s="392"/>
      <c r="AP29" s="392"/>
      <c r="AQ29" s="392"/>
      <c r="AR29" s="393"/>
      <c r="AS29" s="391">
        <v>3068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1891</v>
      </c>
      <c r="BO29" s="416"/>
      <c r="BP29" s="416"/>
      <c r="BQ29" s="416"/>
      <c r="BR29" s="416"/>
      <c r="BS29" s="416"/>
      <c r="BT29" s="416"/>
      <c r="BU29" s="417"/>
      <c r="BV29" s="415">
        <v>1890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2620420</v>
      </c>
      <c r="BO30" s="419"/>
      <c r="BP30" s="419"/>
      <c r="BQ30" s="419"/>
      <c r="BR30" s="419"/>
      <c r="BS30" s="419"/>
      <c r="BT30" s="419"/>
      <c r="BU30" s="420"/>
      <c r="BV30" s="418">
        <v>2618249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IF('各会計、関係団体の財政状況及び健全化判断比率'!B34="","",'各会計、関係団体の財政状況及び健全化判断比率'!B34)</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IF('各会計、関係団体の財政状況及び健全化判断比率'!B36="","",'各会計、関係団体の財政状況及び健全化判断比率'!B36)</f>
        <v>下水道事業会計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奈良県葛城地区清掃事務組合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大和高田市土地開発公社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国民健康保険天満診療所特別会計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IF('各会計、関係団体の財政状況及び健全化判断比率'!B35="","",'各会計、関係団体の財政状況及び健全化判断比率'!B35)</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奈良県広域消防組合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駐車場事業特別会計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葛城広域行政事務組合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奈良県住宅新築資金等貸付金回収管理組合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介護サービス事業特別会計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奈良県後期高齢者医療広域連合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8</v>
      </c>
      <c r="V39" s="375"/>
      <c r="W39" s="374" t="str">
        <f>IF('各会計、関係団体の財政状況及び健全化判断比率'!B33="","",'各会計、関係団体の財政状況及び健全化判断比率'!B33)</f>
        <v>後期高齢者医療保険事業特別会計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山辺・県北西部広域環境衛生組合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526</v>
      </c>
      <c r="D34" s="1184"/>
      <c r="E34" s="1185"/>
      <c r="F34" s="32" t="s">
        <v>527</v>
      </c>
      <c r="G34" s="33" t="s">
        <v>528</v>
      </c>
      <c r="H34" s="33" t="s">
        <v>529</v>
      </c>
      <c r="I34" s="33" t="s">
        <v>530</v>
      </c>
      <c r="J34" s="34" t="s">
        <v>531</v>
      </c>
      <c r="K34" s="22"/>
      <c r="L34" s="22"/>
      <c r="M34" s="22"/>
      <c r="N34" s="22"/>
      <c r="O34" s="22"/>
      <c r="P34" s="22"/>
    </row>
    <row r="35" spans="1:16" ht="39" customHeight="1" x14ac:dyDescent="0.15">
      <c r="A35" s="22"/>
      <c r="B35" s="35"/>
      <c r="C35" s="1178" t="s">
        <v>532</v>
      </c>
      <c r="D35" s="1179"/>
      <c r="E35" s="1180"/>
      <c r="F35" s="36" t="s">
        <v>533</v>
      </c>
      <c r="G35" s="37" t="s">
        <v>534</v>
      </c>
      <c r="H35" s="37" t="s">
        <v>535</v>
      </c>
      <c r="I35" s="37" t="s">
        <v>536</v>
      </c>
      <c r="J35" s="38" t="s">
        <v>537</v>
      </c>
      <c r="K35" s="22"/>
      <c r="L35" s="22"/>
      <c r="M35" s="22"/>
      <c r="N35" s="22"/>
      <c r="O35" s="22"/>
      <c r="P35" s="22"/>
    </row>
    <row r="36" spans="1:16" ht="39" customHeight="1" x14ac:dyDescent="0.15">
      <c r="A36" s="22"/>
      <c r="B36" s="35"/>
      <c r="C36" s="1178" t="s">
        <v>538</v>
      </c>
      <c r="D36" s="1179"/>
      <c r="E36" s="1180"/>
      <c r="F36" s="36">
        <v>6.74</v>
      </c>
      <c r="G36" s="37">
        <v>9.84</v>
      </c>
      <c r="H36" s="37">
        <v>10.42</v>
      </c>
      <c r="I36" s="37">
        <v>8.7799999999999994</v>
      </c>
      <c r="J36" s="38">
        <v>11</v>
      </c>
      <c r="K36" s="22"/>
      <c r="L36" s="22"/>
      <c r="M36" s="22"/>
      <c r="N36" s="22"/>
      <c r="O36" s="22"/>
      <c r="P36" s="22"/>
    </row>
    <row r="37" spans="1:16" ht="39" customHeight="1" x14ac:dyDescent="0.15">
      <c r="A37" s="22"/>
      <c r="B37" s="35"/>
      <c r="C37" s="1178" t="s">
        <v>539</v>
      </c>
      <c r="D37" s="1179"/>
      <c r="E37" s="1180"/>
      <c r="F37" s="36">
        <v>7.15</v>
      </c>
      <c r="G37" s="37">
        <v>8.5500000000000007</v>
      </c>
      <c r="H37" s="37">
        <v>9.32</v>
      </c>
      <c r="I37" s="37">
        <v>8.25</v>
      </c>
      <c r="J37" s="38">
        <v>8.5</v>
      </c>
      <c r="K37" s="22"/>
      <c r="L37" s="22"/>
      <c r="M37" s="22"/>
      <c r="N37" s="22"/>
      <c r="O37" s="22"/>
      <c r="P37" s="22"/>
    </row>
    <row r="38" spans="1:16" ht="39" customHeight="1" x14ac:dyDescent="0.15">
      <c r="A38" s="22"/>
      <c r="B38" s="35"/>
      <c r="C38" s="1178" t="s">
        <v>540</v>
      </c>
      <c r="D38" s="1179"/>
      <c r="E38" s="1180"/>
      <c r="F38" s="36">
        <v>7.38</v>
      </c>
      <c r="G38" s="37">
        <v>7.07</v>
      </c>
      <c r="H38" s="37">
        <v>6.6</v>
      </c>
      <c r="I38" s="37">
        <v>4.6900000000000004</v>
      </c>
      <c r="J38" s="38">
        <v>5.03</v>
      </c>
      <c r="K38" s="22"/>
      <c r="L38" s="22"/>
      <c r="M38" s="22"/>
      <c r="N38" s="22"/>
      <c r="O38" s="22"/>
      <c r="P38" s="22"/>
    </row>
    <row r="39" spans="1:16" ht="39" customHeight="1" x14ac:dyDescent="0.15">
      <c r="A39" s="22"/>
      <c r="B39" s="35"/>
      <c r="C39" s="1178" t="s">
        <v>541</v>
      </c>
      <c r="D39" s="1179"/>
      <c r="E39" s="1180"/>
      <c r="F39" s="36">
        <v>2.82</v>
      </c>
      <c r="G39" s="37">
        <v>3.11</v>
      </c>
      <c r="H39" s="37">
        <v>3.34</v>
      </c>
      <c r="I39" s="37">
        <v>3.76</v>
      </c>
      <c r="J39" s="38">
        <v>4.01</v>
      </c>
      <c r="K39" s="22"/>
      <c r="L39" s="22"/>
      <c r="M39" s="22"/>
      <c r="N39" s="22"/>
      <c r="O39" s="22"/>
      <c r="P39" s="22"/>
    </row>
    <row r="40" spans="1:16" ht="39" customHeight="1" x14ac:dyDescent="0.15">
      <c r="A40" s="22"/>
      <c r="B40" s="35"/>
      <c r="C40" s="1178" t="s">
        <v>542</v>
      </c>
      <c r="D40" s="1179"/>
      <c r="E40" s="1180"/>
      <c r="F40" s="36">
        <v>1.03</v>
      </c>
      <c r="G40" s="37">
        <v>0.31</v>
      </c>
      <c r="H40" s="37">
        <v>0.37</v>
      </c>
      <c r="I40" s="37">
        <v>0.79</v>
      </c>
      <c r="J40" s="38">
        <v>1.19</v>
      </c>
      <c r="K40" s="22"/>
      <c r="L40" s="22"/>
      <c r="M40" s="22"/>
      <c r="N40" s="22"/>
      <c r="O40" s="22"/>
      <c r="P40" s="22"/>
    </row>
    <row r="41" spans="1:16" ht="39" customHeight="1" x14ac:dyDescent="0.15">
      <c r="A41" s="22"/>
      <c r="B41" s="35"/>
      <c r="C41" s="1178" t="s">
        <v>543</v>
      </c>
      <c r="D41" s="1179"/>
      <c r="E41" s="1180"/>
      <c r="F41" s="36">
        <v>0.05</v>
      </c>
      <c r="G41" s="37">
        <v>0.05</v>
      </c>
      <c r="H41" s="37">
        <v>0.06</v>
      </c>
      <c r="I41" s="37">
        <v>7.0000000000000007E-2</v>
      </c>
      <c r="J41" s="38">
        <v>0.1</v>
      </c>
      <c r="K41" s="22"/>
      <c r="L41" s="22"/>
      <c r="M41" s="22"/>
      <c r="N41" s="22"/>
      <c r="O41" s="22"/>
      <c r="P41" s="22"/>
    </row>
    <row r="42" spans="1:16" ht="39" customHeight="1" x14ac:dyDescent="0.15">
      <c r="A42" s="22"/>
      <c r="B42" s="39"/>
      <c r="C42" s="1178" t="s">
        <v>544</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545</v>
      </c>
      <c r="D43" s="1182"/>
      <c r="E43" s="1183"/>
      <c r="F43" s="41">
        <v>0.21</v>
      </c>
      <c r="G43" s="42">
        <v>0.2</v>
      </c>
      <c r="H43" s="42">
        <v>0.17</v>
      </c>
      <c r="I43" s="42">
        <v>0.08</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2670</v>
      </c>
      <c r="L45" s="60">
        <v>2678</v>
      </c>
      <c r="M45" s="60">
        <v>2633</v>
      </c>
      <c r="N45" s="60">
        <v>2534</v>
      </c>
      <c r="O45" s="61">
        <v>2408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814</v>
      </c>
      <c r="L48" s="64">
        <v>833</v>
      </c>
      <c r="M48" s="64">
        <v>915</v>
      </c>
      <c r="N48" s="64">
        <v>910</v>
      </c>
      <c r="O48" s="65">
        <v>944</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217</v>
      </c>
      <c r="L49" s="64">
        <v>212</v>
      </c>
      <c r="M49" s="64">
        <v>207</v>
      </c>
      <c r="N49" s="64">
        <v>204</v>
      </c>
      <c r="O49" s="65">
        <v>175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v>4</v>
      </c>
      <c r="L51" s="64">
        <v>2</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2255</v>
      </c>
      <c r="L52" s="64">
        <v>2283</v>
      </c>
      <c r="M52" s="64">
        <v>2386</v>
      </c>
      <c r="N52" s="64">
        <v>2262</v>
      </c>
      <c r="O52" s="65">
        <v>2298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1450</v>
      </c>
      <c r="L53" s="69">
        <v>1442</v>
      </c>
      <c r="M53" s="69">
        <v>1370</v>
      </c>
      <c r="N53" s="69">
        <v>1387</v>
      </c>
      <c r="O53" s="70">
        <v>1229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23080</v>
      </c>
      <c r="J41" s="83">
        <v>22757</v>
      </c>
      <c r="K41" s="83">
        <v>22818</v>
      </c>
      <c r="L41" s="83">
        <v>22711</v>
      </c>
      <c r="M41" s="84">
        <v>22113</v>
      </c>
    </row>
    <row r="42" spans="2:13" ht="27.75" customHeight="1" x14ac:dyDescent="0.15">
      <c r="B42" s="1204"/>
      <c r="C42" s="1205"/>
      <c r="D42" s="85"/>
      <c r="E42" s="1208" t="s">
        <v>26</v>
      </c>
      <c r="F42" s="1208"/>
      <c r="G42" s="1208"/>
      <c r="H42" s="1209"/>
      <c r="I42" s="86" t="s">
        <v>482</v>
      </c>
      <c r="J42" s="87" t="s">
        <v>482</v>
      </c>
      <c r="K42" s="87" t="s">
        <v>482</v>
      </c>
      <c r="L42" s="87" t="s">
        <v>482</v>
      </c>
      <c r="M42" s="88" t="s">
        <v>482</v>
      </c>
    </row>
    <row r="43" spans="2:13" ht="27.75" customHeight="1" x14ac:dyDescent="0.15">
      <c r="B43" s="1204"/>
      <c r="C43" s="1205"/>
      <c r="D43" s="85"/>
      <c r="E43" s="1208" t="s">
        <v>27</v>
      </c>
      <c r="F43" s="1208"/>
      <c r="G43" s="1208"/>
      <c r="H43" s="1209"/>
      <c r="I43" s="86">
        <v>14150</v>
      </c>
      <c r="J43" s="87">
        <v>13818</v>
      </c>
      <c r="K43" s="87">
        <v>13591</v>
      </c>
      <c r="L43" s="87">
        <v>14209</v>
      </c>
      <c r="M43" s="88">
        <v>13893</v>
      </c>
    </row>
    <row r="44" spans="2:13" ht="27.75" customHeight="1" x14ac:dyDescent="0.15">
      <c r="B44" s="1204"/>
      <c r="C44" s="1205"/>
      <c r="D44" s="85"/>
      <c r="E44" s="1208" t="s">
        <v>28</v>
      </c>
      <c r="F44" s="1208"/>
      <c r="G44" s="1208"/>
      <c r="H44" s="1209"/>
      <c r="I44" s="86">
        <v>868</v>
      </c>
      <c r="J44" s="87">
        <v>680</v>
      </c>
      <c r="K44" s="87">
        <v>557</v>
      </c>
      <c r="L44" s="87">
        <v>506</v>
      </c>
      <c r="M44" s="88">
        <v>394</v>
      </c>
    </row>
    <row r="45" spans="2:13" ht="27.75" customHeight="1" x14ac:dyDescent="0.15">
      <c r="B45" s="1204"/>
      <c r="C45" s="1205"/>
      <c r="D45" s="85"/>
      <c r="E45" s="1208" t="s">
        <v>29</v>
      </c>
      <c r="F45" s="1208"/>
      <c r="G45" s="1208"/>
      <c r="H45" s="1209"/>
      <c r="I45" s="86">
        <v>4899</v>
      </c>
      <c r="J45" s="87">
        <v>4687</v>
      </c>
      <c r="K45" s="87">
        <v>4346</v>
      </c>
      <c r="L45" s="87">
        <v>3944</v>
      </c>
      <c r="M45" s="88">
        <v>3845</v>
      </c>
    </row>
    <row r="46" spans="2:13" ht="27.75" customHeight="1" x14ac:dyDescent="0.15">
      <c r="B46" s="1204"/>
      <c r="C46" s="1205"/>
      <c r="D46" s="89"/>
      <c r="E46" s="1208" t="s">
        <v>30</v>
      </c>
      <c r="F46" s="1208"/>
      <c r="G46" s="1208"/>
      <c r="H46" s="1209"/>
      <c r="I46" s="86">
        <v>982</v>
      </c>
      <c r="J46" s="87">
        <v>693</v>
      </c>
      <c r="K46" s="87">
        <v>611</v>
      </c>
      <c r="L46" s="87">
        <v>588</v>
      </c>
      <c r="M46" s="88">
        <v>512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1362</v>
      </c>
      <c r="J50" s="87">
        <v>2419</v>
      </c>
      <c r="K50" s="87">
        <v>3137</v>
      </c>
      <c r="L50" s="87">
        <v>3956</v>
      </c>
      <c r="M50" s="88">
        <v>4167</v>
      </c>
    </row>
    <row r="51" spans="2:13" ht="27.75" customHeight="1" x14ac:dyDescent="0.15">
      <c r="B51" s="1204"/>
      <c r="C51" s="1205"/>
      <c r="D51" s="85"/>
      <c r="E51" s="1208" t="s">
        <v>36</v>
      </c>
      <c r="F51" s="1208"/>
      <c r="G51" s="1208"/>
      <c r="H51" s="1209"/>
      <c r="I51" s="86">
        <v>7019</v>
      </c>
      <c r="J51" s="87">
        <v>6750</v>
      </c>
      <c r="K51" s="87">
        <v>6329</v>
      </c>
      <c r="L51" s="87">
        <v>6141</v>
      </c>
      <c r="M51" s="88">
        <v>6093</v>
      </c>
    </row>
    <row r="52" spans="2:13" ht="27.75" customHeight="1" x14ac:dyDescent="0.15">
      <c r="B52" s="1206"/>
      <c r="C52" s="1207"/>
      <c r="D52" s="85"/>
      <c r="E52" s="1208" t="s">
        <v>37</v>
      </c>
      <c r="F52" s="1208"/>
      <c r="G52" s="1208"/>
      <c r="H52" s="1209"/>
      <c r="I52" s="86">
        <v>23172</v>
      </c>
      <c r="J52" s="87">
        <v>23536</v>
      </c>
      <c r="K52" s="87">
        <v>23914</v>
      </c>
      <c r="L52" s="87">
        <v>24162</v>
      </c>
      <c r="M52" s="88">
        <v>23857</v>
      </c>
    </row>
    <row r="53" spans="2:13" ht="27.75" customHeight="1" thickBot="1" x14ac:dyDescent="0.2">
      <c r="B53" s="1210" t="s">
        <v>21</v>
      </c>
      <c r="C53" s="1211"/>
      <c r="D53" s="92"/>
      <c r="E53" s="1212" t="s">
        <v>38</v>
      </c>
      <c r="F53" s="1212"/>
      <c r="G53" s="1212"/>
      <c r="H53" s="1213"/>
      <c r="I53" s="93">
        <v>12425</v>
      </c>
      <c r="J53" s="94">
        <v>9930</v>
      </c>
      <c r="K53" s="94">
        <v>8543</v>
      </c>
      <c r="L53" s="94">
        <v>7699</v>
      </c>
      <c r="M53" s="95">
        <v>6639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559</v>
      </c>
      <c r="H51" s="1234"/>
      <c r="I51" s="1239" t="s">
        <v>560</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561</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562</v>
      </c>
      <c r="H55" s="1245"/>
      <c r="I55" s="1243" t="s">
        <v>560</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561</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21" t="s">
        <v>566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559</v>
      </c>
      <c r="H73" s="1234"/>
      <c r="I73" s="1239" t="s">
        <v>560</v>
      </c>
      <c r="J73" s="1239"/>
      <c r="K73" s="1253">
        <v>100.9</v>
      </c>
      <c r="L73" s="1253">
        <v>80.099999999999994</v>
      </c>
      <c r="M73" s="1242">
        <v>70</v>
      </c>
      <c r="N73" s="1242">
        <v>61.1</v>
      </c>
      <c r="O73" s="1242">
        <v>53.2</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565</v>
      </c>
      <c r="J75" s="1243"/>
      <c r="K75" s="1254">
        <v>13.2</v>
      </c>
      <c r="L75" s="1254">
        <v>12.2</v>
      </c>
      <c r="M75" s="1254">
        <v>11.5</v>
      </c>
      <c r="N75" s="1254">
        <v>11.2</v>
      </c>
      <c r="O75" s="1254">
        <v>10.6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562</v>
      </c>
      <c r="H77" s="1245"/>
      <c r="I77" s="1243" t="s">
        <v>560</v>
      </c>
      <c r="J77" s="1243"/>
      <c r="K77" s="1253">
        <v>67.900000000000006</v>
      </c>
      <c r="L77" s="1253">
        <v>56.6</v>
      </c>
      <c r="M77" s="1242">
        <v>61.3</v>
      </c>
      <c r="N77" s="1242">
        <v>33.6</v>
      </c>
      <c r="O77" s="1242">
        <v>35.299999999999997</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565</v>
      </c>
      <c r="J79" s="1252"/>
      <c r="K79" s="1256">
        <v>10.199999999999999</v>
      </c>
      <c r="L79" s="1256">
        <v>9.6</v>
      </c>
      <c r="M79" s="1256">
        <v>9.3000000000000007</v>
      </c>
      <c r="N79" s="1256">
        <v>7</v>
      </c>
      <c r="O79" s="1256">
        <v>6.9</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24600</v>
      </c>
      <c r="E3" s="118"/>
      <c r="F3" s="119">
        <v>36396</v>
      </c>
      <c r="G3" s="120"/>
      <c r="H3" s="121"/>
    </row>
    <row r="4" spans="1:8" x14ac:dyDescent="0.15">
      <c r="A4" s="122"/>
      <c r="B4" s="123"/>
      <c r="C4" s="124"/>
      <c r="D4" s="125">
        <v>13336</v>
      </c>
      <c r="E4" s="126"/>
      <c r="F4" s="127">
        <v>19057</v>
      </c>
      <c r="G4" s="128"/>
      <c r="H4" s="129"/>
    </row>
    <row r="5" spans="1:8" x14ac:dyDescent="0.15">
      <c r="A5" s="110" t="s">
        <v>515</v>
      </c>
      <c r="B5" s="115"/>
      <c r="C5" s="116"/>
      <c r="D5" s="117">
        <v>23111</v>
      </c>
      <c r="E5" s="118"/>
      <c r="F5" s="119">
        <v>62256</v>
      </c>
      <c r="G5" s="120"/>
      <c r="H5" s="121"/>
    </row>
    <row r="6" spans="1:8" x14ac:dyDescent="0.15">
      <c r="A6" s="122"/>
      <c r="B6" s="123"/>
      <c r="C6" s="124"/>
      <c r="D6" s="125">
        <v>9547</v>
      </c>
      <c r="E6" s="126"/>
      <c r="F6" s="127">
        <v>24482</v>
      </c>
      <c r="G6" s="128"/>
      <c r="H6" s="129"/>
    </row>
    <row r="7" spans="1:8" x14ac:dyDescent="0.15">
      <c r="A7" s="110" t="s">
        <v>516</v>
      </c>
      <c r="B7" s="115"/>
      <c r="C7" s="116"/>
      <c r="D7" s="117">
        <v>34943</v>
      </c>
      <c r="E7" s="118"/>
      <c r="F7" s="119">
        <v>53896</v>
      </c>
      <c r="G7" s="120"/>
      <c r="H7" s="121"/>
    </row>
    <row r="8" spans="1:8" x14ac:dyDescent="0.15">
      <c r="A8" s="122"/>
      <c r="B8" s="123"/>
      <c r="C8" s="124"/>
      <c r="D8" s="125">
        <v>15317</v>
      </c>
      <c r="E8" s="126"/>
      <c r="F8" s="127">
        <v>20608</v>
      </c>
      <c r="G8" s="128"/>
      <c r="H8" s="129"/>
    </row>
    <row r="9" spans="1:8" x14ac:dyDescent="0.15">
      <c r="A9" s="110" t="s">
        <v>517</v>
      </c>
      <c r="B9" s="115"/>
      <c r="C9" s="116"/>
      <c r="D9" s="117">
        <v>36079</v>
      </c>
      <c r="E9" s="118"/>
      <c r="F9" s="119">
        <v>47278</v>
      </c>
      <c r="G9" s="120"/>
      <c r="H9" s="121"/>
    </row>
    <row r="10" spans="1:8" x14ac:dyDescent="0.15">
      <c r="A10" s="122"/>
      <c r="B10" s="123"/>
      <c r="C10" s="124"/>
      <c r="D10" s="125">
        <v>14205</v>
      </c>
      <c r="E10" s="126"/>
      <c r="F10" s="127">
        <v>24096</v>
      </c>
      <c r="G10" s="128"/>
      <c r="H10" s="129"/>
    </row>
    <row r="11" spans="1:8" x14ac:dyDescent="0.15">
      <c r="A11" s="110" t="s">
        <v>518</v>
      </c>
      <c r="B11" s="115"/>
      <c r="C11" s="116"/>
      <c r="D11" s="117">
        <v>25189</v>
      </c>
      <c r="E11" s="118"/>
      <c r="F11" s="119">
        <v>44504</v>
      </c>
      <c r="G11" s="120"/>
      <c r="H11" s="121"/>
    </row>
    <row r="12" spans="1:8" x14ac:dyDescent="0.15">
      <c r="A12" s="122"/>
      <c r="B12" s="123"/>
      <c r="C12" s="130"/>
      <c r="D12" s="125">
        <v>17525</v>
      </c>
      <c r="E12" s="126"/>
      <c r="F12" s="127">
        <v>25876</v>
      </c>
      <c r="G12" s="128"/>
      <c r="H12" s="129"/>
    </row>
    <row r="13" spans="1:8" x14ac:dyDescent="0.15">
      <c r="A13" s="110"/>
      <c r="B13" s="115"/>
      <c r="C13" s="131"/>
      <c r="D13" s="132">
        <v>28784</v>
      </c>
      <c r="E13" s="133"/>
      <c r="F13" s="134">
        <v>48866</v>
      </c>
      <c r="G13" s="135"/>
      <c r="H13" s="121"/>
    </row>
    <row r="14" spans="1:8" x14ac:dyDescent="0.15">
      <c r="A14" s="122"/>
      <c r="B14" s="123"/>
      <c r="C14" s="124"/>
      <c r="D14" s="125">
        <v>13986</v>
      </c>
      <c r="E14" s="126"/>
      <c r="F14" s="127">
        <v>22824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5.38</v>
      </c>
      <c r="C19" s="136">
        <f>ROUND(VALUE(SUBSTITUTE(実質収支比率等に係る経年分析!G$48,"▲","-")),2)</f>
        <v>6.72</v>
      </c>
      <c r="D19" s="136">
        <f>ROUND(VALUE(SUBSTITUTE(実質収支比率等に係る経年分析!H$48,"▲","-")),2)</f>
        <v>7.58</v>
      </c>
      <c r="E19" s="136">
        <f>ROUND(VALUE(SUBSTITUTE(実質収支比率等に係る経年分析!I$48,"▲","-")),2)</f>
        <v>6.51</v>
      </c>
      <c r="F19" s="136">
        <f>ROUND(VALUE(SUBSTITUTE(実質収支比率等に係る経年分析!J$48,"▲","-")),2)</f>
        <v>6.73</v>
      </c>
    </row>
    <row r="20" spans="1:11" x14ac:dyDescent="0.15">
      <c r="A20" s="136" t="s">
        <v>43</v>
      </c>
      <c r="B20" s="136">
        <f>ROUND(VALUE(SUBSTITUTE(実質収支比率等に係る経年分析!F$47,"▲","-")),2)</f>
        <v>2.97</v>
      </c>
      <c r="C20" s="136">
        <f>ROUND(VALUE(SUBSTITUTE(実質収支比率等に係る経年分析!G$47,"▲","-")),2)</f>
        <v>5.0599999999999996</v>
      </c>
      <c r="D20" s="136">
        <f>ROUND(VALUE(SUBSTITUTE(実質収支比率等に係る経年分析!H$47,"▲","-")),2)</f>
        <v>6.49</v>
      </c>
      <c r="E20" s="136">
        <f>ROUND(VALUE(SUBSTITUTE(実質収支比率等に係る経年分析!I$47,"▲","-")),2)</f>
        <v>7.71</v>
      </c>
      <c r="F20" s="136">
        <f>ROUND(VALUE(SUBSTITUTE(実質収支比率等に係る経年分析!J$47,"▲","-")),2)</f>
        <v>7.81</v>
      </c>
    </row>
    <row r="21" spans="1:11" x14ac:dyDescent="0.15">
      <c r="A21" s="136" t="s">
        <v>44</v>
      </c>
      <c r="B21" s="136">
        <f>IF(ISNUMBER(VALUE(SUBSTITUTE(実質収支比率等に係る経年分析!F$49,"▲","-"))),ROUND(VALUE(SUBSTITUTE(実質収支比率等に係る経年分析!F$49,"▲","-")),2),NA())</f>
        <v>2.95</v>
      </c>
      <c r="C21" s="136">
        <f>IF(ISNUMBER(VALUE(SUBSTITUTE(実質収支比率等に係る経年分析!G$49,"▲","-"))),ROUND(VALUE(SUBSTITUTE(実質収支比率等に係る経年分析!G$49,"▲","-")),2),NA())</f>
        <v>3.48</v>
      </c>
      <c r="D21" s="136">
        <f>IF(ISNUMBER(VALUE(SUBSTITUTE(実質収支比率等に係る経年分析!H$49,"▲","-"))),ROUND(VALUE(SUBSTITUTE(実質収支比率等に係る経年分析!H$49,"▲","-")),2),NA())</f>
        <v>2.2400000000000002</v>
      </c>
      <c r="E21" s="136">
        <f>IF(ISNUMBER(VALUE(SUBSTITUTE(実質収支比率等に係る経年分析!I$49,"▲","-"))),ROUND(VALUE(SUBSTITUTE(実質収支比率等に係る経年分析!I$49,"▲","-")),2),NA())</f>
        <v>0.5</v>
      </c>
      <c r="F21" s="136">
        <f>IF(ISNUMBER(VALUE(SUBSTITUTE(実質収支比率等に係る経年分析!J$49,"▲","-"))),ROUND(VALUE(SUBSTITUTE(実質収支比率等に係る経年分析!J$49,"▲","-")),2),NA())</f>
        <v>0.14000000000000001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0.14000000000000001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x14ac:dyDescent="0.15">
      <c r="A30" s="137" t="str">
        <f>IF(連結実質赤字比率に係る赤字・黒字の構成分析!C$40="",NA(),連結実質赤字比率に係る赤字・黒字の構成分析!C$40)</f>
        <v>介護保険事業特別会計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1.19</v>
      </c>
    </row>
    <row r="31" spans="1:11" x14ac:dyDescent="0.15">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2.82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3.11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3.34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3.76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4.01</v>
      </c>
    </row>
    <row r="32" spans="1:11" x14ac:dyDescent="0.15">
      <c r="A32" s="137" t="str">
        <f>IF(連結実質赤字比率に係る赤字・黒字の構成分析!C$38="",NA(),連結実質赤字比率に係る赤字・黒字の構成分析!C$38)</f>
        <v>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7.38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6.6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4.6900000000000004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5.03</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8.5500000000000007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9.32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8.25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8.5</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8.7799999999999994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v>
      </c>
    </row>
    <row r="35" spans="1:16" x14ac:dyDescent="0.15">
      <c r="A35" s="137" t="str">
        <f>IF(連結実質赤字比率に係る赤字・黒字の構成分析!C$35="",NA(),連結実質赤字比率に係る赤字・黒字の構成分析!C$35)</f>
        <v>住宅新築資金等貸付金特別会計</v>
      </c>
      <c r="B35" s="137">
        <f>IF(ROUND(VALUE(SUBSTITUTE(連結実質赤字比率に係る赤字・黒字の構成分析!F$35,"▲", "-")), 2) &lt; 0, ABS(ROUND(VALUE(SUBSTITUTE(連結実質赤字比率に係る赤字・黒字の構成分析!F$35,"▲", "-")), 2)), NA())</f>
        <v>1.77</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1.83</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1.75</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1.73</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1.78</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駐車場事業特別会計</v>
      </c>
      <c r="B36" s="137">
        <f>IF(ROUND(VALUE(SUBSTITUTE(連結実質赤字比率に係る赤字・黒字の構成分析!F$34,"▲", "-")), 2) &lt; 0, ABS(ROUND(VALUE(SUBSTITUTE(連結実質赤字比率に係る赤字・黒字の構成分析!F$34,"▲", "-")), 2)), NA())</f>
        <v>1.95</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2.09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2.23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2.3199999999999998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2255</v>
      </c>
      <c r="E42" s="138"/>
      <c r="F42" s="138"/>
      <c r="G42" s="138">
        <f>'実質公債費比率（分子）の構造'!L$52</f>
        <v>2283</v>
      </c>
      <c r="H42" s="138"/>
      <c r="I42" s="138"/>
      <c r="J42" s="138">
        <f>'実質公債費比率（分子）の構造'!M$52</f>
        <v>2386</v>
      </c>
      <c r="K42" s="138"/>
      <c r="L42" s="138"/>
      <c r="M42" s="138">
        <f>'実質公債費比率（分子）の構造'!N$52</f>
        <v>2262</v>
      </c>
      <c r="N42" s="138"/>
      <c r="O42" s="138"/>
      <c r="P42" s="138">
        <f>'実質公債費比率（分子）の構造'!O$52</f>
        <v>2298</v>
      </c>
    </row>
    <row r="43" spans="1:16" x14ac:dyDescent="0.15">
      <c r="A43" s="138" t="s">
        <v>52</v>
      </c>
      <c r="B43" s="138">
        <f>'実質公債費比率（分子）の構造'!K$51</f>
        <v>4</v>
      </c>
      <c r="C43" s="138"/>
      <c r="D43" s="138"/>
      <c r="E43" s="138">
        <f>'実質公債費比率（分子）の構造'!L$51</f>
        <v>2</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217</v>
      </c>
      <c r="C45" s="138"/>
      <c r="D45" s="138"/>
      <c r="E45" s="138">
        <f>'実質公債費比率（分子）の構造'!L$49</f>
        <v>212</v>
      </c>
      <c r="F45" s="138"/>
      <c r="G45" s="138"/>
      <c r="H45" s="138">
        <f>'実質公債費比率（分子）の構造'!M$49</f>
        <v>207</v>
      </c>
      <c r="I45" s="138"/>
      <c r="J45" s="138"/>
      <c r="K45" s="138">
        <f>'実質公債費比率（分子）の構造'!N$49</f>
        <v>204</v>
      </c>
      <c r="L45" s="138"/>
      <c r="M45" s="138"/>
      <c r="N45" s="138">
        <f>'実質公債費比率（分子）の構造'!O$49</f>
        <v>175</v>
      </c>
      <c r="O45" s="138"/>
      <c r="P45" s="138"/>
    </row>
    <row r="46" spans="1:16" x14ac:dyDescent="0.15">
      <c r="A46" s="138" t="s">
        <v>55</v>
      </c>
      <c r="B46" s="138">
        <f>'実質公債費比率（分子）の構造'!K$48</f>
        <v>814</v>
      </c>
      <c r="C46" s="138"/>
      <c r="D46" s="138"/>
      <c r="E46" s="138">
        <f>'実質公債費比率（分子）の構造'!L$48</f>
        <v>833</v>
      </c>
      <c r="F46" s="138"/>
      <c r="G46" s="138"/>
      <c r="H46" s="138">
        <f>'実質公債費比率（分子）の構造'!M$48</f>
        <v>915</v>
      </c>
      <c r="I46" s="138"/>
      <c r="J46" s="138"/>
      <c r="K46" s="138">
        <f>'実質公債費比率（分子）の構造'!N$48</f>
        <v>910</v>
      </c>
      <c r="L46" s="138"/>
      <c r="M46" s="138"/>
      <c r="N46" s="138">
        <f>'実質公債費比率（分子）の構造'!O$48</f>
        <v>944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2670</v>
      </c>
      <c r="C49" s="138"/>
      <c r="D49" s="138"/>
      <c r="E49" s="138">
        <f>'実質公債費比率（分子）の構造'!L$45</f>
        <v>2678</v>
      </c>
      <c r="F49" s="138"/>
      <c r="G49" s="138"/>
      <c r="H49" s="138">
        <f>'実質公債費比率（分子）の構造'!M$45</f>
        <v>2633</v>
      </c>
      <c r="I49" s="138"/>
      <c r="J49" s="138"/>
      <c r="K49" s="138">
        <f>'実質公債費比率（分子）の構造'!N$45</f>
        <v>2534</v>
      </c>
      <c r="L49" s="138"/>
      <c r="M49" s="138"/>
      <c r="N49" s="138">
        <f>'実質公債費比率（分子）の構造'!O$45</f>
        <v>2408</v>
      </c>
      <c r="O49" s="138"/>
      <c r="P49" s="138"/>
    </row>
    <row r="50" spans="1:16" x14ac:dyDescent="0.15">
      <c r="A50" s="138" t="s">
        <v>59</v>
      </c>
      <c r="B50" s="138" t="e">
        <f>NA()</f>
        <v>#N/A</v>
      </c>
      <c r="C50" s="138">
        <f>IF(ISNUMBER('実質公債費比率（分子）の構造'!K$53),'実質公債費比率（分子）の構造'!K$53,NA())</f>
        <v>1450</v>
      </c>
      <c r="D50" s="138" t="e">
        <f>NA()</f>
        <v>#N/A</v>
      </c>
      <c r="E50" s="138" t="e">
        <f>NA()</f>
        <v>#N/A</v>
      </c>
      <c r="F50" s="138">
        <f>IF(ISNUMBER('実質公債費比率（分子）の構造'!L$53),'実質公債費比率（分子）の構造'!L$53,NA())</f>
        <v>1442</v>
      </c>
      <c r="G50" s="138" t="e">
        <f>NA()</f>
        <v>#N/A</v>
      </c>
      <c r="H50" s="138" t="e">
        <f>NA()</f>
        <v>#N/A</v>
      </c>
      <c r="I50" s="138">
        <f>IF(ISNUMBER('実質公債費比率（分子）の構造'!M$53),'実質公債費比率（分子）の構造'!M$53,NA())</f>
        <v>1370</v>
      </c>
      <c r="J50" s="138" t="e">
        <f>NA()</f>
        <v>#N/A</v>
      </c>
      <c r="K50" s="138" t="e">
        <f>NA()</f>
        <v>#N/A</v>
      </c>
      <c r="L50" s="138">
        <f>IF(ISNUMBER('実質公債費比率（分子）の構造'!N$53),'実質公債費比率（分子）の構造'!N$53,NA())</f>
        <v>1387</v>
      </c>
      <c r="M50" s="138" t="e">
        <f>NA()</f>
        <v>#N/A</v>
      </c>
      <c r="N50" s="138" t="e">
        <f>NA()</f>
        <v>#N/A</v>
      </c>
      <c r="O50" s="138">
        <f>IF(ISNUMBER('実質公債費比率（分子）の構造'!O$53),'実質公債費比率（分子）の構造'!O$53,NA())</f>
        <v>1229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23172</v>
      </c>
      <c r="E56" s="137"/>
      <c r="F56" s="137"/>
      <c r="G56" s="137">
        <f>'将来負担比率（分子）の構造'!J$52</f>
        <v>23536</v>
      </c>
      <c r="H56" s="137"/>
      <c r="I56" s="137"/>
      <c r="J56" s="137">
        <f>'将来負担比率（分子）の構造'!K$52</f>
        <v>23914</v>
      </c>
      <c r="K56" s="137"/>
      <c r="L56" s="137"/>
      <c r="M56" s="137">
        <f>'将来負担比率（分子）の構造'!L$52</f>
        <v>24162</v>
      </c>
      <c r="N56" s="137"/>
      <c r="O56" s="137"/>
      <c r="P56" s="137">
        <f>'将来負担比率（分子）の構造'!M$52</f>
        <v>23857</v>
      </c>
    </row>
    <row r="57" spans="1:16" x14ac:dyDescent="0.15">
      <c r="A57" s="137" t="s">
        <v>36</v>
      </c>
      <c r="B57" s="137"/>
      <c r="C57" s="137"/>
      <c r="D57" s="137">
        <f>'将来負担比率（分子）の構造'!I$51</f>
        <v>7019</v>
      </c>
      <c r="E57" s="137"/>
      <c r="F57" s="137"/>
      <c r="G57" s="137">
        <f>'将来負担比率（分子）の構造'!J$51</f>
        <v>6750</v>
      </c>
      <c r="H57" s="137"/>
      <c r="I57" s="137"/>
      <c r="J57" s="137">
        <f>'将来負担比率（分子）の構造'!K$51</f>
        <v>6329</v>
      </c>
      <c r="K57" s="137"/>
      <c r="L57" s="137"/>
      <c r="M57" s="137">
        <f>'将来負担比率（分子）の構造'!L$51</f>
        <v>6141</v>
      </c>
      <c r="N57" s="137"/>
      <c r="O57" s="137"/>
      <c r="P57" s="137">
        <f>'将来負担比率（分子）の構造'!M$51</f>
        <v>6093</v>
      </c>
    </row>
    <row r="58" spans="1:16" x14ac:dyDescent="0.15">
      <c r="A58" s="137" t="s">
        <v>35</v>
      </c>
      <c r="B58" s="137"/>
      <c r="C58" s="137"/>
      <c r="D58" s="137">
        <f>'将来負担比率（分子）の構造'!I$50</f>
        <v>1362</v>
      </c>
      <c r="E58" s="137"/>
      <c r="F58" s="137"/>
      <c r="G58" s="137">
        <f>'将来負担比率（分子）の構造'!J$50</f>
        <v>2419</v>
      </c>
      <c r="H58" s="137"/>
      <c r="I58" s="137"/>
      <c r="J58" s="137">
        <f>'将来負担比率（分子）の構造'!K$50</f>
        <v>3137</v>
      </c>
      <c r="K58" s="137"/>
      <c r="L58" s="137"/>
      <c r="M58" s="137">
        <f>'将来負担比率（分子）の構造'!L$50</f>
        <v>3956</v>
      </c>
      <c r="N58" s="137"/>
      <c r="O58" s="137"/>
      <c r="P58" s="137">
        <f>'将来負担比率（分子）の構造'!M$50</f>
        <v>4167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982</v>
      </c>
      <c r="C61" s="137"/>
      <c r="D61" s="137"/>
      <c r="E61" s="137">
        <f>'将来負担比率（分子）の構造'!J$46</f>
        <v>693</v>
      </c>
      <c r="F61" s="137"/>
      <c r="G61" s="137"/>
      <c r="H61" s="137">
        <f>'将来負担比率（分子）の構造'!K$46</f>
        <v>611</v>
      </c>
      <c r="I61" s="137"/>
      <c r="J61" s="137"/>
      <c r="K61" s="137">
        <f>'将来負担比率（分子）の構造'!L$46</f>
        <v>588</v>
      </c>
      <c r="L61" s="137"/>
      <c r="M61" s="137"/>
      <c r="N61" s="137">
        <f>'将来負担比率（分子）の構造'!M$46</f>
        <v>512</v>
      </c>
      <c r="O61" s="137"/>
      <c r="P61" s="137"/>
    </row>
    <row r="62" spans="1:16" x14ac:dyDescent="0.15">
      <c r="A62" s="137" t="s">
        <v>29</v>
      </c>
      <c r="B62" s="137">
        <f>'将来負担比率（分子）の構造'!I$45</f>
        <v>4899</v>
      </c>
      <c r="C62" s="137"/>
      <c r="D62" s="137"/>
      <c r="E62" s="137">
        <f>'将来負担比率（分子）の構造'!J$45</f>
        <v>4687</v>
      </c>
      <c r="F62" s="137"/>
      <c r="G62" s="137"/>
      <c r="H62" s="137">
        <f>'将来負担比率（分子）の構造'!K$45</f>
        <v>4346</v>
      </c>
      <c r="I62" s="137"/>
      <c r="J62" s="137"/>
      <c r="K62" s="137">
        <f>'将来負担比率（分子）の構造'!L$45</f>
        <v>3944</v>
      </c>
      <c r="L62" s="137"/>
      <c r="M62" s="137"/>
      <c r="N62" s="137">
        <f>'将来負担比率（分子）の構造'!M$45</f>
        <v>3845</v>
      </c>
      <c r="O62" s="137"/>
      <c r="P62" s="137"/>
    </row>
    <row r="63" spans="1:16" x14ac:dyDescent="0.15">
      <c r="A63" s="137" t="s">
        <v>28</v>
      </c>
      <c r="B63" s="137">
        <f>'将来負担比率（分子）の構造'!I$44</f>
        <v>868</v>
      </c>
      <c r="C63" s="137"/>
      <c r="D63" s="137"/>
      <c r="E63" s="137">
        <f>'将来負担比率（分子）の構造'!J$44</f>
        <v>680</v>
      </c>
      <c r="F63" s="137"/>
      <c r="G63" s="137"/>
      <c r="H63" s="137">
        <f>'将来負担比率（分子）の構造'!K$44</f>
        <v>557</v>
      </c>
      <c r="I63" s="137"/>
      <c r="J63" s="137"/>
      <c r="K63" s="137">
        <f>'将来負担比率（分子）の構造'!L$44</f>
        <v>506</v>
      </c>
      <c r="L63" s="137"/>
      <c r="M63" s="137"/>
      <c r="N63" s="137">
        <f>'将来負担比率（分子）の構造'!M$44</f>
        <v>394</v>
      </c>
      <c r="O63" s="137"/>
      <c r="P63" s="137"/>
    </row>
    <row r="64" spans="1:16" x14ac:dyDescent="0.15">
      <c r="A64" s="137" t="s">
        <v>27</v>
      </c>
      <c r="B64" s="137">
        <f>'将来負担比率（分子）の構造'!I$43</f>
        <v>14150</v>
      </c>
      <c r="C64" s="137"/>
      <c r="D64" s="137"/>
      <c r="E64" s="137">
        <f>'将来負担比率（分子）の構造'!J$43</f>
        <v>13818</v>
      </c>
      <c r="F64" s="137"/>
      <c r="G64" s="137"/>
      <c r="H64" s="137">
        <f>'将来負担比率（分子）の構造'!K$43</f>
        <v>13591</v>
      </c>
      <c r="I64" s="137"/>
      <c r="J64" s="137"/>
      <c r="K64" s="137">
        <f>'将来負担比率（分子）の構造'!L$43</f>
        <v>14209</v>
      </c>
      <c r="L64" s="137"/>
      <c r="M64" s="137"/>
      <c r="N64" s="137">
        <f>'将来負担比率（分子）の構造'!M$43</f>
        <v>13893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23080</v>
      </c>
      <c r="C66" s="137"/>
      <c r="D66" s="137"/>
      <c r="E66" s="137">
        <f>'将来負担比率（分子）の構造'!J$41</f>
        <v>22757</v>
      </c>
      <c r="F66" s="137"/>
      <c r="G66" s="137"/>
      <c r="H66" s="137">
        <f>'将来負担比率（分子）の構造'!K$41</f>
        <v>22818</v>
      </c>
      <c r="I66" s="137"/>
      <c r="J66" s="137"/>
      <c r="K66" s="137">
        <f>'将来負担比率（分子）の構造'!L$41</f>
        <v>22711</v>
      </c>
      <c r="L66" s="137"/>
      <c r="M66" s="137"/>
      <c r="N66" s="137">
        <f>'将来負担比率（分子）の構造'!M$41</f>
        <v>22113</v>
      </c>
      <c r="O66" s="137"/>
      <c r="P66" s="137"/>
    </row>
    <row r="67" spans="1:16" x14ac:dyDescent="0.15">
      <c r="A67" s="137" t="s">
        <v>63</v>
      </c>
      <c r="B67" s="137" t="e">
        <f>NA()</f>
        <v>#N/A</v>
      </c>
      <c r="C67" s="137">
        <f>IF(ISNUMBER('将来負担比率（分子）の構造'!I$53), IF('将来負担比率（分子）の構造'!I$53 &lt; 0, 0, '将来負担比率（分子）の構造'!I$53), NA())</f>
        <v>12425</v>
      </c>
      <c r="D67" s="137" t="e">
        <f>NA()</f>
        <v>#N/A</v>
      </c>
      <c r="E67" s="137" t="e">
        <f>NA()</f>
        <v>#N/A</v>
      </c>
      <c r="F67" s="137">
        <f>IF(ISNUMBER('将来負担比率（分子）の構造'!J$53), IF('将来負担比率（分子）の構造'!J$53 &lt; 0, 0, '将来負担比率（分子）の構造'!J$53), NA())</f>
        <v>9930</v>
      </c>
      <c r="G67" s="137" t="e">
        <f>NA()</f>
        <v>#N/A</v>
      </c>
      <c r="H67" s="137" t="e">
        <f>NA()</f>
        <v>#N/A</v>
      </c>
      <c r="I67" s="137">
        <f>IF(ISNUMBER('将来負担比率（分子）の構造'!K$53), IF('将来負担比率（分子）の構造'!K$53 &lt; 0, 0, '将来負担比率（分子）の構造'!K$53), NA())</f>
        <v>8543</v>
      </c>
      <c r="J67" s="137" t="e">
        <f>NA()</f>
        <v>#N/A</v>
      </c>
      <c r="K67" s="137" t="e">
        <f>NA()</f>
        <v>#N/A</v>
      </c>
      <c r="L67" s="137">
        <f>IF(ISNUMBER('将来負担比率（分子）の構造'!L$53), IF('将来負担比率（分子）の構造'!L$53 &lt; 0, 0, '将来負担比率（分子）の構造'!L$53), NA())</f>
        <v>7699</v>
      </c>
      <c r="M67" s="137" t="e">
        <f>NA()</f>
        <v>#N/A</v>
      </c>
      <c r="N67" s="137" t="e">
        <f>NA()</f>
        <v>#N/A</v>
      </c>
      <c r="O67" s="137">
        <f>IF(ISNUMBER('将来負担比率（分子）の構造'!M$53), IF('将来負担比率（分子）の構造'!M$53 &lt; 0, 0, '将来負担比率（分子）の構造'!M$53), NA())</f>
        <v>6639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6631016</v>
      </c>
      <c r="S5" s="671"/>
      <c r="T5" s="671"/>
      <c r="U5" s="671"/>
      <c r="V5" s="671"/>
      <c r="W5" s="671"/>
      <c r="X5" s="671"/>
      <c r="Y5" s="718"/>
      <c r="Z5" s="731">
        <v>26.7</v>
      </c>
      <c r="AA5" s="731"/>
      <c r="AB5" s="731"/>
      <c r="AC5" s="731"/>
      <c r="AD5" s="732">
        <v>6248761</v>
      </c>
      <c r="AE5" s="732"/>
      <c r="AF5" s="732"/>
      <c r="AG5" s="732"/>
      <c r="AH5" s="732"/>
      <c r="AI5" s="732"/>
      <c r="AJ5" s="732"/>
      <c r="AK5" s="732"/>
      <c r="AL5" s="719">
        <v>46</v>
      </c>
      <c r="AM5" s="688"/>
      <c r="AN5" s="688"/>
      <c r="AO5" s="720"/>
      <c r="AP5" s="707" t="s">
        <v>209</v>
      </c>
      <c r="AQ5" s="708"/>
      <c r="AR5" s="708"/>
      <c r="AS5" s="708"/>
      <c r="AT5" s="708"/>
      <c r="AU5" s="708"/>
      <c r="AV5" s="708"/>
      <c r="AW5" s="708"/>
      <c r="AX5" s="708"/>
      <c r="AY5" s="708"/>
      <c r="AZ5" s="708"/>
      <c r="BA5" s="708"/>
      <c r="BB5" s="708"/>
      <c r="BC5" s="708"/>
      <c r="BD5" s="708"/>
      <c r="BE5" s="708"/>
      <c r="BF5" s="709"/>
      <c r="BG5" s="620">
        <v>6248761</v>
      </c>
      <c r="BH5" s="621"/>
      <c r="BI5" s="621"/>
      <c r="BJ5" s="621"/>
      <c r="BK5" s="621"/>
      <c r="BL5" s="621"/>
      <c r="BM5" s="621"/>
      <c r="BN5" s="622"/>
      <c r="BO5" s="673">
        <v>94.2</v>
      </c>
      <c r="BP5" s="673"/>
      <c r="BQ5" s="673"/>
      <c r="BR5" s="673"/>
      <c r="BS5" s="674">
        <v>43561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115227</v>
      </c>
      <c r="S6" s="621"/>
      <c r="T6" s="621"/>
      <c r="U6" s="621"/>
      <c r="V6" s="621"/>
      <c r="W6" s="621"/>
      <c r="X6" s="621"/>
      <c r="Y6" s="622"/>
      <c r="Z6" s="673">
        <v>0.5</v>
      </c>
      <c r="AA6" s="673"/>
      <c r="AB6" s="673"/>
      <c r="AC6" s="673"/>
      <c r="AD6" s="674">
        <v>115227</v>
      </c>
      <c r="AE6" s="674"/>
      <c r="AF6" s="674"/>
      <c r="AG6" s="674"/>
      <c r="AH6" s="674"/>
      <c r="AI6" s="674"/>
      <c r="AJ6" s="674"/>
      <c r="AK6" s="674"/>
      <c r="AL6" s="643">
        <v>0.8</v>
      </c>
      <c r="AM6" s="675"/>
      <c r="AN6" s="675"/>
      <c r="AO6" s="676"/>
      <c r="AP6" s="617" t="s">
        <v>214</v>
      </c>
      <c r="AQ6" s="618"/>
      <c r="AR6" s="618"/>
      <c r="AS6" s="618"/>
      <c r="AT6" s="618"/>
      <c r="AU6" s="618"/>
      <c r="AV6" s="618"/>
      <c r="AW6" s="618"/>
      <c r="AX6" s="618"/>
      <c r="AY6" s="618"/>
      <c r="AZ6" s="618"/>
      <c r="BA6" s="618"/>
      <c r="BB6" s="618"/>
      <c r="BC6" s="618"/>
      <c r="BD6" s="618"/>
      <c r="BE6" s="618"/>
      <c r="BF6" s="619"/>
      <c r="BG6" s="620">
        <v>6248761</v>
      </c>
      <c r="BH6" s="621"/>
      <c r="BI6" s="621"/>
      <c r="BJ6" s="621"/>
      <c r="BK6" s="621"/>
      <c r="BL6" s="621"/>
      <c r="BM6" s="621"/>
      <c r="BN6" s="622"/>
      <c r="BO6" s="673">
        <v>94.2</v>
      </c>
      <c r="BP6" s="673"/>
      <c r="BQ6" s="673"/>
      <c r="BR6" s="673"/>
      <c r="BS6" s="674">
        <v>43561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239467</v>
      </c>
      <c r="CS6" s="621"/>
      <c r="CT6" s="621"/>
      <c r="CU6" s="621"/>
      <c r="CV6" s="621"/>
      <c r="CW6" s="621"/>
      <c r="CX6" s="621"/>
      <c r="CY6" s="622"/>
      <c r="CZ6" s="673">
        <v>1</v>
      </c>
      <c r="DA6" s="673"/>
      <c r="DB6" s="673"/>
      <c r="DC6" s="673"/>
      <c r="DD6" s="626" t="s">
        <v>216</v>
      </c>
      <c r="DE6" s="621"/>
      <c r="DF6" s="621"/>
      <c r="DG6" s="621"/>
      <c r="DH6" s="621"/>
      <c r="DI6" s="621"/>
      <c r="DJ6" s="621"/>
      <c r="DK6" s="621"/>
      <c r="DL6" s="621"/>
      <c r="DM6" s="621"/>
      <c r="DN6" s="621"/>
      <c r="DO6" s="621"/>
      <c r="DP6" s="622"/>
      <c r="DQ6" s="626">
        <v>239467</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13259</v>
      </c>
      <c r="S7" s="621"/>
      <c r="T7" s="621"/>
      <c r="U7" s="621"/>
      <c r="V7" s="621"/>
      <c r="W7" s="621"/>
      <c r="X7" s="621"/>
      <c r="Y7" s="622"/>
      <c r="Z7" s="673">
        <v>0.1</v>
      </c>
      <c r="AA7" s="673"/>
      <c r="AB7" s="673"/>
      <c r="AC7" s="673"/>
      <c r="AD7" s="674">
        <v>13259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3100332</v>
      </c>
      <c r="BH7" s="621"/>
      <c r="BI7" s="621"/>
      <c r="BJ7" s="621"/>
      <c r="BK7" s="621"/>
      <c r="BL7" s="621"/>
      <c r="BM7" s="621"/>
      <c r="BN7" s="622"/>
      <c r="BO7" s="673">
        <v>46.8</v>
      </c>
      <c r="BP7" s="673"/>
      <c r="BQ7" s="673"/>
      <c r="BR7" s="673"/>
      <c r="BS7" s="674">
        <v>43561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2059437</v>
      </c>
      <c r="CS7" s="621"/>
      <c r="CT7" s="621"/>
      <c r="CU7" s="621"/>
      <c r="CV7" s="621"/>
      <c r="CW7" s="621"/>
      <c r="CX7" s="621"/>
      <c r="CY7" s="622"/>
      <c r="CZ7" s="673">
        <v>8.6999999999999993</v>
      </c>
      <c r="DA7" s="673"/>
      <c r="DB7" s="673"/>
      <c r="DC7" s="673"/>
      <c r="DD7" s="626">
        <v>30958</v>
      </c>
      <c r="DE7" s="621"/>
      <c r="DF7" s="621"/>
      <c r="DG7" s="621"/>
      <c r="DH7" s="621"/>
      <c r="DI7" s="621"/>
      <c r="DJ7" s="621"/>
      <c r="DK7" s="621"/>
      <c r="DL7" s="621"/>
      <c r="DM7" s="621"/>
      <c r="DN7" s="621"/>
      <c r="DO7" s="621"/>
      <c r="DP7" s="622"/>
      <c r="DQ7" s="626">
        <v>1794347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51044</v>
      </c>
      <c r="S8" s="621"/>
      <c r="T8" s="621"/>
      <c r="U8" s="621"/>
      <c r="V8" s="621"/>
      <c r="W8" s="621"/>
      <c r="X8" s="621"/>
      <c r="Y8" s="622"/>
      <c r="Z8" s="673">
        <v>0.2</v>
      </c>
      <c r="AA8" s="673"/>
      <c r="AB8" s="673"/>
      <c r="AC8" s="673"/>
      <c r="AD8" s="674">
        <v>51044</v>
      </c>
      <c r="AE8" s="674"/>
      <c r="AF8" s="674"/>
      <c r="AG8" s="674"/>
      <c r="AH8" s="674"/>
      <c r="AI8" s="674"/>
      <c r="AJ8" s="674"/>
      <c r="AK8" s="674"/>
      <c r="AL8" s="643">
        <v>0.4</v>
      </c>
      <c r="AM8" s="675"/>
      <c r="AN8" s="675"/>
      <c r="AO8" s="676"/>
      <c r="AP8" s="617" t="s">
        <v>221</v>
      </c>
      <c r="AQ8" s="618"/>
      <c r="AR8" s="618"/>
      <c r="AS8" s="618"/>
      <c r="AT8" s="618"/>
      <c r="AU8" s="618"/>
      <c r="AV8" s="618"/>
      <c r="AW8" s="618"/>
      <c r="AX8" s="618"/>
      <c r="AY8" s="618"/>
      <c r="AZ8" s="618"/>
      <c r="BA8" s="618"/>
      <c r="BB8" s="618"/>
      <c r="BC8" s="618"/>
      <c r="BD8" s="618"/>
      <c r="BE8" s="618"/>
      <c r="BF8" s="619"/>
      <c r="BG8" s="620">
        <v>103099</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10740863</v>
      </c>
      <c r="CS8" s="621"/>
      <c r="CT8" s="621"/>
      <c r="CU8" s="621"/>
      <c r="CV8" s="621"/>
      <c r="CW8" s="621"/>
      <c r="CX8" s="621"/>
      <c r="CY8" s="622"/>
      <c r="CZ8" s="673">
        <v>45.2</v>
      </c>
      <c r="DA8" s="673"/>
      <c r="DB8" s="673"/>
      <c r="DC8" s="673"/>
      <c r="DD8" s="626">
        <v>15152</v>
      </c>
      <c r="DE8" s="621"/>
      <c r="DF8" s="621"/>
      <c r="DG8" s="621"/>
      <c r="DH8" s="621"/>
      <c r="DI8" s="621"/>
      <c r="DJ8" s="621"/>
      <c r="DK8" s="621"/>
      <c r="DL8" s="621"/>
      <c r="DM8" s="621"/>
      <c r="DN8" s="621"/>
      <c r="DO8" s="621"/>
      <c r="DP8" s="622"/>
      <c r="DQ8" s="626">
        <v>4908469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26518</v>
      </c>
      <c r="S9" s="621"/>
      <c r="T9" s="621"/>
      <c r="U9" s="621"/>
      <c r="V9" s="621"/>
      <c r="W9" s="621"/>
      <c r="X9" s="621"/>
      <c r="Y9" s="622"/>
      <c r="Z9" s="673">
        <v>0.1</v>
      </c>
      <c r="AA9" s="673"/>
      <c r="AB9" s="673"/>
      <c r="AC9" s="673"/>
      <c r="AD9" s="674">
        <v>26518</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2658730</v>
      </c>
      <c r="BH9" s="621"/>
      <c r="BI9" s="621"/>
      <c r="BJ9" s="621"/>
      <c r="BK9" s="621"/>
      <c r="BL9" s="621"/>
      <c r="BM9" s="621"/>
      <c r="BN9" s="622"/>
      <c r="BO9" s="673">
        <v>40.1</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2765974</v>
      </c>
      <c r="CS9" s="621"/>
      <c r="CT9" s="621"/>
      <c r="CU9" s="621"/>
      <c r="CV9" s="621"/>
      <c r="CW9" s="621"/>
      <c r="CX9" s="621"/>
      <c r="CY9" s="622"/>
      <c r="CZ9" s="673">
        <v>11.6</v>
      </c>
      <c r="DA9" s="673"/>
      <c r="DB9" s="673"/>
      <c r="DC9" s="673"/>
      <c r="DD9" s="626">
        <v>164816</v>
      </c>
      <c r="DE9" s="621"/>
      <c r="DF9" s="621"/>
      <c r="DG9" s="621"/>
      <c r="DH9" s="621"/>
      <c r="DI9" s="621"/>
      <c r="DJ9" s="621"/>
      <c r="DK9" s="621"/>
      <c r="DL9" s="621"/>
      <c r="DM9" s="621"/>
      <c r="DN9" s="621"/>
      <c r="DO9" s="621"/>
      <c r="DP9" s="622"/>
      <c r="DQ9" s="626">
        <v>2362637</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944259</v>
      </c>
      <c r="S10" s="621"/>
      <c r="T10" s="621"/>
      <c r="U10" s="621"/>
      <c r="V10" s="621"/>
      <c r="W10" s="621"/>
      <c r="X10" s="621"/>
      <c r="Y10" s="622"/>
      <c r="Z10" s="673">
        <v>3.8</v>
      </c>
      <c r="AA10" s="673"/>
      <c r="AB10" s="673"/>
      <c r="AC10" s="673"/>
      <c r="AD10" s="674">
        <v>944259</v>
      </c>
      <c r="AE10" s="674"/>
      <c r="AF10" s="674"/>
      <c r="AG10" s="674"/>
      <c r="AH10" s="674"/>
      <c r="AI10" s="674"/>
      <c r="AJ10" s="674"/>
      <c r="AK10" s="674"/>
      <c r="AL10" s="643">
        <v>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122853</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34765</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34765</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215650</v>
      </c>
      <c r="BH11" s="621"/>
      <c r="BI11" s="621"/>
      <c r="BJ11" s="621"/>
      <c r="BK11" s="621"/>
      <c r="BL11" s="621"/>
      <c r="BM11" s="621"/>
      <c r="BN11" s="622"/>
      <c r="BO11" s="673">
        <v>3.3</v>
      </c>
      <c r="BP11" s="673"/>
      <c r="BQ11" s="673"/>
      <c r="BR11" s="673"/>
      <c r="BS11" s="626">
        <v>43561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105788</v>
      </c>
      <c r="CS11" s="621"/>
      <c r="CT11" s="621"/>
      <c r="CU11" s="621"/>
      <c r="CV11" s="621"/>
      <c r="CW11" s="621"/>
      <c r="CX11" s="621"/>
      <c r="CY11" s="622"/>
      <c r="CZ11" s="673">
        <v>0.4</v>
      </c>
      <c r="DA11" s="673"/>
      <c r="DB11" s="673"/>
      <c r="DC11" s="673"/>
      <c r="DD11" s="626">
        <v>45410</v>
      </c>
      <c r="DE11" s="621"/>
      <c r="DF11" s="621"/>
      <c r="DG11" s="621"/>
      <c r="DH11" s="621"/>
      <c r="DI11" s="621"/>
      <c r="DJ11" s="621"/>
      <c r="DK11" s="621"/>
      <c r="DL11" s="621"/>
      <c r="DM11" s="621"/>
      <c r="DN11" s="621"/>
      <c r="DO11" s="621"/>
      <c r="DP11" s="622"/>
      <c r="DQ11" s="626">
        <v>72674</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2633691</v>
      </c>
      <c r="BH12" s="621"/>
      <c r="BI12" s="621"/>
      <c r="BJ12" s="621"/>
      <c r="BK12" s="621"/>
      <c r="BL12" s="621"/>
      <c r="BM12" s="621"/>
      <c r="BN12" s="622"/>
      <c r="BO12" s="673">
        <v>39.700000000000003</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113134</v>
      </c>
      <c r="CS12" s="621"/>
      <c r="CT12" s="621"/>
      <c r="CU12" s="621"/>
      <c r="CV12" s="621"/>
      <c r="CW12" s="621"/>
      <c r="CX12" s="621"/>
      <c r="CY12" s="622"/>
      <c r="CZ12" s="673">
        <v>0.5</v>
      </c>
      <c r="DA12" s="673"/>
      <c r="DB12" s="673"/>
      <c r="DC12" s="673"/>
      <c r="DD12" s="626">
        <v>8505</v>
      </c>
      <c r="DE12" s="621"/>
      <c r="DF12" s="621"/>
      <c r="DG12" s="621"/>
      <c r="DH12" s="621"/>
      <c r="DI12" s="621"/>
      <c r="DJ12" s="621"/>
      <c r="DK12" s="621"/>
      <c r="DL12" s="621"/>
      <c r="DM12" s="621"/>
      <c r="DN12" s="621"/>
      <c r="DO12" s="621"/>
      <c r="DP12" s="622"/>
      <c r="DQ12" s="626">
        <v>104136</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28065</v>
      </c>
      <c r="S13" s="621"/>
      <c r="T13" s="621"/>
      <c r="U13" s="621"/>
      <c r="V13" s="621"/>
      <c r="W13" s="621"/>
      <c r="X13" s="621"/>
      <c r="Y13" s="622"/>
      <c r="Z13" s="673">
        <v>0.1</v>
      </c>
      <c r="AA13" s="673"/>
      <c r="AB13" s="673"/>
      <c r="AC13" s="673"/>
      <c r="AD13" s="674">
        <v>28065</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2622626</v>
      </c>
      <c r="BH13" s="621"/>
      <c r="BI13" s="621"/>
      <c r="BJ13" s="621"/>
      <c r="BK13" s="621"/>
      <c r="BL13" s="621"/>
      <c r="BM13" s="621"/>
      <c r="BN13" s="622"/>
      <c r="BO13" s="673">
        <v>39.6</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1588075</v>
      </c>
      <c r="CS13" s="621"/>
      <c r="CT13" s="621"/>
      <c r="CU13" s="621"/>
      <c r="CV13" s="621"/>
      <c r="CW13" s="621"/>
      <c r="CX13" s="621"/>
      <c r="CY13" s="622"/>
      <c r="CZ13" s="673">
        <v>6.7</v>
      </c>
      <c r="DA13" s="673"/>
      <c r="DB13" s="673"/>
      <c r="DC13" s="673"/>
      <c r="DD13" s="626">
        <v>418950</v>
      </c>
      <c r="DE13" s="621"/>
      <c r="DF13" s="621"/>
      <c r="DG13" s="621"/>
      <c r="DH13" s="621"/>
      <c r="DI13" s="621"/>
      <c r="DJ13" s="621"/>
      <c r="DK13" s="621"/>
      <c r="DL13" s="621"/>
      <c r="DM13" s="621"/>
      <c r="DN13" s="621"/>
      <c r="DO13" s="621"/>
      <c r="DP13" s="622"/>
      <c r="DQ13" s="626">
        <v>1227682</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138755</v>
      </c>
      <c r="BH14" s="621"/>
      <c r="BI14" s="621"/>
      <c r="BJ14" s="621"/>
      <c r="BK14" s="621"/>
      <c r="BL14" s="621"/>
      <c r="BM14" s="621"/>
      <c r="BN14" s="622"/>
      <c r="BO14" s="673">
        <v>2.1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933917</v>
      </c>
      <c r="CS14" s="621"/>
      <c r="CT14" s="621"/>
      <c r="CU14" s="621"/>
      <c r="CV14" s="621"/>
      <c r="CW14" s="621"/>
      <c r="CX14" s="621"/>
      <c r="CY14" s="622"/>
      <c r="CZ14" s="673">
        <v>3.9</v>
      </c>
      <c r="DA14" s="673"/>
      <c r="DB14" s="673"/>
      <c r="DC14" s="673"/>
      <c r="DD14" s="626">
        <v>92933</v>
      </c>
      <c r="DE14" s="621"/>
      <c r="DF14" s="621"/>
      <c r="DG14" s="621"/>
      <c r="DH14" s="621"/>
      <c r="DI14" s="621"/>
      <c r="DJ14" s="621"/>
      <c r="DK14" s="621"/>
      <c r="DL14" s="621"/>
      <c r="DM14" s="621"/>
      <c r="DN14" s="621"/>
      <c r="DO14" s="621"/>
      <c r="DP14" s="622"/>
      <c r="DQ14" s="626">
        <v>834931</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29610</v>
      </c>
      <c r="S15" s="621"/>
      <c r="T15" s="621"/>
      <c r="U15" s="621"/>
      <c r="V15" s="621"/>
      <c r="W15" s="621"/>
      <c r="X15" s="621"/>
      <c r="Y15" s="622"/>
      <c r="Z15" s="673">
        <v>0.1</v>
      </c>
      <c r="AA15" s="673"/>
      <c r="AB15" s="673"/>
      <c r="AC15" s="673"/>
      <c r="AD15" s="674">
        <v>29610</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375983</v>
      </c>
      <c r="BH15" s="621"/>
      <c r="BI15" s="621"/>
      <c r="BJ15" s="621"/>
      <c r="BK15" s="621"/>
      <c r="BL15" s="621"/>
      <c r="BM15" s="621"/>
      <c r="BN15" s="622"/>
      <c r="BO15" s="673">
        <v>5.7</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2753909</v>
      </c>
      <c r="CS15" s="621"/>
      <c r="CT15" s="621"/>
      <c r="CU15" s="621"/>
      <c r="CV15" s="621"/>
      <c r="CW15" s="621"/>
      <c r="CX15" s="621"/>
      <c r="CY15" s="622"/>
      <c r="CZ15" s="673">
        <v>11.6</v>
      </c>
      <c r="DA15" s="673"/>
      <c r="DB15" s="673"/>
      <c r="DC15" s="673"/>
      <c r="DD15" s="626">
        <v>905479</v>
      </c>
      <c r="DE15" s="621"/>
      <c r="DF15" s="621"/>
      <c r="DG15" s="621"/>
      <c r="DH15" s="621"/>
      <c r="DI15" s="621"/>
      <c r="DJ15" s="621"/>
      <c r="DK15" s="621"/>
      <c r="DL15" s="621"/>
      <c r="DM15" s="621"/>
      <c r="DN15" s="621"/>
      <c r="DO15" s="621"/>
      <c r="DP15" s="622"/>
      <c r="DQ15" s="626">
        <v>1858068</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7019080</v>
      </c>
      <c r="S16" s="621"/>
      <c r="T16" s="621"/>
      <c r="U16" s="621"/>
      <c r="V16" s="621"/>
      <c r="W16" s="621"/>
      <c r="X16" s="621"/>
      <c r="Y16" s="622"/>
      <c r="Z16" s="673">
        <v>28.3</v>
      </c>
      <c r="AA16" s="673"/>
      <c r="AB16" s="673"/>
      <c r="AC16" s="673"/>
      <c r="AD16" s="674">
        <v>6085828</v>
      </c>
      <c r="AE16" s="674"/>
      <c r="AF16" s="674"/>
      <c r="AG16" s="674"/>
      <c r="AH16" s="674"/>
      <c r="AI16" s="674"/>
      <c r="AJ16" s="674"/>
      <c r="AK16" s="674"/>
      <c r="AL16" s="643">
        <v>44.8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6085828</v>
      </c>
      <c r="S17" s="621"/>
      <c r="T17" s="621"/>
      <c r="U17" s="621"/>
      <c r="V17" s="621"/>
      <c r="W17" s="621"/>
      <c r="X17" s="621"/>
      <c r="Y17" s="622"/>
      <c r="Z17" s="673">
        <v>24.5</v>
      </c>
      <c r="AA17" s="673"/>
      <c r="AB17" s="673"/>
      <c r="AC17" s="673"/>
      <c r="AD17" s="674">
        <v>6085828</v>
      </c>
      <c r="AE17" s="674"/>
      <c r="AF17" s="674"/>
      <c r="AG17" s="674"/>
      <c r="AH17" s="674"/>
      <c r="AI17" s="674"/>
      <c r="AJ17" s="674"/>
      <c r="AK17" s="674"/>
      <c r="AL17" s="643">
        <v>44.8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2411525</v>
      </c>
      <c r="CS17" s="621"/>
      <c r="CT17" s="621"/>
      <c r="CU17" s="621"/>
      <c r="CV17" s="621"/>
      <c r="CW17" s="621"/>
      <c r="CX17" s="621"/>
      <c r="CY17" s="622"/>
      <c r="CZ17" s="673">
        <v>10.199999999999999</v>
      </c>
      <c r="DA17" s="673"/>
      <c r="DB17" s="673"/>
      <c r="DC17" s="673"/>
      <c r="DD17" s="626" t="s">
        <v>112</v>
      </c>
      <c r="DE17" s="621"/>
      <c r="DF17" s="621"/>
      <c r="DG17" s="621"/>
      <c r="DH17" s="621"/>
      <c r="DI17" s="621"/>
      <c r="DJ17" s="621"/>
      <c r="DK17" s="621"/>
      <c r="DL17" s="621"/>
      <c r="DM17" s="621"/>
      <c r="DN17" s="621"/>
      <c r="DO17" s="621"/>
      <c r="DP17" s="622"/>
      <c r="DQ17" s="626">
        <v>2367962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933252</v>
      </c>
      <c r="S18" s="621"/>
      <c r="T18" s="621"/>
      <c r="U18" s="621"/>
      <c r="V18" s="621"/>
      <c r="W18" s="621"/>
      <c r="X18" s="621"/>
      <c r="Y18" s="622"/>
      <c r="Z18" s="673">
        <v>3.8</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382255</v>
      </c>
      <c r="BH19" s="621"/>
      <c r="BI19" s="621"/>
      <c r="BJ19" s="621"/>
      <c r="BK19" s="621"/>
      <c r="BL19" s="621"/>
      <c r="BM19" s="621"/>
      <c r="BN19" s="622"/>
      <c r="BO19" s="673">
        <v>5.8</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14858078</v>
      </c>
      <c r="S20" s="621"/>
      <c r="T20" s="621"/>
      <c r="U20" s="621"/>
      <c r="V20" s="621"/>
      <c r="W20" s="621"/>
      <c r="X20" s="621"/>
      <c r="Y20" s="622"/>
      <c r="Z20" s="673">
        <v>59.9</v>
      </c>
      <c r="AA20" s="673"/>
      <c r="AB20" s="673"/>
      <c r="AC20" s="673"/>
      <c r="AD20" s="674">
        <v>13542571</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382255</v>
      </c>
      <c r="BH20" s="621"/>
      <c r="BI20" s="621"/>
      <c r="BJ20" s="621"/>
      <c r="BK20" s="621"/>
      <c r="BL20" s="621"/>
      <c r="BM20" s="621"/>
      <c r="BN20" s="622"/>
      <c r="BO20" s="673">
        <v>5.8</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23746854</v>
      </c>
      <c r="CS20" s="621"/>
      <c r="CT20" s="621"/>
      <c r="CU20" s="621"/>
      <c r="CV20" s="621"/>
      <c r="CW20" s="621"/>
      <c r="CX20" s="621"/>
      <c r="CY20" s="622"/>
      <c r="CZ20" s="673">
        <v>100</v>
      </c>
      <c r="DA20" s="673"/>
      <c r="DB20" s="673"/>
      <c r="DC20" s="673"/>
      <c r="DD20" s="626">
        <v>1682203</v>
      </c>
      <c r="DE20" s="621"/>
      <c r="DF20" s="621"/>
      <c r="DG20" s="621"/>
      <c r="DH20" s="621"/>
      <c r="DI20" s="621"/>
      <c r="DJ20" s="621"/>
      <c r="DK20" s="621"/>
      <c r="DL20" s="621"/>
      <c r="DM20" s="621"/>
      <c r="DN20" s="621"/>
      <c r="DO20" s="621"/>
      <c r="DP20" s="622"/>
      <c r="DQ20" s="626">
        <v>15805138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7926</v>
      </c>
      <c r="S21" s="621"/>
      <c r="T21" s="621"/>
      <c r="U21" s="621"/>
      <c r="V21" s="621"/>
      <c r="W21" s="621"/>
      <c r="X21" s="621"/>
      <c r="Y21" s="622"/>
      <c r="Z21" s="673">
        <v>0</v>
      </c>
      <c r="AA21" s="673"/>
      <c r="AB21" s="673"/>
      <c r="AC21" s="673"/>
      <c r="AD21" s="674">
        <v>7926</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116500</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554214</v>
      </c>
      <c r="S23" s="621"/>
      <c r="T23" s="621"/>
      <c r="U23" s="621"/>
      <c r="V23" s="621"/>
      <c r="W23" s="621"/>
      <c r="X23" s="621"/>
      <c r="Y23" s="622"/>
      <c r="Z23" s="673">
        <v>2.2000000000000002</v>
      </c>
      <c r="AA23" s="673"/>
      <c r="AB23" s="673"/>
      <c r="AC23" s="673"/>
      <c r="AD23" s="674">
        <v>31457</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382255</v>
      </c>
      <c r="BH23" s="621"/>
      <c r="BI23" s="621"/>
      <c r="BJ23" s="621"/>
      <c r="BK23" s="621"/>
      <c r="BL23" s="621"/>
      <c r="BM23" s="621"/>
      <c r="BN23" s="622"/>
      <c r="BO23" s="673">
        <v>5.8</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300716</v>
      </c>
      <c r="S24" s="621"/>
      <c r="T24" s="621"/>
      <c r="U24" s="621"/>
      <c r="V24" s="621"/>
      <c r="W24" s="621"/>
      <c r="X24" s="621"/>
      <c r="Y24" s="622"/>
      <c r="Z24" s="673">
        <v>1.2</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12898635</v>
      </c>
      <c r="CS24" s="671"/>
      <c r="CT24" s="671"/>
      <c r="CU24" s="671"/>
      <c r="CV24" s="671"/>
      <c r="CW24" s="671"/>
      <c r="CX24" s="671"/>
      <c r="CY24" s="718"/>
      <c r="CZ24" s="722">
        <v>54.3</v>
      </c>
      <c r="DA24" s="723"/>
      <c r="DB24" s="723"/>
      <c r="DC24" s="724"/>
      <c r="DD24" s="717">
        <v>7813004</v>
      </c>
      <c r="DE24" s="671"/>
      <c r="DF24" s="671"/>
      <c r="DG24" s="671"/>
      <c r="DH24" s="671"/>
      <c r="DI24" s="671"/>
      <c r="DJ24" s="671"/>
      <c r="DK24" s="718"/>
      <c r="DL24" s="717">
        <v>7735290</v>
      </c>
      <c r="DM24" s="671"/>
      <c r="DN24" s="671"/>
      <c r="DO24" s="671"/>
      <c r="DP24" s="671"/>
      <c r="DQ24" s="671"/>
      <c r="DR24" s="671"/>
      <c r="DS24" s="671"/>
      <c r="DT24" s="671"/>
      <c r="DU24" s="671"/>
      <c r="DV24" s="718"/>
      <c r="DW24" s="719">
        <v>53.9</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4646412</v>
      </c>
      <c r="S25" s="621"/>
      <c r="T25" s="621"/>
      <c r="U25" s="621"/>
      <c r="V25" s="621"/>
      <c r="W25" s="621"/>
      <c r="X25" s="621"/>
      <c r="Y25" s="622"/>
      <c r="Z25" s="673">
        <v>18.7</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4303996</v>
      </c>
      <c r="CS25" s="639"/>
      <c r="CT25" s="639"/>
      <c r="CU25" s="639"/>
      <c r="CV25" s="639"/>
      <c r="CW25" s="639"/>
      <c r="CX25" s="639"/>
      <c r="CY25" s="640"/>
      <c r="CZ25" s="623">
        <v>18.100000000000001</v>
      </c>
      <c r="DA25" s="641"/>
      <c r="DB25" s="641"/>
      <c r="DC25" s="642"/>
      <c r="DD25" s="626">
        <v>3881250</v>
      </c>
      <c r="DE25" s="639"/>
      <c r="DF25" s="639"/>
      <c r="DG25" s="639"/>
      <c r="DH25" s="639"/>
      <c r="DI25" s="639"/>
      <c r="DJ25" s="639"/>
      <c r="DK25" s="640"/>
      <c r="DL25" s="626">
        <v>3806838</v>
      </c>
      <c r="DM25" s="639"/>
      <c r="DN25" s="639"/>
      <c r="DO25" s="639"/>
      <c r="DP25" s="639"/>
      <c r="DQ25" s="639"/>
      <c r="DR25" s="639"/>
      <c r="DS25" s="639"/>
      <c r="DT25" s="639"/>
      <c r="DU25" s="639"/>
      <c r="DV25" s="640"/>
      <c r="DW25" s="643">
        <v>26.5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2770556</v>
      </c>
      <c r="CS26" s="621"/>
      <c r="CT26" s="621"/>
      <c r="CU26" s="621"/>
      <c r="CV26" s="621"/>
      <c r="CW26" s="621"/>
      <c r="CX26" s="621"/>
      <c r="CY26" s="622"/>
      <c r="CZ26" s="623">
        <v>11.7</v>
      </c>
      <c r="DA26" s="641"/>
      <c r="DB26" s="641"/>
      <c r="DC26" s="642"/>
      <c r="DD26" s="626">
        <v>2363846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1471324</v>
      </c>
      <c r="S27" s="621"/>
      <c r="T27" s="621"/>
      <c r="U27" s="621"/>
      <c r="V27" s="621"/>
      <c r="W27" s="621"/>
      <c r="X27" s="621"/>
      <c r="Y27" s="622"/>
      <c r="Z27" s="673">
        <v>5.9</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6631016</v>
      </c>
      <c r="BH27" s="621"/>
      <c r="BI27" s="621"/>
      <c r="BJ27" s="621"/>
      <c r="BK27" s="621"/>
      <c r="BL27" s="621"/>
      <c r="BM27" s="621"/>
      <c r="BN27" s="622"/>
      <c r="BO27" s="673">
        <v>100</v>
      </c>
      <c r="BP27" s="673"/>
      <c r="BQ27" s="673"/>
      <c r="BR27" s="673"/>
      <c r="BS27" s="626">
        <v>43561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6183114</v>
      </c>
      <c r="CS27" s="639"/>
      <c r="CT27" s="639"/>
      <c r="CU27" s="639"/>
      <c r="CV27" s="639"/>
      <c r="CW27" s="639"/>
      <c r="CX27" s="639"/>
      <c r="CY27" s="640"/>
      <c r="CZ27" s="623">
        <v>26</v>
      </c>
      <c r="DA27" s="641"/>
      <c r="DB27" s="641"/>
      <c r="DC27" s="642"/>
      <c r="DD27" s="626">
        <v>1563792</v>
      </c>
      <c r="DE27" s="639"/>
      <c r="DF27" s="639"/>
      <c r="DG27" s="639"/>
      <c r="DH27" s="639"/>
      <c r="DI27" s="639"/>
      <c r="DJ27" s="639"/>
      <c r="DK27" s="640"/>
      <c r="DL27" s="626">
        <v>1563792</v>
      </c>
      <c r="DM27" s="639"/>
      <c r="DN27" s="639"/>
      <c r="DO27" s="639"/>
      <c r="DP27" s="639"/>
      <c r="DQ27" s="639"/>
      <c r="DR27" s="639"/>
      <c r="DS27" s="639"/>
      <c r="DT27" s="639"/>
      <c r="DU27" s="639"/>
      <c r="DV27" s="640"/>
      <c r="DW27" s="643">
        <v>10.9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41958</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2411525</v>
      </c>
      <c r="CS28" s="621"/>
      <c r="CT28" s="621"/>
      <c r="CU28" s="621"/>
      <c r="CV28" s="621"/>
      <c r="CW28" s="621"/>
      <c r="CX28" s="621"/>
      <c r="CY28" s="622"/>
      <c r="CZ28" s="623">
        <v>10.199999999999999</v>
      </c>
      <c r="DA28" s="641"/>
      <c r="DB28" s="641"/>
      <c r="DC28" s="642"/>
      <c r="DD28" s="626">
        <v>2367962</v>
      </c>
      <c r="DE28" s="621"/>
      <c r="DF28" s="621"/>
      <c r="DG28" s="621"/>
      <c r="DH28" s="621"/>
      <c r="DI28" s="621"/>
      <c r="DJ28" s="621"/>
      <c r="DK28" s="622"/>
      <c r="DL28" s="626">
        <v>2364660</v>
      </c>
      <c r="DM28" s="621"/>
      <c r="DN28" s="621"/>
      <c r="DO28" s="621"/>
      <c r="DP28" s="621"/>
      <c r="DQ28" s="621"/>
      <c r="DR28" s="621"/>
      <c r="DS28" s="621"/>
      <c r="DT28" s="621"/>
      <c r="DU28" s="621"/>
      <c r="DV28" s="622"/>
      <c r="DW28" s="643">
        <v>16.5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3799</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2411071</v>
      </c>
      <c r="CS29" s="639"/>
      <c r="CT29" s="639"/>
      <c r="CU29" s="639"/>
      <c r="CV29" s="639"/>
      <c r="CW29" s="639"/>
      <c r="CX29" s="639"/>
      <c r="CY29" s="640"/>
      <c r="CZ29" s="623">
        <v>10.199999999999999</v>
      </c>
      <c r="DA29" s="641"/>
      <c r="DB29" s="641"/>
      <c r="DC29" s="642"/>
      <c r="DD29" s="626">
        <v>2367508</v>
      </c>
      <c r="DE29" s="639"/>
      <c r="DF29" s="639"/>
      <c r="DG29" s="639"/>
      <c r="DH29" s="639"/>
      <c r="DI29" s="639"/>
      <c r="DJ29" s="639"/>
      <c r="DK29" s="640"/>
      <c r="DL29" s="626">
        <v>2364206</v>
      </c>
      <c r="DM29" s="639"/>
      <c r="DN29" s="639"/>
      <c r="DO29" s="639"/>
      <c r="DP29" s="639"/>
      <c r="DQ29" s="639"/>
      <c r="DR29" s="639"/>
      <c r="DS29" s="639"/>
      <c r="DT29" s="639"/>
      <c r="DU29" s="639"/>
      <c r="DV29" s="640"/>
      <c r="DW29" s="643">
        <v>16.5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1500</v>
      </c>
      <c r="S30" s="621"/>
      <c r="T30" s="621"/>
      <c r="U30" s="621"/>
      <c r="V30" s="621"/>
      <c r="W30" s="621"/>
      <c r="X30" s="621"/>
      <c r="Y30" s="622"/>
      <c r="Z30" s="673">
        <v>0</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97.9</v>
      </c>
      <c r="BH30" s="687"/>
      <c r="BI30" s="687"/>
      <c r="BJ30" s="687"/>
      <c r="BK30" s="687"/>
      <c r="BL30" s="687"/>
      <c r="BM30" s="688">
        <v>93.9</v>
      </c>
      <c r="BN30" s="687"/>
      <c r="BO30" s="687"/>
      <c r="BP30" s="687"/>
      <c r="BQ30" s="689"/>
      <c r="BR30" s="686">
        <v>98.6</v>
      </c>
      <c r="BS30" s="687"/>
      <c r="BT30" s="687"/>
      <c r="BU30" s="687"/>
      <c r="BV30" s="687"/>
      <c r="BW30" s="687"/>
      <c r="BX30" s="688">
        <v>93.8</v>
      </c>
      <c r="BY30" s="687"/>
      <c r="BZ30" s="687"/>
      <c r="CA30" s="687"/>
      <c r="CB30" s="689"/>
      <c r="CD30" s="692"/>
      <c r="CE30" s="693"/>
      <c r="CF30" s="657" t="s">
        <v>292</v>
      </c>
      <c r="CG30" s="654"/>
      <c r="CH30" s="654"/>
      <c r="CI30" s="654"/>
      <c r="CJ30" s="654"/>
      <c r="CK30" s="654"/>
      <c r="CL30" s="654"/>
      <c r="CM30" s="654"/>
      <c r="CN30" s="654"/>
      <c r="CO30" s="654"/>
      <c r="CP30" s="654"/>
      <c r="CQ30" s="655"/>
      <c r="CR30" s="620">
        <v>2181332</v>
      </c>
      <c r="CS30" s="621"/>
      <c r="CT30" s="621"/>
      <c r="CU30" s="621"/>
      <c r="CV30" s="621"/>
      <c r="CW30" s="621"/>
      <c r="CX30" s="621"/>
      <c r="CY30" s="622"/>
      <c r="CZ30" s="623">
        <v>9.1999999999999993</v>
      </c>
      <c r="DA30" s="641"/>
      <c r="DB30" s="641"/>
      <c r="DC30" s="642"/>
      <c r="DD30" s="626">
        <v>2149748</v>
      </c>
      <c r="DE30" s="621"/>
      <c r="DF30" s="621"/>
      <c r="DG30" s="621"/>
      <c r="DH30" s="621"/>
      <c r="DI30" s="621"/>
      <c r="DJ30" s="621"/>
      <c r="DK30" s="622"/>
      <c r="DL30" s="626">
        <v>2146446</v>
      </c>
      <c r="DM30" s="621"/>
      <c r="DN30" s="621"/>
      <c r="DO30" s="621"/>
      <c r="DP30" s="621"/>
      <c r="DQ30" s="621"/>
      <c r="DR30" s="621"/>
      <c r="DS30" s="621"/>
      <c r="DT30" s="621"/>
      <c r="DU30" s="621"/>
      <c r="DV30" s="622"/>
      <c r="DW30" s="643">
        <v>15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1015501</v>
      </c>
      <c r="S31" s="621"/>
      <c r="T31" s="621"/>
      <c r="U31" s="621"/>
      <c r="V31" s="621"/>
      <c r="W31" s="621"/>
      <c r="X31" s="621"/>
      <c r="Y31" s="622"/>
      <c r="Z31" s="673">
        <v>4.0999999999999996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95.7</v>
      </c>
      <c r="BN31" s="685"/>
      <c r="BO31" s="685"/>
      <c r="BP31" s="685"/>
      <c r="BQ31" s="649"/>
      <c r="BR31" s="684">
        <v>98.8</v>
      </c>
      <c r="BS31" s="639"/>
      <c r="BT31" s="639"/>
      <c r="BU31" s="639"/>
      <c r="BV31" s="639"/>
      <c r="BW31" s="639"/>
      <c r="BX31" s="675">
        <v>95</v>
      </c>
      <c r="BY31" s="685"/>
      <c r="BZ31" s="685"/>
      <c r="CA31" s="685"/>
      <c r="CB31" s="649"/>
      <c r="CD31" s="692"/>
      <c r="CE31" s="693"/>
      <c r="CF31" s="657" t="s">
        <v>296</v>
      </c>
      <c r="CG31" s="654"/>
      <c r="CH31" s="654"/>
      <c r="CI31" s="654"/>
      <c r="CJ31" s="654"/>
      <c r="CK31" s="654"/>
      <c r="CL31" s="654"/>
      <c r="CM31" s="654"/>
      <c r="CN31" s="654"/>
      <c r="CO31" s="654"/>
      <c r="CP31" s="654"/>
      <c r="CQ31" s="655"/>
      <c r="CR31" s="620">
        <v>229739</v>
      </c>
      <c r="CS31" s="639"/>
      <c r="CT31" s="639"/>
      <c r="CU31" s="639"/>
      <c r="CV31" s="639"/>
      <c r="CW31" s="639"/>
      <c r="CX31" s="639"/>
      <c r="CY31" s="640"/>
      <c r="CZ31" s="623">
        <v>1</v>
      </c>
      <c r="DA31" s="641"/>
      <c r="DB31" s="641"/>
      <c r="DC31" s="642"/>
      <c r="DD31" s="626">
        <v>217760</v>
      </c>
      <c r="DE31" s="639"/>
      <c r="DF31" s="639"/>
      <c r="DG31" s="639"/>
      <c r="DH31" s="639"/>
      <c r="DI31" s="639"/>
      <c r="DJ31" s="639"/>
      <c r="DK31" s="640"/>
      <c r="DL31" s="626">
        <v>217760</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190757</v>
      </c>
      <c r="S32" s="621"/>
      <c r="T32" s="621"/>
      <c r="U32" s="621"/>
      <c r="V32" s="621"/>
      <c r="W32" s="621"/>
      <c r="X32" s="621"/>
      <c r="Y32" s="622"/>
      <c r="Z32" s="673">
        <v>0.8</v>
      </c>
      <c r="AA32" s="673"/>
      <c r="AB32" s="673"/>
      <c r="AC32" s="673"/>
      <c r="AD32" s="674">
        <v>1358</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96.7</v>
      </c>
      <c r="BH32" s="605"/>
      <c r="BI32" s="605"/>
      <c r="BJ32" s="605"/>
      <c r="BK32" s="605"/>
      <c r="BL32" s="605"/>
      <c r="BM32" s="668">
        <v>91.5</v>
      </c>
      <c r="BN32" s="605"/>
      <c r="BO32" s="605"/>
      <c r="BP32" s="605"/>
      <c r="BQ32" s="662"/>
      <c r="BR32" s="683">
        <v>98.4</v>
      </c>
      <c r="BS32" s="605"/>
      <c r="BT32" s="605"/>
      <c r="BU32" s="605"/>
      <c r="BV32" s="605"/>
      <c r="BW32" s="605"/>
      <c r="BX32" s="668">
        <v>91.9</v>
      </c>
      <c r="BY32" s="605"/>
      <c r="BZ32" s="605"/>
      <c r="CA32" s="605"/>
      <c r="CB32" s="662"/>
      <c r="CD32" s="694"/>
      <c r="CE32" s="695"/>
      <c r="CF32" s="657" t="s">
        <v>299</v>
      </c>
      <c r="CG32" s="654"/>
      <c r="CH32" s="654"/>
      <c r="CI32" s="654"/>
      <c r="CJ32" s="654"/>
      <c r="CK32" s="654"/>
      <c r="CL32" s="654"/>
      <c r="CM32" s="654"/>
      <c r="CN32" s="654"/>
      <c r="CO32" s="654"/>
      <c r="CP32" s="654"/>
      <c r="CQ32" s="655"/>
      <c r="CR32" s="620">
        <v>454</v>
      </c>
      <c r="CS32" s="621"/>
      <c r="CT32" s="621"/>
      <c r="CU32" s="621"/>
      <c r="CV32" s="621"/>
      <c r="CW32" s="621"/>
      <c r="CX32" s="621"/>
      <c r="CY32" s="622"/>
      <c r="CZ32" s="623">
        <v>0</v>
      </c>
      <c r="DA32" s="641"/>
      <c r="DB32" s="641"/>
      <c r="DC32" s="642"/>
      <c r="DD32" s="626">
        <v>454</v>
      </c>
      <c r="DE32" s="621"/>
      <c r="DF32" s="621"/>
      <c r="DG32" s="621"/>
      <c r="DH32" s="621"/>
      <c r="DI32" s="621"/>
      <c r="DJ32" s="621"/>
      <c r="DK32" s="622"/>
      <c r="DL32" s="626">
        <v>454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1583400</v>
      </c>
      <c r="S33" s="621"/>
      <c r="T33" s="621"/>
      <c r="U33" s="621"/>
      <c r="V33" s="621"/>
      <c r="W33" s="621"/>
      <c r="X33" s="621"/>
      <c r="Y33" s="622"/>
      <c r="Z33" s="673">
        <v>6.4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9166016</v>
      </c>
      <c r="CS33" s="639"/>
      <c r="CT33" s="639"/>
      <c r="CU33" s="639"/>
      <c r="CV33" s="639"/>
      <c r="CW33" s="639"/>
      <c r="CX33" s="639"/>
      <c r="CY33" s="640"/>
      <c r="CZ33" s="623">
        <v>38.6</v>
      </c>
      <c r="DA33" s="641"/>
      <c r="DB33" s="641"/>
      <c r="DC33" s="642"/>
      <c r="DD33" s="626">
        <v>7389538</v>
      </c>
      <c r="DE33" s="639"/>
      <c r="DF33" s="639"/>
      <c r="DG33" s="639"/>
      <c r="DH33" s="639"/>
      <c r="DI33" s="639"/>
      <c r="DJ33" s="639"/>
      <c r="DK33" s="640"/>
      <c r="DL33" s="626">
        <v>6537947</v>
      </c>
      <c r="DM33" s="639"/>
      <c r="DN33" s="639"/>
      <c r="DO33" s="639"/>
      <c r="DP33" s="639"/>
      <c r="DQ33" s="639"/>
      <c r="DR33" s="639"/>
      <c r="DS33" s="639"/>
      <c r="DT33" s="639"/>
      <c r="DU33" s="639"/>
      <c r="DV33" s="640"/>
      <c r="DW33" s="643">
        <v>45.5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3191528</v>
      </c>
      <c r="CS34" s="621"/>
      <c r="CT34" s="621"/>
      <c r="CU34" s="621"/>
      <c r="CV34" s="621"/>
      <c r="CW34" s="621"/>
      <c r="CX34" s="621"/>
      <c r="CY34" s="622"/>
      <c r="CZ34" s="623">
        <v>13.4</v>
      </c>
      <c r="DA34" s="641"/>
      <c r="DB34" s="641"/>
      <c r="DC34" s="642"/>
      <c r="DD34" s="626">
        <v>2413487</v>
      </c>
      <c r="DE34" s="621"/>
      <c r="DF34" s="621"/>
      <c r="DG34" s="621"/>
      <c r="DH34" s="621"/>
      <c r="DI34" s="621"/>
      <c r="DJ34" s="621"/>
      <c r="DK34" s="622"/>
      <c r="DL34" s="626">
        <v>2147948</v>
      </c>
      <c r="DM34" s="621"/>
      <c r="DN34" s="621"/>
      <c r="DO34" s="621"/>
      <c r="DP34" s="621"/>
      <c r="DQ34" s="621"/>
      <c r="DR34" s="621"/>
      <c r="DS34" s="621"/>
      <c r="DT34" s="621"/>
      <c r="DU34" s="621"/>
      <c r="DV34" s="622"/>
      <c r="DW34" s="643">
        <v>15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772100</v>
      </c>
      <c r="S35" s="621"/>
      <c r="T35" s="621"/>
      <c r="U35" s="621"/>
      <c r="V35" s="621"/>
      <c r="W35" s="621"/>
      <c r="X35" s="621"/>
      <c r="Y35" s="622"/>
      <c r="Z35" s="673">
        <v>3.1</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3653058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576713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73273</v>
      </c>
      <c r="CS35" s="639"/>
      <c r="CT35" s="639"/>
      <c r="CU35" s="639"/>
      <c r="CV35" s="639"/>
      <c r="CW35" s="639"/>
      <c r="CX35" s="639"/>
      <c r="CY35" s="640"/>
      <c r="CZ35" s="623">
        <v>0.3</v>
      </c>
      <c r="DA35" s="641"/>
      <c r="DB35" s="641"/>
      <c r="DC35" s="642"/>
      <c r="DD35" s="626">
        <v>27800</v>
      </c>
      <c r="DE35" s="639"/>
      <c r="DF35" s="639"/>
      <c r="DG35" s="639"/>
      <c r="DH35" s="639"/>
      <c r="DI35" s="639"/>
      <c r="DJ35" s="639"/>
      <c r="DK35" s="640"/>
      <c r="DL35" s="626">
        <v>27800</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24792085</v>
      </c>
      <c r="S36" s="661"/>
      <c r="T36" s="661"/>
      <c r="U36" s="661"/>
      <c r="V36" s="661"/>
      <c r="W36" s="661"/>
      <c r="X36" s="661"/>
      <c r="Y36" s="664"/>
      <c r="Z36" s="665">
        <v>100</v>
      </c>
      <c r="AA36" s="665"/>
      <c r="AB36" s="665"/>
      <c r="AC36" s="665"/>
      <c r="AD36" s="666">
        <v>13583312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676479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411059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2823567</v>
      </c>
      <c r="CS36" s="621"/>
      <c r="CT36" s="621"/>
      <c r="CU36" s="621"/>
      <c r="CV36" s="621"/>
      <c r="CW36" s="621"/>
      <c r="CX36" s="621"/>
      <c r="CY36" s="622"/>
      <c r="CZ36" s="623">
        <v>11.9</v>
      </c>
      <c r="DA36" s="641"/>
      <c r="DB36" s="641"/>
      <c r="DC36" s="642"/>
      <c r="DD36" s="626">
        <v>2438333</v>
      </c>
      <c r="DE36" s="621"/>
      <c r="DF36" s="621"/>
      <c r="DG36" s="621"/>
      <c r="DH36" s="621"/>
      <c r="DI36" s="621"/>
      <c r="DJ36" s="621"/>
      <c r="DK36" s="622"/>
      <c r="DL36" s="626">
        <v>2276023</v>
      </c>
      <c r="DM36" s="621"/>
      <c r="DN36" s="621"/>
      <c r="DO36" s="621"/>
      <c r="DP36" s="621"/>
      <c r="DQ36" s="621"/>
      <c r="DR36" s="621"/>
      <c r="DS36" s="621"/>
      <c r="DT36" s="621"/>
      <c r="DU36" s="621"/>
      <c r="DV36" s="622"/>
      <c r="DW36" s="643">
        <v>15.9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572400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10528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1392331</v>
      </c>
      <c r="CS37" s="639"/>
      <c r="CT37" s="639"/>
      <c r="CU37" s="639"/>
      <c r="CV37" s="639"/>
      <c r="CW37" s="639"/>
      <c r="CX37" s="639"/>
      <c r="CY37" s="640"/>
      <c r="CZ37" s="623">
        <v>5.9</v>
      </c>
      <c r="DA37" s="641"/>
      <c r="DB37" s="641"/>
      <c r="DC37" s="642"/>
      <c r="DD37" s="626">
        <v>1390829</v>
      </c>
      <c r="DE37" s="639"/>
      <c r="DF37" s="639"/>
      <c r="DG37" s="639"/>
      <c r="DH37" s="639"/>
      <c r="DI37" s="639"/>
      <c r="DJ37" s="639"/>
      <c r="DK37" s="640"/>
      <c r="DL37" s="626">
        <v>1319027</v>
      </c>
      <c r="DM37" s="639"/>
      <c r="DN37" s="639"/>
      <c r="DO37" s="639"/>
      <c r="DP37" s="639"/>
      <c r="DQ37" s="639"/>
      <c r="DR37" s="639"/>
      <c r="DS37" s="639"/>
      <c r="DT37" s="639"/>
      <c r="DU37" s="639"/>
      <c r="DV37" s="640"/>
      <c r="DW37" s="643">
        <v>9.1999999999999993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6883</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17646</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3073775</v>
      </c>
      <c r="CS38" s="621"/>
      <c r="CT38" s="621"/>
      <c r="CU38" s="621"/>
      <c r="CV38" s="621"/>
      <c r="CW38" s="621"/>
      <c r="CX38" s="621"/>
      <c r="CY38" s="622"/>
      <c r="CZ38" s="623">
        <v>12.9</v>
      </c>
      <c r="DA38" s="641"/>
      <c r="DB38" s="641"/>
      <c r="DC38" s="642"/>
      <c r="DD38" s="626">
        <v>2509918</v>
      </c>
      <c r="DE38" s="621"/>
      <c r="DF38" s="621"/>
      <c r="DG38" s="621"/>
      <c r="DH38" s="621"/>
      <c r="DI38" s="621"/>
      <c r="DJ38" s="621"/>
      <c r="DK38" s="622"/>
      <c r="DL38" s="626">
        <v>2086176</v>
      </c>
      <c r="DM38" s="621"/>
      <c r="DN38" s="621"/>
      <c r="DO38" s="621"/>
      <c r="DP38" s="621"/>
      <c r="DQ38" s="621"/>
      <c r="DR38" s="621"/>
      <c r="DS38" s="621"/>
      <c r="DT38" s="621"/>
      <c r="DU38" s="621"/>
      <c r="DV38" s="622"/>
      <c r="DW38" s="643">
        <v>14.5</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3873</v>
      </c>
      <c r="CS39" s="639"/>
      <c r="CT39" s="639"/>
      <c r="CU39" s="639"/>
      <c r="CV39" s="639"/>
      <c r="CW39" s="639"/>
      <c r="CX39" s="639"/>
      <c r="CY39" s="640"/>
      <c r="CZ39" s="623">
        <v>0</v>
      </c>
      <c r="DA39" s="641"/>
      <c r="DB39" s="641"/>
      <c r="DC39" s="642"/>
      <c r="DD39" s="626" t="s">
        <v>321</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726227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321</v>
      </c>
      <c r="CS40" s="621"/>
      <c r="CT40" s="621"/>
      <c r="CU40" s="621"/>
      <c r="CV40" s="621"/>
      <c r="CW40" s="621"/>
      <c r="CX40" s="621"/>
      <c r="CY40" s="622"/>
      <c r="CZ40" s="623" t="s">
        <v>321</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1671069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300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1682203</v>
      </c>
      <c r="CS42" s="621"/>
      <c r="CT42" s="621"/>
      <c r="CU42" s="621"/>
      <c r="CV42" s="621"/>
      <c r="CW42" s="621"/>
      <c r="CX42" s="621"/>
      <c r="CY42" s="622"/>
      <c r="CZ42" s="623">
        <v>7.1</v>
      </c>
      <c r="DA42" s="624"/>
      <c r="DB42" s="624"/>
      <c r="DC42" s="625"/>
      <c r="DD42" s="626">
        <v>602596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120413</v>
      </c>
      <c r="CS43" s="639"/>
      <c r="CT43" s="639"/>
      <c r="CU43" s="639"/>
      <c r="CV43" s="639"/>
      <c r="CW43" s="639"/>
      <c r="CX43" s="639"/>
      <c r="CY43" s="640"/>
      <c r="CZ43" s="623">
        <v>0.5</v>
      </c>
      <c r="DA43" s="641"/>
      <c r="DB43" s="641"/>
      <c r="DC43" s="642"/>
      <c r="DD43" s="626">
        <v>120413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1682203</v>
      </c>
      <c r="CS44" s="621"/>
      <c r="CT44" s="621"/>
      <c r="CU44" s="621"/>
      <c r="CV44" s="621"/>
      <c r="CW44" s="621"/>
      <c r="CX44" s="621"/>
      <c r="CY44" s="622"/>
      <c r="CZ44" s="623">
        <v>7.1</v>
      </c>
      <c r="DA44" s="624"/>
      <c r="DB44" s="624"/>
      <c r="DC44" s="625"/>
      <c r="DD44" s="626">
        <v>602596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503815</v>
      </c>
      <c r="CS45" s="639"/>
      <c r="CT45" s="639"/>
      <c r="CU45" s="639"/>
      <c r="CV45" s="639"/>
      <c r="CW45" s="639"/>
      <c r="CX45" s="639"/>
      <c r="CY45" s="640"/>
      <c r="CZ45" s="623">
        <v>2.1</v>
      </c>
      <c r="DA45" s="641"/>
      <c r="DB45" s="641"/>
      <c r="DC45" s="642"/>
      <c r="DD45" s="626">
        <v>36212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1170382</v>
      </c>
      <c r="CS46" s="621"/>
      <c r="CT46" s="621"/>
      <c r="CU46" s="621"/>
      <c r="CV46" s="621"/>
      <c r="CW46" s="621"/>
      <c r="CX46" s="621"/>
      <c r="CY46" s="622"/>
      <c r="CZ46" s="623">
        <v>4.9000000000000004</v>
      </c>
      <c r="DA46" s="624"/>
      <c r="DB46" s="624"/>
      <c r="DC46" s="625"/>
      <c r="DD46" s="626">
        <v>565778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23746854</v>
      </c>
      <c r="CS49" s="605"/>
      <c r="CT49" s="605"/>
      <c r="CU49" s="605"/>
      <c r="CV49" s="605"/>
      <c r="CW49" s="605"/>
      <c r="CX49" s="605"/>
      <c r="CY49" s="606"/>
      <c r="CZ49" s="607">
        <v>100</v>
      </c>
      <c r="DA49" s="608"/>
      <c r="DB49" s="608"/>
      <c r="DC49" s="609"/>
      <c r="DD49" s="610">
        <v>15805138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25253</v>
      </c>
      <c r="R7" s="1134"/>
      <c r="S7" s="1134"/>
      <c r="T7" s="1134"/>
      <c r="U7" s="1134"/>
      <c r="V7" s="1134">
        <v>23952</v>
      </c>
      <c r="W7" s="1134"/>
      <c r="X7" s="1134"/>
      <c r="Y7" s="1134"/>
      <c r="Z7" s="1134"/>
      <c r="AA7" s="1134">
        <v>1301</v>
      </c>
      <c r="AB7" s="1134"/>
      <c r="AC7" s="1134"/>
      <c r="AD7" s="1134"/>
      <c r="AE7" s="1135"/>
      <c r="AF7" s="1136">
        <v>1222</v>
      </c>
      <c r="AG7" s="1137"/>
      <c r="AH7" s="1137"/>
      <c r="AI7" s="1137"/>
      <c r="AJ7" s="1138"/>
      <c r="AK7" s="1120">
        <v>2</v>
      </c>
      <c r="AL7" s="1121"/>
      <c r="AM7" s="1121"/>
      <c r="AN7" s="1121"/>
      <c r="AO7" s="1121"/>
      <c r="AP7" s="1121">
        <v>22067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553</v>
      </c>
      <c r="BT7" s="1125"/>
      <c r="BU7" s="1125"/>
      <c r="BV7" s="1125"/>
      <c r="BW7" s="1125"/>
      <c r="BX7" s="1125"/>
      <c r="BY7" s="1125"/>
      <c r="BZ7" s="1125"/>
      <c r="CA7" s="1125"/>
      <c r="CB7" s="1125"/>
      <c r="CC7" s="1125"/>
      <c r="CD7" s="1125"/>
      <c r="CE7" s="1125"/>
      <c r="CF7" s="1125"/>
      <c r="CG7" s="1126"/>
      <c r="CH7" s="1117">
        <v>-94</v>
      </c>
      <c r="CI7" s="1118"/>
      <c r="CJ7" s="1118"/>
      <c r="CK7" s="1118"/>
      <c r="CL7" s="1119"/>
      <c r="CM7" s="1117">
        <v>147</v>
      </c>
      <c r="CN7" s="1118"/>
      <c r="CO7" s="1118"/>
      <c r="CP7" s="1118"/>
      <c r="CQ7" s="1119"/>
      <c r="CR7" s="1117">
        <v>5</v>
      </c>
      <c r="CS7" s="1118"/>
      <c r="CT7" s="1118"/>
      <c r="CU7" s="1118"/>
      <c r="CV7" s="1119"/>
      <c r="CW7" s="1117">
        <v>2</v>
      </c>
      <c r="CX7" s="1118"/>
      <c r="CY7" s="1118"/>
      <c r="CZ7" s="1118"/>
      <c r="DA7" s="1119"/>
      <c r="DB7" s="1117">
        <v>0</v>
      </c>
      <c r="DC7" s="1118"/>
      <c r="DD7" s="1118"/>
      <c r="DE7" s="1118"/>
      <c r="DF7" s="1119"/>
      <c r="DG7" s="1117">
        <v>540</v>
      </c>
      <c r="DH7" s="1118"/>
      <c r="DI7" s="1118"/>
      <c r="DJ7" s="1118"/>
      <c r="DK7" s="1119"/>
      <c r="DL7" s="1117">
        <v>0</v>
      </c>
      <c r="DM7" s="1118"/>
      <c r="DN7" s="1118"/>
      <c r="DO7" s="1118"/>
      <c r="DP7" s="1119"/>
      <c r="DQ7" s="1117">
        <v>507</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16</v>
      </c>
      <c r="R8" s="1073"/>
      <c r="S8" s="1073"/>
      <c r="T8" s="1073"/>
      <c r="U8" s="1073"/>
      <c r="V8" s="1073">
        <v>272</v>
      </c>
      <c r="W8" s="1073"/>
      <c r="X8" s="1073"/>
      <c r="Y8" s="1073"/>
      <c r="Z8" s="1073"/>
      <c r="AA8" s="1073">
        <v>-256</v>
      </c>
      <c r="AB8" s="1073"/>
      <c r="AC8" s="1073"/>
      <c r="AD8" s="1073"/>
      <c r="AE8" s="1074"/>
      <c r="AF8" s="1048">
        <v>-256</v>
      </c>
      <c r="AG8" s="1049"/>
      <c r="AH8" s="1049"/>
      <c r="AI8" s="1049"/>
      <c r="AJ8" s="1050"/>
      <c r="AK8" s="1115">
        <v>0</v>
      </c>
      <c r="AL8" s="1116"/>
      <c r="AM8" s="1116"/>
      <c r="AN8" s="1116"/>
      <c r="AO8" s="1116"/>
      <c r="AP8" s="1116">
        <v>46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25269</v>
      </c>
      <c r="R23" s="1098"/>
      <c r="S23" s="1098"/>
      <c r="T23" s="1098"/>
      <c r="U23" s="1098"/>
      <c r="V23" s="1098">
        <v>24224</v>
      </c>
      <c r="W23" s="1098"/>
      <c r="X23" s="1098"/>
      <c r="Y23" s="1098"/>
      <c r="Z23" s="1098"/>
      <c r="AA23" s="1098">
        <v>1045</v>
      </c>
      <c r="AB23" s="1098"/>
      <c r="AC23" s="1098"/>
      <c r="AD23" s="1098"/>
      <c r="AE23" s="1099"/>
      <c r="AF23" s="1100">
        <v>966</v>
      </c>
      <c r="AG23" s="1098"/>
      <c r="AH23" s="1098"/>
      <c r="AI23" s="1098"/>
      <c r="AJ23" s="1101"/>
      <c r="AK23" s="1102"/>
      <c r="AL23" s="1103"/>
      <c r="AM23" s="1103"/>
      <c r="AN23" s="1103"/>
      <c r="AO23" s="1103"/>
      <c r="AP23" s="1098">
        <v>22113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9641</v>
      </c>
      <c r="R28" s="1083"/>
      <c r="S28" s="1083"/>
      <c r="T28" s="1083"/>
      <c r="U28" s="1083"/>
      <c r="V28" s="1083">
        <v>9064</v>
      </c>
      <c r="W28" s="1083"/>
      <c r="X28" s="1083"/>
      <c r="Y28" s="1083"/>
      <c r="Z28" s="1083"/>
      <c r="AA28" s="1083">
        <v>577</v>
      </c>
      <c r="AB28" s="1083"/>
      <c r="AC28" s="1083"/>
      <c r="AD28" s="1083"/>
      <c r="AE28" s="1084"/>
      <c r="AF28" s="1085">
        <v>577</v>
      </c>
      <c r="AG28" s="1083"/>
      <c r="AH28" s="1083"/>
      <c r="AI28" s="1083"/>
      <c r="AJ28" s="1086"/>
      <c r="AK28" s="1087">
        <v>725</v>
      </c>
      <c r="AL28" s="1075"/>
      <c r="AM28" s="1075"/>
      <c r="AN28" s="1075"/>
      <c r="AO28" s="1075"/>
      <c r="AP28" s="1075">
        <v>0</v>
      </c>
      <c r="AQ28" s="1075"/>
      <c r="AR28" s="1075"/>
      <c r="AS28" s="1075"/>
      <c r="AT28" s="1075"/>
      <c r="AU28" s="1075">
        <v>0</v>
      </c>
      <c r="AV28" s="1075"/>
      <c r="AW28" s="1075"/>
      <c r="AX28" s="1075"/>
      <c r="AY28" s="1075"/>
      <c r="AZ28" s="1076" t="s">
        <v>546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135</v>
      </c>
      <c r="R29" s="1073"/>
      <c r="S29" s="1073"/>
      <c r="T29" s="1073"/>
      <c r="U29" s="1073"/>
      <c r="V29" s="1073">
        <v>129</v>
      </c>
      <c r="W29" s="1073"/>
      <c r="X29" s="1073"/>
      <c r="Y29" s="1073"/>
      <c r="Z29" s="1073"/>
      <c r="AA29" s="1073">
        <v>6</v>
      </c>
      <c r="AB29" s="1073"/>
      <c r="AC29" s="1073"/>
      <c r="AD29" s="1073"/>
      <c r="AE29" s="1074"/>
      <c r="AF29" s="1048">
        <v>6</v>
      </c>
      <c r="AG29" s="1049"/>
      <c r="AH29" s="1049"/>
      <c r="AI29" s="1049"/>
      <c r="AJ29" s="1050"/>
      <c r="AK29" s="1009">
        <v>1</v>
      </c>
      <c r="AL29" s="1000"/>
      <c r="AM29" s="1000"/>
      <c r="AN29" s="1000"/>
      <c r="AO29" s="1000"/>
      <c r="AP29" s="1000">
        <v>0</v>
      </c>
      <c r="AQ29" s="1000"/>
      <c r="AR29" s="1000"/>
      <c r="AS29" s="1000"/>
      <c r="AT29" s="1000"/>
      <c r="AU29" s="1000">
        <v>0</v>
      </c>
      <c r="AV29" s="1000"/>
      <c r="AW29" s="1000"/>
      <c r="AX29" s="1000"/>
      <c r="AY29" s="1000"/>
      <c r="AZ29" s="1071" t="s">
        <v>546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20</v>
      </c>
      <c r="R30" s="1073"/>
      <c r="S30" s="1073"/>
      <c r="T30" s="1073"/>
      <c r="U30" s="1073"/>
      <c r="V30" s="1073">
        <v>366</v>
      </c>
      <c r="W30" s="1073"/>
      <c r="X30" s="1073"/>
      <c r="Y30" s="1073"/>
      <c r="Z30" s="1073"/>
      <c r="AA30" s="1073">
        <v>-346</v>
      </c>
      <c r="AB30" s="1073"/>
      <c r="AC30" s="1073"/>
      <c r="AD30" s="1073"/>
      <c r="AE30" s="1074"/>
      <c r="AF30" s="1048">
        <v>-346</v>
      </c>
      <c r="AG30" s="1049"/>
      <c r="AH30" s="1049"/>
      <c r="AI30" s="1049"/>
      <c r="AJ30" s="1050"/>
      <c r="AK30" s="1009">
        <v>0</v>
      </c>
      <c r="AL30" s="1000"/>
      <c r="AM30" s="1000"/>
      <c r="AN30" s="1000"/>
      <c r="AO30" s="1000"/>
      <c r="AP30" s="1000">
        <v>0</v>
      </c>
      <c r="AQ30" s="1000"/>
      <c r="AR30" s="1000"/>
      <c r="AS30" s="1000"/>
      <c r="AT30" s="1000"/>
      <c r="AU30" s="1000">
        <v>0</v>
      </c>
      <c r="AV30" s="1000"/>
      <c r="AW30" s="1000"/>
      <c r="AX30" s="1000"/>
      <c r="AY30" s="1000"/>
      <c r="AZ30" s="1071" t="s">
        <v>546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5653</v>
      </c>
      <c r="R31" s="1073"/>
      <c r="S31" s="1073"/>
      <c r="T31" s="1073"/>
      <c r="U31" s="1073"/>
      <c r="V31" s="1073">
        <v>5480</v>
      </c>
      <c r="W31" s="1073"/>
      <c r="X31" s="1073"/>
      <c r="Y31" s="1073"/>
      <c r="Z31" s="1073"/>
      <c r="AA31" s="1073">
        <v>173</v>
      </c>
      <c r="AB31" s="1073"/>
      <c r="AC31" s="1073"/>
      <c r="AD31" s="1073"/>
      <c r="AE31" s="1074"/>
      <c r="AF31" s="1048">
        <v>172</v>
      </c>
      <c r="AG31" s="1049"/>
      <c r="AH31" s="1049"/>
      <c r="AI31" s="1049"/>
      <c r="AJ31" s="1050"/>
      <c r="AK31" s="1009">
        <v>796</v>
      </c>
      <c r="AL31" s="1000"/>
      <c r="AM31" s="1000"/>
      <c r="AN31" s="1000"/>
      <c r="AO31" s="1000"/>
      <c r="AP31" s="1000">
        <v>0</v>
      </c>
      <c r="AQ31" s="1000"/>
      <c r="AR31" s="1000"/>
      <c r="AS31" s="1000"/>
      <c r="AT31" s="1000"/>
      <c r="AU31" s="1000">
        <v>0</v>
      </c>
      <c r="AV31" s="1000"/>
      <c r="AW31" s="1000"/>
      <c r="AX31" s="1000"/>
      <c r="AY31" s="1000"/>
      <c r="AZ31" s="1071" t="s">
        <v>546</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59</v>
      </c>
      <c r="R32" s="1073"/>
      <c r="S32" s="1073"/>
      <c r="T32" s="1073"/>
      <c r="U32" s="1073"/>
      <c r="V32" s="1073">
        <v>45</v>
      </c>
      <c r="W32" s="1073"/>
      <c r="X32" s="1073"/>
      <c r="Y32" s="1073"/>
      <c r="Z32" s="1073"/>
      <c r="AA32" s="1073">
        <v>14</v>
      </c>
      <c r="AB32" s="1073"/>
      <c r="AC32" s="1073"/>
      <c r="AD32" s="1073"/>
      <c r="AE32" s="1074"/>
      <c r="AF32" s="1048">
        <v>14</v>
      </c>
      <c r="AG32" s="1049"/>
      <c r="AH32" s="1049"/>
      <c r="AI32" s="1049"/>
      <c r="AJ32" s="1050"/>
      <c r="AK32" s="1009">
        <v>8</v>
      </c>
      <c r="AL32" s="1000"/>
      <c r="AM32" s="1000"/>
      <c r="AN32" s="1000"/>
      <c r="AO32" s="1000"/>
      <c r="AP32" s="1000">
        <v>0</v>
      </c>
      <c r="AQ32" s="1000"/>
      <c r="AR32" s="1000"/>
      <c r="AS32" s="1000"/>
      <c r="AT32" s="1000"/>
      <c r="AU32" s="1000">
        <v>0</v>
      </c>
      <c r="AV32" s="1000"/>
      <c r="AW32" s="1000"/>
      <c r="AX32" s="1000"/>
      <c r="AY32" s="1000"/>
      <c r="AZ32" s="1071" t="s">
        <v>546</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713</v>
      </c>
      <c r="R33" s="1073"/>
      <c r="S33" s="1073"/>
      <c r="T33" s="1073"/>
      <c r="U33" s="1073"/>
      <c r="V33" s="1073">
        <v>712</v>
      </c>
      <c r="W33" s="1073"/>
      <c r="X33" s="1073"/>
      <c r="Y33" s="1073"/>
      <c r="Z33" s="1073"/>
      <c r="AA33" s="1073">
        <v>1</v>
      </c>
      <c r="AB33" s="1073"/>
      <c r="AC33" s="1073"/>
      <c r="AD33" s="1073"/>
      <c r="AE33" s="1074"/>
      <c r="AF33" s="1048">
        <v>1</v>
      </c>
      <c r="AG33" s="1049"/>
      <c r="AH33" s="1049"/>
      <c r="AI33" s="1049"/>
      <c r="AJ33" s="1050"/>
      <c r="AK33" s="1009">
        <v>199</v>
      </c>
      <c r="AL33" s="1000"/>
      <c r="AM33" s="1000"/>
      <c r="AN33" s="1000"/>
      <c r="AO33" s="1000"/>
      <c r="AP33" s="1000">
        <v>0</v>
      </c>
      <c r="AQ33" s="1000"/>
      <c r="AR33" s="1000"/>
      <c r="AS33" s="1000"/>
      <c r="AT33" s="1000"/>
      <c r="AU33" s="1000">
        <v>0</v>
      </c>
      <c r="AV33" s="1000"/>
      <c r="AW33" s="1000"/>
      <c r="AX33" s="1000"/>
      <c r="AY33" s="1000"/>
      <c r="AZ33" s="1071" t="s">
        <v>546</v>
      </c>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386</v>
      </c>
      <c r="C34" s="1067"/>
      <c r="D34" s="1067"/>
      <c r="E34" s="1067"/>
      <c r="F34" s="1067"/>
      <c r="G34" s="1067"/>
      <c r="H34" s="1067"/>
      <c r="I34" s="1067"/>
      <c r="J34" s="1067"/>
      <c r="K34" s="1067"/>
      <c r="L34" s="1067"/>
      <c r="M34" s="1067"/>
      <c r="N34" s="1067"/>
      <c r="O34" s="1067"/>
      <c r="P34" s="1068"/>
      <c r="Q34" s="1072">
        <v>1757</v>
      </c>
      <c r="R34" s="1073"/>
      <c r="S34" s="1073"/>
      <c r="T34" s="1073"/>
      <c r="U34" s="1073"/>
      <c r="V34" s="1073">
        <v>1508</v>
      </c>
      <c r="W34" s="1073"/>
      <c r="X34" s="1073"/>
      <c r="Y34" s="1073"/>
      <c r="Z34" s="1073"/>
      <c r="AA34" s="1073">
        <v>249</v>
      </c>
      <c r="AB34" s="1073"/>
      <c r="AC34" s="1073"/>
      <c r="AD34" s="1073"/>
      <c r="AE34" s="1074"/>
      <c r="AF34" s="1048">
        <v>723</v>
      </c>
      <c r="AG34" s="1049"/>
      <c r="AH34" s="1049"/>
      <c r="AI34" s="1049"/>
      <c r="AJ34" s="1050"/>
      <c r="AK34" s="1009">
        <v>7</v>
      </c>
      <c r="AL34" s="1000"/>
      <c r="AM34" s="1000"/>
      <c r="AN34" s="1000"/>
      <c r="AO34" s="1000"/>
      <c r="AP34" s="1000">
        <v>2088</v>
      </c>
      <c r="AQ34" s="1000"/>
      <c r="AR34" s="1000"/>
      <c r="AS34" s="1000"/>
      <c r="AT34" s="1000"/>
      <c r="AU34" s="1000">
        <v>0</v>
      </c>
      <c r="AV34" s="1000"/>
      <c r="AW34" s="1000"/>
      <c r="AX34" s="1000"/>
      <c r="AY34" s="1000"/>
      <c r="AZ34" s="1071" t="s">
        <v>547</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7472</v>
      </c>
      <c r="R35" s="1073"/>
      <c r="S35" s="1073"/>
      <c r="T35" s="1073"/>
      <c r="U35" s="1073"/>
      <c r="V35" s="1073">
        <v>7303</v>
      </c>
      <c r="W35" s="1073"/>
      <c r="X35" s="1073"/>
      <c r="Y35" s="1073"/>
      <c r="Z35" s="1073"/>
      <c r="AA35" s="1073">
        <v>169</v>
      </c>
      <c r="AB35" s="1073"/>
      <c r="AC35" s="1073"/>
      <c r="AD35" s="1073"/>
      <c r="AE35" s="1074"/>
      <c r="AF35" s="1048">
        <v>1581</v>
      </c>
      <c r="AG35" s="1049"/>
      <c r="AH35" s="1049"/>
      <c r="AI35" s="1049"/>
      <c r="AJ35" s="1050"/>
      <c r="AK35" s="1009">
        <v>572</v>
      </c>
      <c r="AL35" s="1000"/>
      <c r="AM35" s="1000"/>
      <c r="AN35" s="1000"/>
      <c r="AO35" s="1000"/>
      <c r="AP35" s="1000">
        <v>4976</v>
      </c>
      <c r="AQ35" s="1000"/>
      <c r="AR35" s="1000"/>
      <c r="AS35" s="1000"/>
      <c r="AT35" s="1000"/>
      <c r="AU35" s="1000">
        <v>3154</v>
      </c>
      <c r="AV35" s="1000"/>
      <c r="AW35" s="1000"/>
      <c r="AX35" s="1000"/>
      <c r="AY35" s="1000"/>
      <c r="AZ35" s="1071" t="s">
        <v>547</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389</v>
      </c>
      <c r="C36" s="1067"/>
      <c r="D36" s="1067"/>
      <c r="E36" s="1067"/>
      <c r="F36" s="1067"/>
      <c r="G36" s="1067"/>
      <c r="H36" s="1067"/>
      <c r="I36" s="1067"/>
      <c r="J36" s="1067"/>
      <c r="K36" s="1067"/>
      <c r="L36" s="1067"/>
      <c r="M36" s="1067"/>
      <c r="N36" s="1067"/>
      <c r="O36" s="1067"/>
      <c r="P36" s="1068"/>
      <c r="Q36" s="1072">
        <v>2234</v>
      </c>
      <c r="R36" s="1073"/>
      <c r="S36" s="1073"/>
      <c r="T36" s="1073"/>
      <c r="U36" s="1073"/>
      <c r="V36" s="1073">
        <v>2221</v>
      </c>
      <c r="W36" s="1073"/>
      <c r="X36" s="1073"/>
      <c r="Y36" s="1073"/>
      <c r="Z36" s="1073"/>
      <c r="AA36" s="1073">
        <v>13</v>
      </c>
      <c r="AB36" s="1073"/>
      <c r="AC36" s="1073"/>
      <c r="AD36" s="1073"/>
      <c r="AE36" s="1074"/>
      <c r="AF36" s="1048">
        <v>13</v>
      </c>
      <c r="AG36" s="1049"/>
      <c r="AH36" s="1049"/>
      <c r="AI36" s="1049"/>
      <c r="AJ36" s="1050"/>
      <c r="AK36" s="1009">
        <v>676</v>
      </c>
      <c r="AL36" s="1000"/>
      <c r="AM36" s="1000"/>
      <c r="AN36" s="1000"/>
      <c r="AO36" s="1000"/>
      <c r="AP36" s="1000">
        <v>14935</v>
      </c>
      <c r="AQ36" s="1000"/>
      <c r="AR36" s="1000"/>
      <c r="AS36" s="1000"/>
      <c r="AT36" s="1000"/>
      <c r="AU36" s="1000">
        <v>10739</v>
      </c>
      <c r="AV36" s="1000"/>
      <c r="AW36" s="1000"/>
      <c r="AX36" s="1000"/>
      <c r="AY36" s="1000"/>
      <c r="AZ36" s="1071" t="s">
        <v>547</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2742</v>
      </c>
      <c r="AG63" s="988"/>
      <c r="AH63" s="988"/>
      <c r="AI63" s="988"/>
      <c r="AJ63" s="1059"/>
      <c r="AK63" s="1060"/>
      <c r="AL63" s="992"/>
      <c r="AM63" s="992"/>
      <c r="AN63" s="992"/>
      <c r="AO63" s="992"/>
      <c r="AP63" s="988">
        <v>21999</v>
      </c>
      <c r="AQ63" s="988"/>
      <c r="AR63" s="988"/>
      <c r="AS63" s="988"/>
      <c r="AT63" s="988"/>
      <c r="AU63" s="988">
        <v>13893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v>2072</v>
      </c>
      <c r="R68" s="1011"/>
      <c r="S68" s="1011"/>
      <c r="T68" s="1011"/>
      <c r="U68" s="1011"/>
      <c r="V68" s="1011">
        <v>2057</v>
      </c>
      <c r="W68" s="1011"/>
      <c r="X68" s="1011"/>
      <c r="Y68" s="1011"/>
      <c r="Z68" s="1011"/>
      <c r="AA68" s="1011">
        <v>13</v>
      </c>
      <c r="AB68" s="1011"/>
      <c r="AC68" s="1011"/>
      <c r="AD68" s="1011"/>
      <c r="AE68" s="1011"/>
      <c r="AF68" s="1011">
        <v>13</v>
      </c>
      <c r="AG68" s="1011"/>
      <c r="AH68" s="1011"/>
      <c r="AI68" s="1011"/>
      <c r="AJ68" s="1011"/>
      <c r="AK68" s="1011">
        <v>150</v>
      </c>
      <c r="AL68" s="1011"/>
      <c r="AM68" s="1011"/>
      <c r="AN68" s="1011"/>
      <c r="AO68" s="1011"/>
      <c r="AP68" s="1011">
        <v>315</v>
      </c>
      <c r="AQ68" s="1011"/>
      <c r="AR68" s="1011"/>
      <c r="AS68" s="1011"/>
      <c r="AT68" s="1011"/>
      <c r="AU68" s="1011">
        <v>77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14094</v>
      </c>
      <c r="R69" s="1000"/>
      <c r="S69" s="1000"/>
      <c r="T69" s="1000"/>
      <c r="U69" s="1000"/>
      <c r="V69" s="1000">
        <v>13724</v>
      </c>
      <c r="W69" s="1000"/>
      <c r="X69" s="1000"/>
      <c r="Y69" s="1000"/>
      <c r="Z69" s="1000"/>
      <c r="AA69" s="1000">
        <v>370</v>
      </c>
      <c r="AB69" s="1000"/>
      <c r="AC69" s="1000"/>
      <c r="AD69" s="1000"/>
      <c r="AE69" s="1000"/>
      <c r="AF69" s="1000">
        <v>370</v>
      </c>
      <c r="AG69" s="1000"/>
      <c r="AH69" s="1000"/>
      <c r="AI69" s="1000"/>
      <c r="AJ69" s="1000"/>
      <c r="AK69" s="1000">
        <v>40</v>
      </c>
      <c r="AL69" s="1000"/>
      <c r="AM69" s="1000"/>
      <c r="AN69" s="1000"/>
      <c r="AO69" s="1000"/>
      <c r="AP69" s="1000">
        <v>4401</v>
      </c>
      <c r="AQ69" s="1000"/>
      <c r="AR69" s="1000"/>
      <c r="AS69" s="1000"/>
      <c r="AT69" s="1000"/>
      <c r="AU69" s="1000">
        <v>315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125</v>
      </c>
      <c r="R70" s="1000"/>
      <c r="S70" s="1000"/>
      <c r="T70" s="1000"/>
      <c r="U70" s="1000"/>
      <c r="V70" s="1000">
        <v>95</v>
      </c>
      <c r="W70" s="1000"/>
      <c r="X70" s="1000"/>
      <c r="Y70" s="1000"/>
      <c r="Z70" s="1000"/>
      <c r="AA70" s="1000">
        <v>31</v>
      </c>
      <c r="AB70" s="1000"/>
      <c r="AC70" s="1000"/>
      <c r="AD70" s="1000"/>
      <c r="AE70" s="1000"/>
      <c r="AF70" s="1000">
        <v>31</v>
      </c>
      <c r="AG70" s="1000"/>
      <c r="AH70" s="1000"/>
      <c r="AI70" s="1000"/>
      <c r="AJ70" s="1000"/>
      <c r="AK70" s="1000">
        <v>0</v>
      </c>
      <c r="AL70" s="1000"/>
      <c r="AM70" s="1000"/>
      <c r="AN70" s="1000"/>
      <c r="AO70" s="1000"/>
      <c r="AP70" s="1000">
        <v>6</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551</v>
      </c>
      <c r="C71" s="1004"/>
      <c r="D71" s="1004"/>
      <c r="E71" s="1004"/>
      <c r="F71" s="1004"/>
      <c r="G71" s="1004"/>
      <c r="H71" s="1004"/>
      <c r="I71" s="1004"/>
      <c r="J71" s="1004"/>
      <c r="K71" s="1004"/>
      <c r="L71" s="1004"/>
      <c r="M71" s="1004"/>
      <c r="N71" s="1004"/>
      <c r="O71" s="1004"/>
      <c r="P71" s="1005"/>
      <c r="Q71" s="1006">
        <v>264</v>
      </c>
      <c r="R71" s="1000"/>
      <c r="S71" s="1000"/>
      <c r="T71" s="1000"/>
      <c r="U71" s="1000"/>
      <c r="V71" s="1000">
        <v>264</v>
      </c>
      <c r="W71" s="1000"/>
      <c r="X71" s="1000"/>
      <c r="Y71" s="1000"/>
      <c r="Z71" s="1000"/>
      <c r="AA71" s="1000">
        <v>1</v>
      </c>
      <c r="AB71" s="1000"/>
      <c r="AC71" s="1000"/>
      <c r="AD71" s="1000"/>
      <c r="AE71" s="1000"/>
      <c r="AF71" s="1000">
        <v>1</v>
      </c>
      <c r="AG71" s="1000"/>
      <c r="AH71" s="1000"/>
      <c r="AI71" s="1000"/>
      <c r="AJ71" s="1000"/>
      <c r="AK71" s="1000">
        <v>5</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552</v>
      </c>
      <c r="C72" s="1004"/>
      <c r="D72" s="1004"/>
      <c r="E72" s="1004"/>
      <c r="F72" s="1004"/>
      <c r="G72" s="1004"/>
      <c r="H72" s="1004"/>
      <c r="I72" s="1004"/>
      <c r="J72" s="1004"/>
      <c r="K72" s="1004"/>
      <c r="L72" s="1004"/>
      <c r="M72" s="1004"/>
      <c r="N72" s="1004"/>
      <c r="O72" s="1004"/>
      <c r="P72" s="1005"/>
      <c r="Q72" s="1006">
        <v>203</v>
      </c>
      <c r="R72" s="1000"/>
      <c r="S72" s="1000"/>
      <c r="T72" s="1000"/>
      <c r="U72" s="1000"/>
      <c r="V72" s="1000">
        <v>125</v>
      </c>
      <c r="W72" s="1000"/>
      <c r="X72" s="1000"/>
      <c r="Y72" s="1000"/>
      <c r="Z72" s="1000"/>
      <c r="AA72" s="1000">
        <v>78</v>
      </c>
      <c r="AB72" s="1000"/>
      <c r="AC72" s="1000"/>
      <c r="AD72" s="1000"/>
      <c r="AE72" s="1000"/>
      <c r="AF72" s="1000">
        <v>78</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554</v>
      </c>
      <c r="C73" s="1004"/>
      <c r="D73" s="1004"/>
      <c r="E73" s="1004"/>
      <c r="F73" s="1004"/>
      <c r="G73" s="1004"/>
      <c r="H73" s="1004"/>
      <c r="I73" s="1004"/>
      <c r="J73" s="1004"/>
      <c r="K73" s="1004"/>
      <c r="L73" s="1004"/>
      <c r="M73" s="1004"/>
      <c r="N73" s="1004"/>
      <c r="O73" s="1004"/>
      <c r="P73" s="1005"/>
      <c r="Q73" s="1006">
        <v>177</v>
      </c>
      <c r="R73" s="1000"/>
      <c r="S73" s="1000"/>
      <c r="T73" s="1000"/>
      <c r="U73" s="1000"/>
      <c r="V73" s="1000">
        <v>106</v>
      </c>
      <c r="W73" s="1000"/>
      <c r="X73" s="1000"/>
      <c r="Y73" s="1000"/>
      <c r="Z73" s="1000"/>
      <c r="AA73" s="1000">
        <v>70</v>
      </c>
      <c r="AB73" s="1000"/>
      <c r="AC73" s="1000"/>
      <c r="AD73" s="1000"/>
      <c r="AE73" s="1000"/>
      <c r="AF73" s="1000">
        <v>70</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563</v>
      </c>
      <c r="AG88" s="988"/>
      <c r="AH88" s="988"/>
      <c r="AI88" s="988"/>
      <c r="AJ88" s="988"/>
      <c r="AK88" s="992"/>
      <c r="AL88" s="992"/>
      <c r="AM88" s="992"/>
      <c r="AN88" s="992"/>
      <c r="AO88" s="992"/>
      <c r="AP88" s="988">
        <v>4722</v>
      </c>
      <c r="AQ88" s="988"/>
      <c r="AR88" s="988"/>
      <c r="AS88" s="988"/>
      <c r="AT88" s="988"/>
      <c r="AU88" s="988">
        <v>392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v>2</v>
      </c>
      <c r="CX102" s="980"/>
      <c r="CY102" s="980"/>
      <c r="CZ102" s="980"/>
      <c r="DA102" s="981"/>
      <c r="DB102" s="979">
        <v>0</v>
      </c>
      <c r="DC102" s="980"/>
      <c r="DD102" s="980"/>
      <c r="DE102" s="980"/>
      <c r="DF102" s="981"/>
      <c r="DG102" s="979">
        <v>540</v>
      </c>
      <c r="DH102" s="980"/>
      <c r="DI102" s="980"/>
      <c r="DJ102" s="980"/>
      <c r="DK102" s="981"/>
      <c r="DL102" s="979">
        <v>0</v>
      </c>
      <c r="DM102" s="980"/>
      <c r="DN102" s="980"/>
      <c r="DO102" s="980"/>
      <c r="DP102" s="981"/>
      <c r="DQ102" s="979">
        <v>507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2632905</v>
      </c>
      <c r="AB110" s="916"/>
      <c r="AC110" s="916"/>
      <c r="AD110" s="916"/>
      <c r="AE110" s="917"/>
      <c r="AF110" s="918">
        <v>2534074</v>
      </c>
      <c r="AG110" s="916"/>
      <c r="AH110" s="916"/>
      <c r="AI110" s="916"/>
      <c r="AJ110" s="917"/>
      <c r="AK110" s="918">
        <v>2407769</v>
      </c>
      <c r="AL110" s="916"/>
      <c r="AM110" s="916"/>
      <c r="AN110" s="916"/>
      <c r="AO110" s="917"/>
      <c r="AP110" s="919">
        <v>19.3</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22818305</v>
      </c>
      <c r="BR110" s="863"/>
      <c r="BS110" s="863"/>
      <c r="BT110" s="863"/>
      <c r="BU110" s="863"/>
      <c r="BV110" s="863">
        <v>22710943</v>
      </c>
      <c r="BW110" s="863"/>
      <c r="BX110" s="863"/>
      <c r="BY110" s="863"/>
      <c r="BZ110" s="863"/>
      <c r="CA110" s="863">
        <v>22113011</v>
      </c>
      <c r="CB110" s="863"/>
      <c r="CC110" s="863"/>
      <c r="CD110" s="863"/>
      <c r="CE110" s="863"/>
      <c r="CF110" s="887">
        <v>177.3</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13590719</v>
      </c>
      <c r="BR112" s="835"/>
      <c r="BS112" s="835"/>
      <c r="BT112" s="835"/>
      <c r="BU112" s="835"/>
      <c r="BV112" s="835">
        <v>14209296</v>
      </c>
      <c r="BW112" s="835"/>
      <c r="BX112" s="835"/>
      <c r="BY112" s="835"/>
      <c r="BZ112" s="835"/>
      <c r="CA112" s="835">
        <v>13893015</v>
      </c>
      <c r="CB112" s="835"/>
      <c r="CC112" s="835"/>
      <c r="CD112" s="835"/>
      <c r="CE112" s="835"/>
      <c r="CF112" s="896">
        <v>111.4</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915163</v>
      </c>
      <c r="AB113" s="944"/>
      <c r="AC113" s="944"/>
      <c r="AD113" s="944"/>
      <c r="AE113" s="945"/>
      <c r="AF113" s="946">
        <v>909768</v>
      </c>
      <c r="AG113" s="944"/>
      <c r="AH113" s="944"/>
      <c r="AI113" s="944"/>
      <c r="AJ113" s="945"/>
      <c r="AK113" s="946">
        <v>944053</v>
      </c>
      <c r="AL113" s="944"/>
      <c r="AM113" s="944"/>
      <c r="AN113" s="944"/>
      <c r="AO113" s="945"/>
      <c r="AP113" s="947">
        <v>7.6</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557023</v>
      </c>
      <c r="BR113" s="835"/>
      <c r="BS113" s="835"/>
      <c r="BT113" s="835"/>
      <c r="BU113" s="835"/>
      <c r="BV113" s="835">
        <v>505733</v>
      </c>
      <c r="BW113" s="835"/>
      <c r="BX113" s="835"/>
      <c r="BY113" s="835"/>
      <c r="BZ113" s="835"/>
      <c r="CA113" s="835">
        <v>394163</v>
      </c>
      <c r="CB113" s="835"/>
      <c r="CC113" s="835"/>
      <c r="CD113" s="835"/>
      <c r="CE113" s="835"/>
      <c r="CF113" s="896">
        <v>3.2</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207262</v>
      </c>
      <c r="AB114" s="798"/>
      <c r="AC114" s="798"/>
      <c r="AD114" s="798"/>
      <c r="AE114" s="799"/>
      <c r="AF114" s="800">
        <v>204032</v>
      </c>
      <c r="AG114" s="798"/>
      <c r="AH114" s="798"/>
      <c r="AI114" s="798"/>
      <c r="AJ114" s="799"/>
      <c r="AK114" s="800">
        <v>174704</v>
      </c>
      <c r="AL114" s="798"/>
      <c r="AM114" s="798"/>
      <c r="AN114" s="798"/>
      <c r="AO114" s="799"/>
      <c r="AP114" s="845">
        <v>1.4</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4346277</v>
      </c>
      <c r="BR114" s="835"/>
      <c r="BS114" s="835"/>
      <c r="BT114" s="835"/>
      <c r="BU114" s="835"/>
      <c r="BV114" s="835">
        <v>3943814</v>
      </c>
      <c r="BW114" s="835"/>
      <c r="BX114" s="835"/>
      <c r="BY114" s="835"/>
      <c r="BZ114" s="835"/>
      <c r="CA114" s="835">
        <v>3844501</v>
      </c>
      <c r="CB114" s="835"/>
      <c r="CC114" s="835"/>
      <c r="CD114" s="835"/>
      <c r="CE114" s="835"/>
      <c r="CF114" s="896">
        <v>30.8</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611194</v>
      </c>
      <c r="BR115" s="835"/>
      <c r="BS115" s="835"/>
      <c r="BT115" s="835"/>
      <c r="BU115" s="835"/>
      <c r="BV115" s="835">
        <v>587835</v>
      </c>
      <c r="BW115" s="835"/>
      <c r="BX115" s="835"/>
      <c r="BY115" s="835"/>
      <c r="BZ115" s="835"/>
      <c r="CA115" s="835">
        <v>511724</v>
      </c>
      <c r="CB115" s="835"/>
      <c r="CC115" s="835"/>
      <c r="CD115" s="835"/>
      <c r="CE115" s="835"/>
      <c r="CF115" s="896">
        <v>4.0999999999999996</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786</v>
      </c>
      <c r="AB116" s="798"/>
      <c r="AC116" s="798"/>
      <c r="AD116" s="798"/>
      <c r="AE116" s="799"/>
      <c r="AF116" s="800">
        <v>603</v>
      </c>
      <c r="AG116" s="798"/>
      <c r="AH116" s="798"/>
      <c r="AI116" s="798"/>
      <c r="AJ116" s="799"/>
      <c r="AK116" s="800">
        <v>454</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3756116</v>
      </c>
      <c r="AB117" s="930"/>
      <c r="AC117" s="930"/>
      <c r="AD117" s="930"/>
      <c r="AE117" s="931"/>
      <c r="AF117" s="932">
        <v>3648477</v>
      </c>
      <c r="AG117" s="930"/>
      <c r="AH117" s="930"/>
      <c r="AI117" s="930"/>
      <c r="AJ117" s="931"/>
      <c r="AK117" s="932">
        <v>3526980</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41923518</v>
      </c>
      <c r="BR119" s="866"/>
      <c r="BS119" s="866"/>
      <c r="BT119" s="866"/>
      <c r="BU119" s="866"/>
      <c r="BV119" s="866">
        <v>41957621</v>
      </c>
      <c r="BW119" s="866"/>
      <c r="BX119" s="866"/>
      <c r="BY119" s="866"/>
      <c r="BZ119" s="866"/>
      <c r="CA119" s="866">
        <v>40756414</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3136704</v>
      </c>
      <c r="BR120" s="863"/>
      <c r="BS120" s="863"/>
      <c r="BT120" s="863"/>
      <c r="BU120" s="863"/>
      <c r="BV120" s="863">
        <v>3955738</v>
      </c>
      <c r="BW120" s="863"/>
      <c r="BX120" s="863"/>
      <c r="BY120" s="863"/>
      <c r="BZ120" s="863"/>
      <c r="CA120" s="863">
        <v>4167245</v>
      </c>
      <c r="CB120" s="863"/>
      <c r="CC120" s="863"/>
      <c r="CD120" s="863"/>
      <c r="CE120" s="863"/>
      <c r="CF120" s="887">
        <v>33.4</v>
      </c>
      <c r="CG120" s="888"/>
      <c r="CH120" s="888"/>
      <c r="CI120" s="888"/>
      <c r="CJ120" s="888"/>
      <c r="CK120" s="889" t="s">
        <v>440</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10618191</v>
      </c>
      <c r="DH120" s="863"/>
      <c r="DI120" s="863"/>
      <c r="DJ120" s="863"/>
      <c r="DK120" s="863"/>
      <c r="DL120" s="863">
        <v>10818089</v>
      </c>
      <c r="DM120" s="863"/>
      <c r="DN120" s="863"/>
      <c r="DO120" s="863"/>
      <c r="DP120" s="863"/>
      <c r="DQ120" s="863">
        <v>10738512</v>
      </c>
      <c r="DR120" s="863"/>
      <c r="DS120" s="863"/>
      <c r="DT120" s="863"/>
      <c r="DU120" s="863"/>
      <c r="DV120" s="864">
        <v>86.1</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6329465</v>
      </c>
      <c r="BR121" s="835"/>
      <c r="BS121" s="835"/>
      <c r="BT121" s="835"/>
      <c r="BU121" s="835"/>
      <c r="BV121" s="835">
        <v>6141350</v>
      </c>
      <c r="BW121" s="835"/>
      <c r="BX121" s="835"/>
      <c r="BY121" s="835"/>
      <c r="BZ121" s="835"/>
      <c r="CA121" s="835">
        <v>6092853</v>
      </c>
      <c r="CB121" s="835"/>
      <c r="CC121" s="835"/>
      <c r="CD121" s="835"/>
      <c r="CE121" s="835"/>
      <c r="CF121" s="896">
        <v>48.9</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2972528</v>
      </c>
      <c r="DH121" s="835"/>
      <c r="DI121" s="835"/>
      <c r="DJ121" s="835"/>
      <c r="DK121" s="835"/>
      <c r="DL121" s="835">
        <v>3391207</v>
      </c>
      <c r="DM121" s="835"/>
      <c r="DN121" s="835"/>
      <c r="DO121" s="835"/>
      <c r="DP121" s="835"/>
      <c r="DQ121" s="835">
        <v>3154503</v>
      </c>
      <c r="DR121" s="835"/>
      <c r="DS121" s="835"/>
      <c r="DT121" s="835"/>
      <c r="DU121" s="835"/>
      <c r="DV121" s="812">
        <v>25.3</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23914378</v>
      </c>
      <c r="BR122" s="866"/>
      <c r="BS122" s="866"/>
      <c r="BT122" s="866"/>
      <c r="BU122" s="866"/>
      <c r="BV122" s="866">
        <v>24161831</v>
      </c>
      <c r="BW122" s="866"/>
      <c r="BX122" s="866"/>
      <c r="BY122" s="866"/>
      <c r="BZ122" s="866"/>
      <c r="CA122" s="866">
        <v>23857354</v>
      </c>
      <c r="CB122" s="866"/>
      <c r="CC122" s="866"/>
      <c r="CD122" s="866"/>
      <c r="CE122" s="866"/>
      <c r="CF122" s="867">
        <v>191.3</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33380547</v>
      </c>
      <c r="BR123" s="854"/>
      <c r="BS123" s="854"/>
      <c r="BT123" s="854"/>
      <c r="BU123" s="854"/>
      <c r="BV123" s="854">
        <v>34258919</v>
      </c>
      <c r="BW123" s="854"/>
      <c r="BX123" s="854"/>
      <c r="BY123" s="854"/>
      <c r="BZ123" s="854"/>
      <c r="CA123" s="854">
        <v>34117452</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70</v>
      </c>
      <c r="BR124" s="852"/>
      <c r="BS124" s="852"/>
      <c r="BT124" s="852"/>
      <c r="BU124" s="852"/>
      <c r="BV124" s="852">
        <v>61.1</v>
      </c>
      <c r="BW124" s="852"/>
      <c r="BX124" s="852"/>
      <c r="BY124" s="852"/>
      <c r="BZ124" s="852"/>
      <c r="CA124" s="852">
        <v>53.2</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v>601872</v>
      </c>
      <c r="DH126" s="835"/>
      <c r="DI126" s="835"/>
      <c r="DJ126" s="835"/>
      <c r="DK126" s="835"/>
      <c r="DL126" s="835">
        <v>582453</v>
      </c>
      <c r="DM126" s="835"/>
      <c r="DN126" s="835"/>
      <c r="DO126" s="835"/>
      <c r="DP126" s="835"/>
      <c r="DQ126" s="835">
        <v>506705</v>
      </c>
      <c r="DR126" s="835"/>
      <c r="DS126" s="835"/>
      <c r="DT126" s="835"/>
      <c r="DU126" s="835"/>
      <c r="DV126" s="812">
        <v>4.0999999999999996</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408151</v>
      </c>
      <c r="AB128" s="819"/>
      <c r="AC128" s="819"/>
      <c r="AD128" s="819"/>
      <c r="AE128" s="820"/>
      <c r="AF128" s="821">
        <v>319329</v>
      </c>
      <c r="AG128" s="819"/>
      <c r="AH128" s="819"/>
      <c r="AI128" s="819"/>
      <c r="AJ128" s="820"/>
      <c r="AK128" s="821">
        <v>398541</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12.83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9322</v>
      </c>
      <c r="DH128" s="809"/>
      <c r="DI128" s="809"/>
      <c r="DJ128" s="809"/>
      <c r="DK128" s="809"/>
      <c r="DL128" s="809">
        <v>5382</v>
      </c>
      <c r="DM128" s="809"/>
      <c r="DN128" s="809"/>
      <c r="DO128" s="809"/>
      <c r="DP128" s="809"/>
      <c r="DQ128" s="809">
        <v>5019</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14182349</v>
      </c>
      <c r="AB129" s="798"/>
      <c r="AC129" s="798"/>
      <c r="AD129" s="798"/>
      <c r="AE129" s="799"/>
      <c r="AF129" s="800">
        <v>14543292</v>
      </c>
      <c r="AG129" s="798"/>
      <c r="AH129" s="798"/>
      <c r="AI129" s="798"/>
      <c r="AJ129" s="799"/>
      <c r="AK129" s="800">
        <v>14368827</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17.829999999999998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1978331</v>
      </c>
      <c r="AB130" s="798"/>
      <c r="AC130" s="798"/>
      <c r="AD130" s="798"/>
      <c r="AE130" s="799"/>
      <c r="AF130" s="800">
        <v>1943976</v>
      </c>
      <c r="AG130" s="798"/>
      <c r="AH130" s="798"/>
      <c r="AI130" s="798"/>
      <c r="AJ130" s="799"/>
      <c r="AK130" s="800">
        <v>1898158</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10.6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12204018</v>
      </c>
      <c r="AB131" s="781"/>
      <c r="AC131" s="781"/>
      <c r="AD131" s="781"/>
      <c r="AE131" s="782"/>
      <c r="AF131" s="783">
        <v>12599316</v>
      </c>
      <c r="AG131" s="781"/>
      <c r="AH131" s="781"/>
      <c r="AI131" s="781"/>
      <c r="AJ131" s="782"/>
      <c r="AK131" s="783">
        <v>12470669</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53.2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11.22281203</v>
      </c>
      <c r="AB132" s="761"/>
      <c r="AC132" s="761"/>
      <c r="AD132" s="761"/>
      <c r="AE132" s="762"/>
      <c r="AF132" s="763">
        <v>10.994025389999999</v>
      </c>
      <c r="AG132" s="761"/>
      <c r="AH132" s="761"/>
      <c r="AI132" s="761"/>
      <c r="AJ132" s="762"/>
      <c r="AK132" s="763">
        <v>9.8653969569999997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11.5</v>
      </c>
      <c r="AB133" s="740"/>
      <c r="AC133" s="740"/>
      <c r="AD133" s="740"/>
      <c r="AE133" s="741"/>
      <c r="AF133" s="739">
        <v>11.2</v>
      </c>
      <c r="AG133" s="740"/>
      <c r="AH133" s="740"/>
      <c r="AI133" s="740"/>
      <c r="AJ133" s="741"/>
      <c r="AK133" s="739">
        <v>10.6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4303996</v>
      </c>
      <c r="L9" s="266">
        <v>64447</v>
      </c>
      <c r="M9" s="267">
        <v>57713</v>
      </c>
      <c r="N9" s="268">
        <v>11.7</v>
      </c>
    </row>
    <row r="10" spans="1:16" x14ac:dyDescent="0.15">
      <c r="A10" s="250"/>
      <c r="B10" s="246"/>
      <c r="C10" s="246"/>
      <c r="D10" s="246"/>
      <c r="E10" s="246"/>
      <c r="F10" s="246"/>
      <c r="G10" s="1166" t="s">
        <v>478</v>
      </c>
      <c r="H10" s="1167"/>
      <c r="I10" s="1167"/>
      <c r="J10" s="1168"/>
      <c r="K10" s="269">
        <v>578173</v>
      </c>
      <c r="L10" s="270">
        <v>8657</v>
      </c>
      <c r="M10" s="271">
        <v>3737</v>
      </c>
      <c r="N10" s="272">
        <v>131.69999999999999</v>
      </c>
    </row>
    <row r="11" spans="1:16" ht="13.5" customHeight="1" x14ac:dyDescent="0.15">
      <c r="A11" s="250"/>
      <c r="B11" s="246"/>
      <c r="C11" s="246"/>
      <c r="D11" s="246"/>
      <c r="E11" s="246"/>
      <c r="F11" s="246"/>
      <c r="G11" s="1166" t="s">
        <v>479</v>
      </c>
      <c r="H11" s="1167"/>
      <c r="I11" s="1167"/>
      <c r="J11" s="1168"/>
      <c r="K11" s="269">
        <v>678988</v>
      </c>
      <c r="L11" s="270">
        <v>10167</v>
      </c>
      <c r="M11" s="271">
        <v>6346</v>
      </c>
      <c r="N11" s="272">
        <v>60.2</v>
      </c>
    </row>
    <row r="12" spans="1:16" ht="13.5" customHeight="1" x14ac:dyDescent="0.15">
      <c r="A12" s="250"/>
      <c r="B12" s="246"/>
      <c r="C12" s="246"/>
      <c r="D12" s="246"/>
      <c r="E12" s="246"/>
      <c r="F12" s="246"/>
      <c r="G12" s="1166" t="s">
        <v>480</v>
      </c>
      <c r="H12" s="1167"/>
      <c r="I12" s="1167"/>
      <c r="J12" s="1168"/>
      <c r="K12" s="269">
        <v>206875</v>
      </c>
      <c r="L12" s="270">
        <v>3098</v>
      </c>
      <c r="M12" s="271">
        <v>800</v>
      </c>
      <c r="N12" s="272">
        <v>287.3</v>
      </c>
    </row>
    <row r="13" spans="1:16" ht="13.5" customHeight="1" x14ac:dyDescent="0.15">
      <c r="A13" s="250"/>
      <c r="B13" s="246"/>
      <c r="C13" s="246"/>
      <c r="D13" s="246"/>
      <c r="E13" s="246"/>
      <c r="F13" s="246"/>
      <c r="G13" s="1166" t="s">
        <v>481</v>
      </c>
      <c r="H13" s="1167"/>
      <c r="I13" s="1167"/>
      <c r="J13" s="1168"/>
      <c r="K13" s="269" t="s">
        <v>482</v>
      </c>
      <c r="L13" s="270" t="s">
        <v>482</v>
      </c>
      <c r="M13" s="271">
        <v>1</v>
      </c>
      <c r="N13" s="272" t="s">
        <v>482</v>
      </c>
    </row>
    <row r="14" spans="1:16" ht="13.5" customHeight="1" x14ac:dyDescent="0.15">
      <c r="A14" s="250"/>
      <c r="B14" s="246"/>
      <c r="C14" s="246"/>
      <c r="D14" s="246"/>
      <c r="E14" s="246"/>
      <c r="F14" s="246"/>
      <c r="G14" s="1166" t="s">
        <v>483</v>
      </c>
      <c r="H14" s="1167"/>
      <c r="I14" s="1167"/>
      <c r="J14" s="1168"/>
      <c r="K14" s="269">
        <v>126597</v>
      </c>
      <c r="L14" s="270">
        <v>1896</v>
      </c>
      <c r="M14" s="271">
        <v>2571</v>
      </c>
      <c r="N14" s="272">
        <v>-26.3</v>
      </c>
    </row>
    <row r="15" spans="1:16" ht="13.5" customHeight="1" x14ac:dyDescent="0.15">
      <c r="A15" s="250"/>
      <c r="B15" s="246"/>
      <c r="C15" s="246"/>
      <c r="D15" s="246"/>
      <c r="E15" s="246"/>
      <c r="F15" s="246"/>
      <c r="G15" s="1166" t="s">
        <v>484</v>
      </c>
      <c r="H15" s="1167"/>
      <c r="I15" s="1167"/>
      <c r="J15" s="1168"/>
      <c r="K15" s="269">
        <v>120413</v>
      </c>
      <c r="L15" s="270">
        <v>1803</v>
      </c>
      <c r="M15" s="271">
        <v>1342</v>
      </c>
      <c r="N15" s="272">
        <v>34.4</v>
      </c>
    </row>
    <row r="16" spans="1:16" x14ac:dyDescent="0.15">
      <c r="A16" s="250"/>
      <c r="B16" s="246"/>
      <c r="C16" s="246"/>
      <c r="D16" s="246"/>
      <c r="E16" s="246"/>
      <c r="F16" s="246"/>
      <c r="G16" s="1169" t="s">
        <v>485</v>
      </c>
      <c r="H16" s="1170"/>
      <c r="I16" s="1170"/>
      <c r="J16" s="1171"/>
      <c r="K16" s="270">
        <v>-486021</v>
      </c>
      <c r="L16" s="270">
        <v>-7278</v>
      </c>
      <c r="M16" s="271">
        <v>-4975</v>
      </c>
      <c r="N16" s="272">
        <v>46.3</v>
      </c>
    </row>
    <row r="17" spans="1:16" x14ac:dyDescent="0.15">
      <c r="A17" s="250"/>
      <c r="B17" s="246"/>
      <c r="C17" s="246"/>
      <c r="D17" s="246"/>
      <c r="E17" s="246"/>
      <c r="F17" s="246"/>
      <c r="G17" s="1169" t="s">
        <v>170</v>
      </c>
      <c r="H17" s="1170"/>
      <c r="I17" s="1170"/>
      <c r="J17" s="1171"/>
      <c r="K17" s="270">
        <v>5529021</v>
      </c>
      <c r="L17" s="270">
        <v>82790</v>
      </c>
      <c r="M17" s="271">
        <v>67535</v>
      </c>
      <c r="N17" s="272">
        <v>22.6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7.64</v>
      </c>
      <c r="L21" s="283">
        <v>6.24</v>
      </c>
      <c r="M21" s="284">
        <v>1.4</v>
      </c>
      <c r="N21" s="251"/>
      <c r="O21" s="285"/>
      <c r="P21" s="281"/>
    </row>
    <row r="22" spans="1:16" s="286" customFormat="1" x14ac:dyDescent="0.15">
      <c r="A22" s="281"/>
      <c r="B22" s="251"/>
      <c r="C22" s="251"/>
      <c r="D22" s="251"/>
      <c r="E22" s="251"/>
      <c r="F22" s="251"/>
      <c r="G22" s="1163" t="s">
        <v>491</v>
      </c>
      <c r="H22" s="1164"/>
      <c r="I22" s="1164"/>
      <c r="J22" s="1165"/>
      <c r="K22" s="287">
        <v>96.4</v>
      </c>
      <c r="L22" s="288">
        <v>98.7</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2407769</v>
      </c>
      <c r="L32" s="296">
        <v>36053</v>
      </c>
      <c r="M32" s="297">
        <v>35267</v>
      </c>
      <c r="N32" s="298">
        <v>2.2000000000000002</v>
      </c>
    </row>
    <row r="33" spans="1:16" ht="13.5" customHeight="1" x14ac:dyDescent="0.15">
      <c r="A33" s="250"/>
      <c r="B33" s="246"/>
      <c r="C33" s="246"/>
      <c r="D33" s="246"/>
      <c r="E33" s="246"/>
      <c r="F33" s="246"/>
      <c r="G33" s="1154" t="s">
        <v>496</v>
      </c>
      <c r="H33" s="1155"/>
      <c r="I33" s="1155"/>
      <c r="J33" s="1156"/>
      <c r="K33" s="296" t="s">
        <v>482</v>
      </c>
      <c r="L33" s="296" t="s">
        <v>482</v>
      </c>
      <c r="M33" s="297">
        <v>1</v>
      </c>
      <c r="N33" s="298" t="s">
        <v>482</v>
      </c>
    </row>
    <row r="34" spans="1:16" ht="27" customHeight="1" x14ac:dyDescent="0.15">
      <c r="A34" s="250"/>
      <c r="B34" s="246"/>
      <c r="C34" s="246"/>
      <c r="D34" s="246"/>
      <c r="E34" s="246"/>
      <c r="F34" s="246"/>
      <c r="G34" s="1154" t="s">
        <v>497</v>
      </c>
      <c r="H34" s="1155"/>
      <c r="I34" s="1155"/>
      <c r="J34" s="1156"/>
      <c r="K34" s="296" t="s">
        <v>482</v>
      </c>
      <c r="L34" s="296" t="s">
        <v>482</v>
      </c>
      <c r="M34" s="297">
        <v>49</v>
      </c>
      <c r="N34" s="298" t="s">
        <v>482</v>
      </c>
    </row>
    <row r="35" spans="1:16" ht="27" customHeight="1" x14ac:dyDescent="0.15">
      <c r="A35" s="250"/>
      <c r="B35" s="246"/>
      <c r="C35" s="246"/>
      <c r="D35" s="246"/>
      <c r="E35" s="246"/>
      <c r="F35" s="246"/>
      <c r="G35" s="1154" t="s">
        <v>498</v>
      </c>
      <c r="H35" s="1155"/>
      <c r="I35" s="1155"/>
      <c r="J35" s="1156"/>
      <c r="K35" s="296">
        <v>944053</v>
      </c>
      <c r="L35" s="296">
        <v>14136</v>
      </c>
      <c r="M35" s="297">
        <v>9709</v>
      </c>
      <c r="N35" s="298">
        <v>45.6</v>
      </c>
    </row>
    <row r="36" spans="1:16" ht="27" customHeight="1" x14ac:dyDescent="0.15">
      <c r="A36" s="250"/>
      <c r="B36" s="246"/>
      <c r="C36" s="246"/>
      <c r="D36" s="246"/>
      <c r="E36" s="246"/>
      <c r="F36" s="246"/>
      <c r="G36" s="1154" t="s">
        <v>499</v>
      </c>
      <c r="H36" s="1155"/>
      <c r="I36" s="1155"/>
      <c r="J36" s="1156"/>
      <c r="K36" s="296">
        <v>174704</v>
      </c>
      <c r="L36" s="296">
        <v>2616</v>
      </c>
      <c r="M36" s="297">
        <v>2367</v>
      </c>
      <c r="N36" s="298">
        <v>10.5</v>
      </c>
    </row>
    <row r="37" spans="1:16" ht="13.5" customHeight="1" x14ac:dyDescent="0.15">
      <c r="A37" s="250"/>
      <c r="B37" s="246"/>
      <c r="C37" s="246"/>
      <c r="D37" s="246"/>
      <c r="E37" s="246"/>
      <c r="F37" s="246"/>
      <c r="G37" s="1154" t="s">
        <v>500</v>
      </c>
      <c r="H37" s="1155"/>
      <c r="I37" s="1155"/>
      <c r="J37" s="1156"/>
      <c r="K37" s="296" t="s">
        <v>482</v>
      </c>
      <c r="L37" s="296" t="s">
        <v>482</v>
      </c>
      <c r="M37" s="297">
        <v>1205</v>
      </c>
      <c r="N37" s="298" t="s">
        <v>482</v>
      </c>
    </row>
    <row r="38" spans="1:16" ht="27" customHeight="1" x14ac:dyDescent="0.15">
      <c r="A38" s="250"/>
      <c r="B38" s="246"/>
      <c r="C38" s="246"/>
      <c r="D38" s="246"/>
      <c r="E38" s="246"/>
      <c r="F38" s="246"/>
      <c r="G38" s="1157" t="s">
        <v>501</v>
      </c>
      <c r="H38" s="1158"/>
      <c r="I38" s="1158"/>
      <c r="J38" s="1159"/>
      <c r="K38" s="299">
        <v>454</v>
      </c>
      <c r="L38" s="299">
        <v>7</v>
      </c>
      <c r="M38" s="300">
        <v>3</v>
      </c>
      <c r="N38" s="301">
        <v>133.30000000000001</v>
      </c>
      <c r="O38" s="295"/>
    </row>
    <row r="39" spans="1:16" x14ac:dyDescent="0.15">
      <c r="A39" s="250"/>
      <c r="B39" s="246"/>
      <c r="C39" s="246"/>
      <c r="D39" s="246"/>
      <c r="E39" s="246"/>
      <c r="F39" s="246"/>
      <c r="G39" s="1157" t="s">
        <v>502</v>
      </c>
      <c r="H39" s="1158"/>
      <c r="I39" s="1158"/>
      <c r="J39" s="1159"/>
      <c r="K39" s="302">
        <v>-398541</v>
      </c>
      <c r="L39" s="302">
        <v>-5968</v>
      </c>
      <c r="M39" s="303">
        <v>-6690</v>
      </c>
      <c r="N39" s="304">
        <v>-10.8</v>
      </c>
      <c r="O39" s="295"/>
    </row>
    <row r="40" spans="1:16" ht="27" customHeight="1" x14ac:dyDescent="0.15">
      <c r="A40" s="250"/>
      <c r="B40" s="246"/>
      <c r="C40" s="246"/>
      <c r="D40" s="246"/>
      <c r="E40" s="246"/>
      <c r="F40" s="246"/>
      <c r="G40" s="1154" t="s">
        <v>503</v>
      </c>
      <c r="H40" s="1155"/>
      <c r="I40" s="1155"/>
      <c r="J40" s="1156"/>
      <c r="K40" s="302">
        <v>-1898158</v>
      </c>
      <c r="L40" s="302">
        <v>-28422</v>
      </c>
      <c r="M40" s="303">
        <v>-29386</v>
      </c>
      <c r="N40" s="304">
        <v>-3.3</v>
      </c>
      <c r="O40" s="295"/>
    </row>
    <row r="41" spans="1:16" x14ac:dyDescent="0.15">
      <c r="A41" s="250"/>
      <c r="B41" s="246"/>
      <c r="C41" s="246"/>
      <c r="D41" s="246"/>
      <c r="E41" s="246"/>
      <c r="F41" s="246"/>
      <c r="G41" s="1160" t="s">
        <v>281</v>
      </c>
      <c r="H41" s="1161"/>
      <c r="I41" s="1161"/>
      <c r="J41" s="1162"/>
      <c r="K41" s="296">
        <v>1230281</v>
      </c>
      <c r="L41" s="302">
        <v>18422</v>
      </c>
      <c r="M41" s="303">
        <v>12524</v>
      </c>
      <c r="N41" s="304">
        <v>47.1</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1702512</v>
      </c>
      <c r="J51" s="322">
        <v>24600</v>
      </c>
      <c r="K51" s="323">
        <v>-40.4</v>
      </c>
      <c r="L51" s="324">
        <v>36396</v>
      </c>
      <c r="M51" s="325">
        <v>9.1</v>
      </c>
      <c r="N51" s="326">
        <v>-49.5</v>
      </c>
    </row>
    <row r="52" spans="1:14" x14ac:dyDescent="0.15">
      <c r="A52" s="250"/>
      <c r="B52" s="246"/>
      <c r="C52" s="246"/>
      <c r="D52" s="246"/>
      <c r="E52" s="246"/>
      <c r="F52" s="246"/>
      <c r="G52" s="327"/>
      <c r="H52" s="328" t="s">
        <v>514</v>
      </c>
      <c r="I52" s="329">
        <v>922942</v>
      </c>
      <c r="J52" s="330">
        <v>13336</v>
      </c>
      <c r="K52" s="331">
        <v>-35.799999999999997</v>
      </c>
      <c r="L52" s="332">
        <v>19057</v>
      </c>
      <c r="M52" s="333">
        <v>-11.6</v>
      </c>
      <c r="N52" s="334">
        <v>-24.2</v>
      </c>
    </row>
    <row r="53" spans="1:14" x14ac:dyDescent="0.15">
      <c r="A53" s="250"/>
      <c r="B53" s="246"/>
      <c r="C53" s="246"/>
      <c r="D53" s="246"/>
      <c r="E53" s="246"/>
      <c r="F53" s="246"/>
      <c r="G53" s="312" t="s">
        <v>515</v>
      </c>
      <c r="H53" s="313"/>
      <c r="I53" s="321">
        <v>1590011</v>
      </c>
      <c r="J53" s="322">
        <v>23111</v>
      </c>
      <c r="K53" s="323">
        <v>-6.1</v>
      </c>
      <c r="L53" s="324">
        <v>62256</v>
      </c>
      <c r="M53" s="325">
        <v>71.099999999999994</v>
      </c>
      <c r="N53" s="326">
        <v>-77.2</v>
      </c>
    </row>
    <row r="54" spans="1:14" x14ac:dyDescent="0.15">
      <c r="A54" s="250"/>
      <c r="B54" s="246"/>
      <c r="C54" s="246"/>
      <c r="D54" s="246"/>
      <c r="E54" s="246"/>
      <c r="F54" s="246"/>
      <c r="G54" s="327"/>
      <c r="H54" s="328" t="s">
        <v>514</v>
      </c>
      <c r="I54" s="329">
        <v>656860</v>
      </c>
      <c r="J54" s="330">
        <v>9547</v>
      </c>
      <c r="K54" s="331">
        <v>-28.4</v>
      </c>
      <c r="L54" s="332">
        <v>24482</v>
      </c>
      <c r="M54" s="333">
        <v>28.5</v>
      </c>
      <c r="N54" s="334">
        <v>-56.9</v>
      </c>
    </row>
    <row r="55" spans="1:14" x14ac:dyDescent="0.15">
      <c r="A55" s="250"/>
      <c r="B55" s="246"/>
      <c r="C55" s="246"/>
      <c r="D55" s="246"/>
      <c r="E55" s="246"/>
      <c r="F55" s="246"/>
      <c r="G55" s="312" t="s">
        <v>516</v>
      </c>
      <c r="H55" s="313"/>
      <c r="I55" s="321">
        <v>2380992</v>
      </c>
      <c r="J55" s="322">
        <v>34943</v>
      </c>
      <c r="K55" s="323">
        <v>51.2</v>
      </c>
      <c r="L55" s="324">
        <v>53896</v>
      </c>
      <c r="M55" s="325">
        <v>-13.4</v>
      </c>
      <c r="N55" s="326">
        <v>64.599999999999994</v>
      </c>
    </row>
    <row r="56" spans="1:14" x14ac:dyDescent="0.15">
      <c r="A56" s="250"/>
      <c r="B56" s="246"/>
      <c r="C56" s="246"/>
      <c r="D56" s="246"/>
      <c r="E56" s="246"/>
      <c r="F56" s="246"/>
      <c r="G56" s="327"/>
      <c r="H56" s="328" t="s">
        <v>514</v>
      </c>
      <c r="I56" s="329">
        <v>1043681</v>
      </c>
      <c r="J56" s="330">
        <v>15317</v>
      </c>
      <c r="K56" s="331">
        <v>60.4</v>
      </c>
      <c r="L56" s="332">
        <v>20608</v>
      </c>
      <c r="M56" s="333">
        <v>-15.8</v>
      </c>
      <c r="N56" s="334">
        <v>76.2</v>
      </c>
    </row>
    <row r="57" spans="1:14" x14ac:dyDescent="0.15">
      <c r="A57" s="250"/>
      <c r="B57" s="246"/>
      <c r="C57" s="246"/>
      <c r="D57" s="246"/>
      <c r="E57" s="246"/>
      <c r="F57" s="246"/>
      <c r="G57" s="312" t="s">
        <v>517</v>
      </c>
      <c r="H57" s="313"/>
      <c r="I57" s="321">
        <v>2435178</v>
      </c>
      <c r="J57" s="322">
        <v>36079</v>
      </c>
      <c r="K57" s="323">
        <v>3.3</v>
      </c>
      <c r="L57" s="324">
        <v>47278</v>
      </c>
      <c r="M57" s="325">
        <v>-12.3</v>
      </c>
      <c r="N57" s="326">
        <v>15.6</v>
      </c>
    </row>
    <row r="58" spans="1:14" x14ac:dyDescent="0.15">
      <c r="A58" s="250"/>
      <c r="B58" s="246"/>
      <c r="C58" s="246"/>
      <c r="D58" s="246"/>
      <c r="E58" s="246"/>
      <c r="F58" s="246"/>
      <c r="G58" s="327"/>
      <c r="H58" s="328" t="s">
        <v>514</v>
      </c>
      <c r="I58" s="329">
        <v>958809</v>
      </c>
      <c r="J58" s="330">
        <v>14205</v>
      </c>
      <c r="K58" s="331">
        <v>-7.3</v>
      </c>
      <c r="L58" s="332">
        <v>24096</v>
      </c>
      <c r="M58" s="333">
        <v>16.899999999999999</v>
      </c>
      <c r="N58" s="334">
        <v>-24.2</v>
      </c>
    </row>
    <row r="59" spans="1:14" x14ac:dyDescent="0.15">
      <c r="A59" s="250"/>
      <c r="B59" s="246"/>
      <c r="C59" s="246"/>
      <c r="D59" s="246"/>
      <c r="E59" s="246"/>
      <c r="F59" s="246"/>
      <c r="G59" s="312" t="s">
        <v>518</v>
      </c>
      <c r="H59" s="313"/>
      <c r="I59" s="321">
        <v>1682203</v>
      </c>
      <c r="J59" s="322">
        <v>25189</v>
      </c>
      <c r="K59" s="323">
        <v>-30.2</v>
      </c>
      <c r="L59" s="324">
        <v>44504</v>
      </c>
      <c r="M59" s="325">
        <v>-5.9</v>
      </c>
      <c r="N59" s="326">
        <v>-24.3</v>
      </c>
    </row>
    <row r="60" spans="1:14" x14ac:dyDescent="0.15">
      <c r="A60" s="250"/>
      <c r="B60" s="246"/>
      <c r="C60" s="246"/>
      <c r="D60" s="246"/>
      <c r="E60" s="246"/>
      <c r="F60" s="246"/>
      <c r="G60" s="327"/>
      <c r="H60" s="328" t="s">
        <v>514</v>
      </c>
      <c r="I60" s="335">
        <v>1170382</v>
      </c>
      <c r="J60" s="330">
        <v>17525</v>
      </c>
      <c r="K60" s="331">
        <v>23.4</v>
      </c>
      <c r="L60" s="332">
        <v>25876</v>
      </c>
      <c r="M60" s="333">
        <v>7.4</v>
      </c>
      <c r="N60" s="334">
        <v>16</v>
      </c>
    </row>
    <row r="61" spans="1:14" x14ac:dyDescent="0.15">
      <c r="A61" s="250"/>
      <c r="B61" s="246"/>
      <c r="C61" s="246"/>
      <c r="D61" s="246"/>
      <c r="E61" s="246"/>
      <c r="F61" s="246"/>
      <c r="G61" s="312" t="s">
        <v>519</v>
      </c>
      <c r="H61" s="336"/>
      <c r="I61" s="337">
        <v>1958179</v>
      </c>
      <c r="J61" s="338">
        <v>28784</v>
      </c>
      <c r="K61" s="339">
        <v>-4.4000000000000004</v>
      </c>
      <c r="L61" s="340">
        <v>48866</v>
      </c>
      <c r="M61" s="341">
        <v>9.6999999999999993</v>
      </c>
      <c r="N61" s="326">
        <v>-14.1</v>
      </c>
    </row>
    <row r="62" spans="1:14" x14ac:dyDescent="0.15">
      <c r="A62" s="250"/>
      <c r="B62" s="246"/>
      <c r="C62" s="246"/>
      <c r="D62" s="246"/>
      <c r="E62" s="246"/>
      <c r="F62" s="246"/>
      <c r="G62" s="327"/>
      <c r="H62" s="328" t="s">
        <v>514</v>
      </c>
      <c r="I62" s="329">
        <v>950535</v>
      </c>
      <c r="J62" s="330">
        <v>13986</v>
      </c>
      <c r="K62" s="331">
        <v>2.5</v>
      </c>
      <c r="L62" s="332">
        <v>22824</v>
      </c>
      <c r="M62" s="333">
        <v>5.0999999999999996</v>
      </c>
      <c r="N62" s="334">
        <v>-2.6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2.97</v>
      </c>
      <c r="G47" s="12">
        <v>5.0599999999999996</v>
      </c>
      <c r="H47" s="12">
        <v>6.49</v>
      </c>
      <c r="I47" s="12">
        <v>7.71</v>
      </c>
      <c r="J47" s="13">
        <v>7.81</v>
      </c>
    </row>
    <row r="48" spans="2:10" ht="57.75" customHeight="1" x14ac:dyDescent="0.15">
      <c r="B48" s="14"/>
      <c r="C48" s="1174" t="s">
        <v>4</v>
      </c>
      <c r="D48" s="1174"/>
      <c r="E48" s="1175"/>
      <c r="F48" s="15">
        <v>5.38</v>
      </c>
      <c r="G48" s="16">
        <v>6.72</v>
      </c>
      <c r="H48" s="16">
        <v>7.58</v>
      </c>
      <c r="I48" s="16">
        <v>6.51</v>
      </c>
      <c r="J48" s="17">
        <v>6.73</v>
      </c>
    </row>
    <row r="49" spans="2:10" ht="57.75" customHeight="1" thickBot="1" x14ac:dyDescent="0.2">
      <c r="B49" s="18"/>
      <c r="C49" s="1176" t="s">
        <v>5</v>
      </c>
      <c r="D49" s="1176"/>
      <c r="E49" s="1177"/>
      <c r="F49" s="19">
        <v>2.95</v>
      </c>
      <c r="G49" s="20">
        <v>3.48</v>
      </c>
      <c r="H49" s="20">
        <v>2.2400000000000002</v>
      </c>
      <c r="I49" s="20">
        <v>0.5</v>
      </c>
      <c r="J49" s="21">
        <v>0.14000000000000001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2018-11-19T07:49:11Z</cp:lastPrinted>
  <dcterms:created xsi:type="dcterms:W3CDTF">2018-01-24T05:40:13Z</dcterms:created>
  <dcterms:modified xsi:type="dcterms:W3CDTF">2018-11-27T04:08:34Z</dcterms:modified>
  <cp:category/>
</cp:coreProperties>
</file>