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C37" i="9"/>
  <c r="BE36" i="9"/>
  <c r="AM36" i="9"/>
  <c r="C36" i="9"/>
  <c r="BW35" i="9"/>
  <c r="BW36" i="9" s="1"/>
  <c r="BW37" i="9" s="1"/>
  <c r="AM35" i="9"/>
  <c r="BW34" i="9"/>
  <c r="CO34" i="9" s="1"/>
  <c r="CO35" i="9" s="1"/>
  <c r="CO36" i="9" s="1"/>
  <c r="CO37"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<sst xmlns="http://schemas.openxmlformats.org/spreadsheetml/2006/main" count="1049" uniqueCount="573">
  <si>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</si>
  <si>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</si>
  <si>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</si>
  <si>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</si>
  <si>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</si>
  <si>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</si>
  <si>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</si>
  <si>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</si>
  <si>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</si>
  <si>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</si>
  <si>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</si>
  <si>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</si>
  <si>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</si>
  <si>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</si>
  <si>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</si>
  <si>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</si>
  <si>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</si>
  <si>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</si>
  <si>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</si>
  <si>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</si>
  <si>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</si>
  <si>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</si>
  <si>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</si>
  <si>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</si>
  <si>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</si>
  <si>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</si>
  <si>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</si>
  <si>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</si>
  <si>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</si>
  <si>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</si>
  <si>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</si>
  <si>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</si>
  <si>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</si>
  <si>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</si>
  <si>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</si>
  <si>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</si>
  <si>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</si>
  <si>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</si>
  <si>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</si>
  <si>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</si>
  <si>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</si>
  <si>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</si>
  <si>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</si>
  <si>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</si>
  <si>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</si>
  <si>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</si>
  <si>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</si>
  <si>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</si>
  <si>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</si>
  <si>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</si>
  <si>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</si>
  <si>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</si>
  <si>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</si>
  <si>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</si>
  <si>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</si>
  <si>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</si>
  <si>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</si>
  <si>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</si>
  <si>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</si>
  <si>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</si>
  <si>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</si>
  <si>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</si>
  <si>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</si>
  <si>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</si>
  <si>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</si>
  <si>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</si>
  <si>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</si>
  <si>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</si>
  <si>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</si>
  <si>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</si>
  <si>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</si>
  <si>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</si>
  <si>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</si>
  <si>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</si>
  <si>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</si>
  <si>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</si>
  <si>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</si>
  <si>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</si>
  <si>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</si>
  <si>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</si>
  <si>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</si>
  <si>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</si>
  <si>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</si>
  <si>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</si>
  <si>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</si>
  <si>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</si>
  <si>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</si>
  <si>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</si>
  <si>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</si>
  <si>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</si>
  <si>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</si>
  <si>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</si>
  <si>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</si>
  <si>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</si>
  <si>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</si>
  <si>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</si>
  <si>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</si>
  <si>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</si>
  <si>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</si>
  <si>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</si>
  <si>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</si>
  <si>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</si>
  <si>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</si>
  <si>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</si>
  <si>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</si>
  <si>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</si>
  <si>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</si>
  <si>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</si>
  <si>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</si>
  <si>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</si>
  <si>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</si>
  <si>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</si>
  <si>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</si>
  <si>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</si>
  <si>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</si>
  <si>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</si>
  <si>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</si>
  <si>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</si>
  <si>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</si>
  <si>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</si>
  <si>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</si>
  <si>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</si>
  <si>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</si>
  <si>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</si>
  <si>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</si>
  <si>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</si>
  <si>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</si>
  <si>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</si>
  <si>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</si>
  <si>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</si>
  <si>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</si>
  <si>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</si>
  <si>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</si>
  <si>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</si>
  <si>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</si>
  <si>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</si>
  <si>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</si>
  <si>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</si>
  <si>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</si>
  <si>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</si>
  <si>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</si>
  <si>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</si>
  <si>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</si>
  <si>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</si>
  <si>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</si>
  <si>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</si>
  <si>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</si>
  <si>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</si>
  <si>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</si>
  <si>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</si>
  <si>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</si>
  <si>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</si>
  <si>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</si>
  <si>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</si>
  <si>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</si>
  <si>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</si>
  <si>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</si>
  <si>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</si>
  <si>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</si>
  <si>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</si>
  <si>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</si>
  <si>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</si>
  <si>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</si>
  <si>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</si>
  <si>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</si>
  <si>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</si>
  <si>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</si>
  <si>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</si>
  <si>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</si>
  <si>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</si>
  <si>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</si>
  <si>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</si>
  <si>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</si>
  <si>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</si>
  <si>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</si>
  <si>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</si>
  <si>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</si>
  <si>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</si>
  <si>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</si>
  <si>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</si>
  <si>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</si>
  <si>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</si>
  <si>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</si>
  <si>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</si>
  <si>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</si>
  <si>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</si>
  <si>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</si>
  <si>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</si>
  <si>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</si>
  <si>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</si>
  <si>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</si>
  <si>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</si>
  <si>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</si>
  <si>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</si>
  <si>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</si>
  <si>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奈良県桜井市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</si>
  <si>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</si>
  <si>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</si>
  <si>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</si>
  <si>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</si>
  <si>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</si>
  <si>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</si>
  <si>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</si>
  <si>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</si>
  <si>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</si>
  <si>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</si>
  <si>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</si>
  <si>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</si>
  <si>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</si>
  <si>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</si>
  <si>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</si>
  <si>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</si>
  <si>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</si>
  <si>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</si>
  <si>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</si>
  <si>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</si>
  <si>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</si>
  <si>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</si>
  <si>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</si>
  <si>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</si>
  <si>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</si>
  <si>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</si>
  <si>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</si>
  <si>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</si>
  <si>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</si>
  <si>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</si>
  <si>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</si>
  <si>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</si>
  <si>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</si>
  <si>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</si>
  <si>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</si>
  <si>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</si>
  <si>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</si>
  <si>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</si>
  <si>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</si>
  <si>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</si>
  <si>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</si>
  <si>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</si>
  <si>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</si>
  <si>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</si>
  <si>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</si>
  <si>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</si>
  <si>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</si>
  <si>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</si>
  <si>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</si>
  <si>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</si>
  <si>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</si>
  <si>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</si>
  <si>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</si>
  <si>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</si>
  <si>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</si>
  <si>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</si>
  <si>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</si>
  <si>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</si>
  <si>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</si>
  <si>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</si>
  <si>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</si>
  <si>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</si>
  <si>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</si>
  <si>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</si>
  <si>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</si>
  <si>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</si>
  <si>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</si>
  <si>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</si>
  <si>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</si>
  <si>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</si>
  <si>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</si>
  <si>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</si>
  <si>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</si>
  <si>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</si>
  <si>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</si>
  <si>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</si>
  <si>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</si>
  <si>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</si>
  <si>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</si>
  <si>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</si>
  <si>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</si>
  <si>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</si>
  <si>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</si>
  <si>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</si>
  <si>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</si>
  <si>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</si>
  <si>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</si>
  <si>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</si>
  <si>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</si>
  <si>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</si>
  <si>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</si>
  <si>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</si>
  <si>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</si>
  <si>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</si>
  <si>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</si>
  <si>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</si>
  <si>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</si>
  <si>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</si>
  <si>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</si>
  <si>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</si>
  <si>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</si>
  <si>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</si>
  <si>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</si>
  <si>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</si>
  <si>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</si>
  <si>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</si>
  <si>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</si>
  <si>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</si>
  <si>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</si>
  <si>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</si>
  <si>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</si>
  <si>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</si>
  <si>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</si>
  <si>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</si>
  <si>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</si>
  <si>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</si>
  <si>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</si>
  <si>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</si>
  <si>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</si>
  <si>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</si>
  <si>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</si>
  <si>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</si>
  <si>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</si>
  <si>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</si>
  <si>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</si>
  <si>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</si>
  <si>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</si>
  <si>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</si>
  <si>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</si>
  <si>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</si>
  <si>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</si>
  <si>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</si>
  <si>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</si>
  <si>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</si>
  <si>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</si>
  <si>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</si>
  <si>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</si>
  <si>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</si>
  <si>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</si>
  <si>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</si>
  <si>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</si>
  <si>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</si>
  <si>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</si>
  <si>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</si>
  <si>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</si>
  <si>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</si>
  <si>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</si>
  <si>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</si>
  <si>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奈良県桜井市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</si>
  <si>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</si>
  <si>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</si>
  <si>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</si>
  <si>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</si>
  <si>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</si>
  <si>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</si>
  <si>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</si>
  <si>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</si>
  <si>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</si>
  <si>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</si>
  <si>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</si>
  <si>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</si>
  <si>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</si>
  <si>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</si>
  <si>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</si>
  <si>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</si>
  <si>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</si>
  <si>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</si>
  <si>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</si>
  <si>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</si>
  <si>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</si>
  <si>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</si>
  <si>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</si>
  <si>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</si>
  <si>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</si>
  <si>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</si>
  <si>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</si>
  <si>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</si>
  <si>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</si>
  <si>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</si>
  <si>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</si>
  <si>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</si>
  <si>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</si>
  <si>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</si>
  <si>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</si>
  <si>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</si>
  <si>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</si>
  <si>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</si>
  <si>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</si>
  <si>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</si>
  <si>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</si>
  <si>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</si>
  <si>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</si>
  <si>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</si>
  <si>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</si>
  <si>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</si>
  <si>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</si>
  <si>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</si>
  <si>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</si>
  <si>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</si>
  <si>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</si>
  <si>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</si>
  <si>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</si>
  <si>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</si>
  <si>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</si>
  <si>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</si>
  <si>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</si>
  <si>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</si>
  <si>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</si>
  <si>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</si>
  <si>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</si>
  <si>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</si>
  <si>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</si>
  <si>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</si>
  <si>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</si>
  <si>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</si>
  <si>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</si>
  <si>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</si>
  <si>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</si>
  <si>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</si>
  <si>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</si>
  <si>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</si>
  <si>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</si>
  <si>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</si>
  <si>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</si>
  <si>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</si>
  <si>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</si>
  <si>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</si>
  <si>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</si>
  <si>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</si>
  <si>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</si>
  <si>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</si>
  <si>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</si>
  <si>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</si>
  <si>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</si>
  <si>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</si>
  <si>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</si>
  <si>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</si>
  <si>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</si>
  <si>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</si>
  <si>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</si>
  <si>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</si>
  <si>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</si>
  <si>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</si>
  <si>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</si>
  <si>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</si>
  <si>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</si>
  <si>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</si>
  <si>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</si>
  <si>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</si>
  <si>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</si>
  <si>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</si>
  <si>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</si>
  <si>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</si>
  <si>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</si>
  <si>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</si>
  <si>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</si>
  <si>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</si>
  <si>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</si>
  <si>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</si>
  <si>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</si>
  <si>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</si>
  <si>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</si>
  <si>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</si>
  <si>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</si>
  <si>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</si>
  <si>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</si>
  <si>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</si>
  <si>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</si>
  <si>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</si>
  <si>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</si>
  <si>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</si>
  <si>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</si>
  <si>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</si>
  <si>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</si>
  <si>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</si>
  <si>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</si>
  <si>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</si>
  <si>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</si>
  <si>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</si>
  <si>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</si>
  <si>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</si>
  <si>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</si>
  <si>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</si>
  <si>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</si>
  <si>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</si>
  <si>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</si>
  <si>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</si>
  <si>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</si>
  <si>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</si>
  <si>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</si>
  <si>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</si>
  <si>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</si>
  <si>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</si>
  <si>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</si>
  <si>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</si>
  <si>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</si>
  <si>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</si>
  <si>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</si>
  <si>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</si>
  <si>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</si>
  <si>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</si>
  <si>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</si>
  <si>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</si>
  <si>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</si>
  <si>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</si>
  <si>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</si>
  <si>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</si>
  <si>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</si>
  <si>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</si>
  <si>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</si>
  <si>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</si>
  <si>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</si>
  <si>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</si>
  <si>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</si>
  <si>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</si>
  <si>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</si>
  <si>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</si>
  <si>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</si>
  <si>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</si>
  <si>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</si>
  <si>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</si>
  <si>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</si>
  <si>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</si>
  <si>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</si>
  <si>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</si>
  <si>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</si>
  <si>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</si>
  <si>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</si>
  <si>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</si>
  <si>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</si>
  <si>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</si>
  <si>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</si>
  <si>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</si>
  <si>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</si>
  <si>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</si>
  <si>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</si>
  <si>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</si>
  <si>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 2.99</t>
  </si>
  <si>
    <t>駐車場事業特別会計</t>
  </si>
  <si>
    <t>▲ 0.54</t>
  </si>
  <si>
    <t>▲ 0.66</t>
  </si>
  <si>
    <t>▲ 0.82</t>
  </si>
  <si>
    <t>▲ 0.97</t>
  </si>
  <si>
    <t>住宅新築資金等貸付金特別会計</t>
  </si>
  <si>
    <t>▲ 0.72</t>
  </si>
  <si>
    <t>▲ 0.58</t>
  </si>
  <si>
    <t>▲ 0.45</t>
  </si>
  <si>
    <t>▲ 0.42</t>
  </si>
  <si>
    <t>▲ 0.41</t>
  </si>
  <si>
    <t>水道事業会計</t>
  </si>
  <si>
    <t>一般会計</t>
  </si>
  <si>
    <t>国民健康保険特別会計</t>
  </si>
  <si>
    <t>介護保険特別会計</t>
  </si>
  <si>
    <t>簡易水道事業特別会計</t>
  </si>
  <si>
    <t>後期高齢者医療特別会計</t>
  </si>
  <si>
    <t>その他会計（赤字）</t>
  </si>
  <si>
    <t>その他会計（黒字）</t>
  </si>
  <si>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</si>
  <si>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</si>
  <si>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</si>
  <si>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</si>
  <si>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</si>
  <si>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</si>
  <si>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</si>
  <si>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</si>
  <si>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</si>
  <si>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</si>
  <si>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</si>
  <si>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</si>
  <si>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</si>
  <si>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</si>
  <si>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</si>
  <si>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</si>
  <si>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</si>
  <si>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内平均は、概ね左肩下がりで推移していることから、地方債残高が年々減少し、着実に財政の健全化が図られているものと推測される。特に、平成26年度から平成27年度にかけて、将来負担比率と実質公債費比率とも大幅に改善されているのは、双方に共通する分母の数値である標準財政規模（普通交付税や標準税収入額）が増加したことによるものであると考えられる。
　一方、本市においては、総じて類似団体内平均の数値を上回っている。実質公債費比率については類似団体と同様、着実に地方債残高を減少させていたが、平成25年度に第三セクター等改革推進債を据置期間なしで起債したことにより、その減少分が相殺されたため、平成27年度までほぼ横ばいで推移している。とはいえ、将来負担比率から見れば、設立法人等の負債額等負担見込額が地方債残高へ振り替わったことにより、実質的には将来負担を前倒しで解消していることとなる。また、平成28年度については、地方債残高の減少に伴い、実質公債費比率は減少したものの、将来負担比率は、広域消防組合による消防署整備にかかる地方債が増加したことにより、前年度と同等の数値となった。
今後は、施設の老朽化に伴う更新や統廃合などの建設事業にかかる起債も見込まれるが、計画的に事業を行い、これらの比率が過度にならないよう財政運営に努める。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</si>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</sst>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6"/>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25786</c:v>
                </c:pt>
                <c:pt idx="1">
                  <c:v>21580</c:v>
                </c:pt>
                <c:pt idx="2">
                  <c:v>14383</c:v>
                </c:pt>
                <c:pt idx="3">
                  <c:v>28169</c:v>
                </c:pt>
                <c:pt idx="4">
                  <c:v>28726</c:v>
                </c:pt>
              </c:numCache>
            </c:numRef>
          </c:val>
          <c:smooth val="0"/>
        </c:ser>
        <c:dLbls>
          <c:showLegendKey val="0"/>
          <c:showVal val="0"/>
          <c:showCatName val="0"/>
          <c:showSerName val="0"/>
          <c:showPercent val="0"/>
          <c:showBubbleSize val="0"/>
        </c:dLbls>
        <c:marker val="1"/>
        <c:smooth val="0"/>
        <c:axId val="89608192"/>
        <c:axId val="89610112"/>
      </c:lineChart>
      <c:catAx>
        <c:axId val="8960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10112"/>
        <c:crosses val="autoZero"/>
        <c:auto val="1"/>
        <c:lblAlgn val="ctr"/>
        <c:lblOffset val="100"/>
        <c:tickLblSkip val="1"/>
        <c:tickMarkSkip val="1"/>
        <c:noMultiLvlLbl val="0"/>
      </c:catAx>
      <c:valAx>
        <c:axId val="89610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c:v>
                </c:pt>
                <c:pt idx="1">
                  <c:v>6.77</c:v>
                </c:pt>
                <c:pt idx="2">
                  <c:v>3.3</c:v>
                </c:pt>
                <c:pt idx="3">
                  <c:v>6.59</c:v>
                </c:pt>
                <c:pt idx="4">
                  <c:v>4.26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5.61</c:v>
                </c:pt>
                <c:pt idx="1">
                  <c:v>8.1999999999999993</c:v>
                </c:pt>
                <c:pt idx="2">
                  <c:v>9.2799999999999994</c:v>
                </c:pt>
                <c:pt idx="3">
                  <c:v>8.41</c:v>
                </c:pt>
                <c:pt idx="4">
                  <c:v>7.26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620672"/>
        <c:axId val="11662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4.51</c:v>
                </c:pt>
                <c:pt idx="1">
                  <c:v>4.2699999999999996</c:v>
                </c:pt>
                <c:pt idx="2">
                  <c:v>-2.44</c:v>
                </c:pt>
                <c:pt idx="3">
                  <c:v>2.78</c:v>
                </c:pt>
                <c:pt idx="4">
                  <c:v>-2.99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620672"/>
        <c:axId val="116626944"/>
      </c:lineChart>
      <c:catAx>
        <c:axId val="1166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26944"/>
        <c:crosses val="autoZero"/>
        <c:auto val="1"/>
        <c:lblAlgn val="ctr"/>
        <c:lblOffset val="100"/>
        <c:tickLblSkip val="1"/>
        <c:tickMarkSkip val="1"/>
        <c:noMultiLvlLbl val="0"/>
      </c:catAx>
      <c:valAx>
        <c:axId val="11662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0.22</c:v>
                </c:pt>
                <c:pt idx="4">
                  <c:v>#N/A</c:v>
                </c:pt>
                <c:pt idx="5">
                  <c:v>0.24</c:v>
                </c:pt>
                <c:pt idx="6">
                  <c:v>#N/A</c:v>
                </c:pt>
                <c:pt idx="7">
                  <c:v>0.26</c:v>
                </c:pt>
                <c:pt idx="8">
                  <c:v>#N/A</c:v>
                </c:pt>
                <c:pt idx="9">
                  <c:v>0.38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0.59</c:v>
                </c:pt>
                <c:pt idx="2">
                  <c:v>#N/A</c:v>
                </c:pt>
                <c:pt idx="3">
                  <c:v>0.28999999999999998</c:v>
                </c:pt>
                <c:pt idx="4">
                  <c:v>#N/A</c:v>
                </c:pt>
                <c:pt idx="5">
                  <c:v>0</c:v>
                </c:pt>
                <c:pt idx="6">
                  <c:v>#N/A</c:v>
                </c:pt>
                <c:pt idx="7">
                  <c:v>0.15</c:v>
                </c:pt>
                <c:pt idx="8">
                  <c:v>#N/A</c:v>
                </c:pt>
                <c:pt idx="9">
                  <c:v>1.21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4.12</c:v>
                </c:pt>
                <c:pt idx="2">
                  <c:v>#N/A</c:v>
                </c:pt>
                <c:pt idx="3">
                  <c:v>2.4700000000000002</c:v>
                </c:pt>
                <c:pt idx="4">
                  <c:v>#N/A</c:v>
                </c:pt>
                <c:pt idx="5">
                  <c:v>3.15</c:v>
                </c:pt>
                <c:pt idx="6">
                  <c:v>#N/A</c:v>
                </c:pt>
                <c:pt idx="7">
                  <c:v>0.04</c:v>
                </c:pt>
                <c:pt idx="8">
                  <c:v>#N/A</c:v>
                </c:pt>
                <c:pt idx="9">
                  <c:v>1.41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5.93</c:v>
                </c:pt>
                <c:pt idx="2">
                  <c:v>#N/A</c:v>
                </c:pt>
                <c:pt idx="3">
                  <c:v>7.34</c:v>
                </c:pt>
                <c:pt idx="4">
                  <c:v>#N/A</c:v>
                </c:pt>
                <c:pt idx="5">
                  <c:v>3.74</c:v>
                </c:pt>
                <c:pt idx="6">
                  <c:v>#N/A</c:v>
                </c:pt>
                <c:pt idx="7">
                  <c:v>7.01</c:v>
                </c:pt>
                <c:pt idx="8">
                  <c:v>#N/A</c:v>
                </c:pt>
                <c:pt idx="9">
                  <c:v>4.67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10.72</c:v>
                </c:pt>
                <c:pt idx="2">
                  <c:v>#N/A</c:v>
                </c:pt>
                <c:pt idx="3">
                  <c:v>9.11</c:v>
                </c:pt>
                <c:pt idx="4">
                  <c:v>#N/A</c:v>
                </c:pt>
                <c:pt idx="5">
                  <c:v>9.8699999999999992</c:v>
                </c:pt>
                <c:pt idx="6">
                  <c:v>#N/A</c:v>
                </c:pt>
                <c:pt idx="7">
                  <c:v>10.050000000000001</c:v>
                </c:pt>
                <c:pt idx="8">
                  <c:v>#N/A</c:v>
                </c:pt>
                <c:pt idx="9">
                  <c:v>10.65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0.72</c:v>
                </c:pt>
                <c:pt idx="1">
                  <c:v>#N/A</c:v>
                </c:pt>
                <c:pt idx="2">
                  <c:v>0.57999999999999996</c:v>
                </c:pt>
                <c:pt idx="3">
                  <c:v>#N/A</c:v>
                </c:pt>
                <c:pt idx="4">
                  <c:v>0.45</c:v>
                </c:pt>
                <c:pt idx="5">
                  <c:v>#N/A</c:v>
                </c:pt>
                <c:pt idx="6">
                  <c:v>0.42</c:v>
                </c:pt>
                <c:pt idx="7">
                  <c:v>#N/A</c:v>
                </c:pt>
                <c:pt idx="8">
                  <c:v>0.41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0.54</c:v>
                </c:pt>
                <c:pt idx="1">
                  <c:v>#N/A</c:v>
                </c:pt>
                <c:pt idx="2">
                  <c:v>0.66</c:v>
                </c:pt>
                <c:pt idx="3">
                  <c:v>#N/A</c:v>
                </c:pt>
                <c:pt idx="4">
                  <c:v>0.82</c:v>
                </c:pt>
                <c:pt idx="5">
                  <c:v>#N/A</c:v>
                </c:pt>
                <c:pt idx="6">
                  <c:v>0.97</c:v>
                </c:pt>
                <c:pt idx="7">
                  <c:v>#N/A</c:v>
                </c:pt>
                <c:pt idx="8">
                  <c:v>0.97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798592"/>
        <c:axId val="116800128"/>
      </c:barChart>
      <c:catAx>
        <c:axId val="1167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00128"/>
        <c:crosses val="autoZero"/>
        <c:auto val="1"/>
        <c:lblAlgn val="ctr"/>
        <c:lblOffset val="100"/>
        <c:tickLblSkip val="1"/>
        <c:tickMarkSkip val="1"/>
        <c:noMultiLvlLbl val="0"/>
      </c:catAx>
      <c:valAx>
        <c:axId val="11680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2210</c:v>
                </c:pt>
                <c:pt idx="5">
                  <c:v>2202</c:v>
                </c:pt>
                <c:pt idx="8">
                  <c:v>2214</c:v>
                </c:pt>
                <c:pt idx="11">
                  <c:v>2163</c:v>
                </c:pt>
                <c:pt idx="14">
                  <c:v>2273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450</c:v>
                </c:pt>
                <c:pt idx="3">
                  <c:v>447</c:v>
                </c:pt>
                <c:pt idx="6">
                  <c:v>450</c:v>
                </c:pt>
                <c:pt idx="9">
                  <c:v>450</c:v>
                </c:pt>
                <c:pt idx="12">
                  <c:v>458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2746</c:v>
                </c:pt>
                <c:pt idx="3">
                  <c:v>2699</c:v>
                </c:pt>
                <c:pt idx="6">
                  <c:v>2894</c:v>
                </c:pt>
                <c:pt idx="9">
                  <c:v>2741</c:v>
                </c:pt>
                <c:pt idx="12">
                  <c:v>2592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789056"/>
        <c:axId val="11779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987</c:v>
                </c:pt>
                <c:pt idx="2">
                  <c:v>#N/A</c:v>
                </c:pt>
                <c:pt idx="3">
                  <c:v>#N/A</c:v>
                </c:pt>
                <c:pt idx="4">
                  <c:v>945</c:v>
                </c:pt>
                <c:pt idx="5">
                  <c:v>#N/A</c:v>
                </c:pt>
                <c:pt idx="6">
                  <c:v>#N/A</c:v>
                </c:pt>
                <c:pt idx="7">
                  <c:v>1130</c:v>
                </c:pt>
                <c:pt idx="8">
                  <c:v>#N/A</c:v>
                </c:pt>
                <c:pt idx="9">
                  <c:v>#N/A</c:v>
                </c:pt>
                <c:pt idx="10">
                  <c:v>1028</c:v>
                </c:pt>
                <c:pt idx="11">
                  <c:v>#N/A</c:v>
                </c:pt>
                <c:pt idx="12">
                  <c:v>#N/A</c:v>
                </c:pt>
                <c:pt idx="13">
                  <c:v>794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789056"/>
        <c:axId val="117790976"/>
      </c:lineChart>
      <c:catAx>
        <c:axId val="11778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90976"/>
        <c:crosses val="autoZero"/>
        <c:auto val="1"/>
        <c:lblAlgn val="ctr"/>
        <c:lblOffset val="100"/>
        <c:tickLblSkip val="1"/>
        <c:tickMarkSkip val="1"/>
        <c:noMultiLvlLbl val="0"/>
      </c:catAx>
      <c:valAx>
        <c:axId val="11779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8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19544</c:v>
                </c:pt>
                <c:pt idx="5">
                  <c:v>19190</c:v>
                </c:pt>
                <c:pt idx="8">
                  <c:v>18765</c:v>
                </c:pt>
                <c:pt idx="11">
                  <c:v>19004</c:v>
                </c:pt>
                <c:pt idx="14">
                  <c:v>18764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5812</c:v>
                </c:pt>
                <c:pt idx="5">
                  <c:v>5186</c:v>
                </c:pt>
                <c:pt idx="8">
                  <c:v>4911</c:v>
                </c:pt>
                <c:pt idx="11">
                  <c:v>4739</c:v>
                </c:pt>
                <c:pt idx="14">
                  <c:v>4480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1870</c:v>
                </c:pt>
                <c:pt idx="5">
                  <c:v>2593</c:v>
                </c:pt>
                <c:pt idx="8">
                  <c:v>2637</c:v>
                </c:pt>
                <c:pt idx="11">
                  <c:v>2690</c:v>
                </c:pt>
                <c:pt idx="14">
                  <c:v>2304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1650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4329</c:v>
                </c:pt>
                <c:pt idx="3">
                  <c:v>3660</c:v>
                </c:pt>
                <c:pt idx="6">
                  <c:v>3349</c:v>
                </c:pt>
                <c:pt idx="9">
                  <c:v>3209</c:v>
                </c:pt>
                <c:pt idx="12">
                  <c:v>2967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144</c:v>
                </c:pt>
                <c:pt idx="9">
                  <c:v>457</c:v>
                </c:pt>
                <c:pt idx="12">
                  <c:v>1064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9438</c:v>
                </c:pt>
                <c:pt idx="3">
                  <c:v>9385</c:v>
                </c:pt>
                <c:pt idx="6">
                  <c:v>9294</c:v>
                </c:pt>
                <c:pt idx="9">
                  <c:v>9036</c:v>
                </c:pt>
                <c:pt idx="12">
                  <c:v>8834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23261</c:v>
                </c:pt>
                <c:pt idx="3">
                  <c:v>24038</c:v>
                </c:pt>
                <c:pt idx="6">
                  <c:v>22824</c:v>
                </c:pt>
                <c:pt idx="9">
                  <c:v>22385</c:v>
                </c:pt>
                <c:pt idx="12">
                  <c:v>21290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426624"/>
        <c:axId val="11843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11453</c:v>
                </c:pt>
                <c:pt idx="2">
                  <c:v>#N/A</c:v>
                </c:pt>
                <c:pt idx="3">
                  <c:v>#N/A</c:v>
                </c:pt>
                <c:pt idx="4">
                  <c:v>10113</c:v>
                </c:pt>
                <c:pt idx="5">
                  <c:v>#N/A</c:v>
                </c:pt>
                <c:pt idx="6">
                  <c:v>#N/A</c:v>
                </c:pt>
                <c:pt idx="7">
                  <c:v>9299</c:v>
                </c:pt>
                <c:pt idx="8">
                  <c:v>#N/A</c:v>
                </c:pt>
                <c:pt idx="9">
                  <c:v>#N/A</c:v>
                </c:pt>
                <c:pt idx="10">
                  <c:v>8655</c:v>
                </c:pt>
                <c:pt idx="11">
                  <c:v>#N/A</c:v>
                </c:pt>
                <c:pt idx="12">
                  <c:v>#N/A</c:v>
                </c:pt>
                <c:pt idx="13">
                  <c:v>8608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426624"/>
        <c:axId val="118432896"/>
      </c:lineChart>
      <c:catAx>
        <c:axId val="1184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32896"/>
        <c:crosses val="autoZero"/>
        <c:auto val="1"/>
        <c:lblAlgn val="ctr"/>
        <c:lblOffset val="100"/>
        <c:tickLblSkip val="1"/>
        <c:tickMarkSkip val="1"/>
        <c:noMultiLvlLbl val="0"/>
      </c:catAx>
      <c:valAx>
        <c:axId val="1184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{AE5652A7-3B26-4521-9C37-94F3E4EAC487}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{819A7B26-9D21-461D-96BA-B9F3E7A7952C}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{E606CED1-4597-4B26-A552-352BB3B8AF2B}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{3C79568C-D0E7-4EE8-88E0-B4AE7EBDED6B}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{6005BA79-EB44-4C30-A2F6-460FE1C34900}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{A3280DAE-C8AC-4432-A371-9FFB523CB206}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{E5B24820-BDB0-4971-9DFC-36C90664F7CC}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{623855E6-F967-467E-86FD-705A861D9C51}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{52CA3332-6255-40AF-A3B8-023265572D30}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{2F8DF78D-FFD2-46B0-A2DD-E529C5429D89}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611968"/>
        <c:axId val="118613888"/>
      </c:scatterChart>
      <c:valAx>
        <c:axId val="118611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13888"/>
        <c:crosses val="autoZero"/>
        <c:crossBetween val="midCat"/>
      </c:valAx>
      <c:valAx>
        <c:axId val="118613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1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{6D861BA9-7C93-407D-9C6A-3FB5ECD57AE3}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{A0F8B24E-18B9-4B38-AA3E-9238292B980F}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{7DA51DF7-40DF-44C6-B36C-040EE88813FD}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{810B26BD-56BE-430F-8EE2-555F774FBC65}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{F7686D9A-6AF1-470C-9006-E9A03E44B275}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9.6999999999999993</c:v>
                </c:pt>
                <c:pt idx="2">
                  <c:v>9.6</c:v>
                </c:pt>
                <c:pt idx="3">
                  <c:v>9.6</c:v>
                </c:pt>
                <c:pt idx="4">
                  <c:v>9.1999999999999993</c:v>
                </c:pt>
              </c:numCache>
            </c:numRef>
          </c:xVal>
          <c:yVal>
            <c:numRef>
              <c:f>公会計指標分析・財政指標組合せ分析表!$K$73:$O$73</c:f>
              <c:numCache>
                <c:formatCode>#,##0.0;"▲ "#,##0.0</c:formatCode>
                <c:ptCount val="5"/>
                <c:pt idx="0">
                  <c:v>109</c:v>
                </c:pt>
                <c:pt idx="1">
                  <c:v>95.1</c:v>
                </c:pt>
                <c:pt idx="2">
                  <c:v>88.1</c:v>
                </c:pt>
                <c:pt idx="3">
                  <c:v>79.7</c:v>
                </c:pt>
                <c:pt idx="4">
                  <c:v>80.400000000000006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{0ECC1D5A-0AA9-4F0A-9440-1005F6B4813E}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{980370EB-D348-4C5A-8DF3-FAA6A4926DC9}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{5B746058-BB78-476D-8126-A84ABDB93E84}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{82DBF010-E376-40BB-9F0C-C931C7510FEB}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087231743090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{26654191-F045-4176-95B1-2ECB24B707C5}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673408"/>
        <c:axId val="118675328"/>
      </c:scatterChart>
      <c:valAx>
        <c:axId val="118673408"/>
        <c:scaling>
          <c:orientation val="minMax"/>
          <c:max val="10.8"/>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75328"/>
        <c:crosses val="autoZero"/>
        <c:crossBetween val="midCat"/>
      </c:valAx>
      <c:valAx>
        <c:axId val="118675328"/>
        <c:scaling>
          <c:orientation val="minMax"/>
          <c:max val="12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73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元利償還金は年々減少傾向であったが、平成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年度からは第三セクター等改革推進債の償還が始まったことにより、増加している。また、平成</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年度にかけて実施したごみ処理施設建設に伴う起債の償還により、元利償還金が高額となる状況が平成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年度まで続く見込みである。さらに、臨時財政対策債の発行額が高水準で推移していることに伴い、算入公債費等も同様に高水準を維持し続けている。</a:t>
          </a:r>
        </a:p>
        <a:p>
          <a:r>
            <a:rPr kumimoji="1" lang="ja-JP" altLang="en-US" sz="1300">
              <a:latin typeface="ＭＳ ゴシック" pitchFamily="49" charset="-128"/>
              <a:ea typeface="ＭＳ ゴシック" pitchFamily="49" charset="-128"/>
            </a:rPr>
            <a:t>　今後は、施設の老朽化に伴う更新や統廃合などの建設事業にかかる起債も見込まれるため、中長期的な見通しのもと計画的に事業を行い、起債の発行の抑制に努める。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将来負担額について、一般会計等に係る地方債の現在高は、起債を抑制しつつ着実に償還を進めているため、減少傾向にある。平成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年度は第三セクター等改革推進債の起債を行ったことから、現在高は増加した。組合等負担等見込額は、平成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常備消防業務の広域化に伴い増加している。退職手当負担見込額は、定年退職者が増加する一方、採用抑制により職員数が減少しているため、見込額は減少している。設立法人等の負債等負担見込額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土地開発公社の解散を行ったことから、皆減となった。また、充当可能財源等については、地価の下落に伴う都市計画税の減収、基準財政需要額算入対象の地方債の完済等により、概ね減少傾向にある。</a:t>
          </a:r>
        </a:p>
        <a:p>
          <a:r>
            <a:rPr kumimoji="1" lang="ja-JP" altLang="en-US" sz="1200">
              <a:latin typeface="ＭＳ ゴシック" pitchFamily="49" charset="-128"/>
              <a:ea typeface="ＭＳ ゴシック" pitchFamily="49" charset="-128"/>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この数年の数値はほぼ横ばいで推移しているが、平成</a:t>
          </a:r>
          <a:r>
            <a:rPr kumimoji="1" lang="en-US" altLang="ja-JP" sz="1100">
              <a:latin typeface="ＭＳ Ｐゴシック"/>
            </a:rPr>
            <a:t>28</a:t>
          </a:r>
          <a:r>
            <a:rPr kumimoji="1" lang="ja-JP" altLang="en-US" sz="1100">
              <a:latin typeface="ＭＳ Ｐゴシック"/>
            </a:rPr>
            <a:t>年度については、国勢調査人口の減少により分母の基準財政需要額が微減となる一方、分子の基準財政収入額は増加したため、結果的に数値はやや改善されている。しかし、それは地方消費税交付金や配当割交付金などの依存財源が増加したためであり、実質的な改善とは言いがたい。そのような状況となっている要因としては、人口の減少や高齢者人口の増加に加え、市内に大きな法人が存在しないこと等により、財政基盤が脆弱であることが考えられる。</a:t>
          </a:r>
        </a:p>
        <a:p>
          <a:r>
            <a:rPr kumimoji="1" lang="ja-JP" altLang="en-US" sz="1100">
              <a:latin typeface="ＭＳ Ｐゴシック"/>
            </a:rPr>
            <a:t>　そのため、第</a:t>
          </a:r>
          <a:r>
            <a:rPr kumimoji="1" lang="en-US" altLang="ja-JP" sz="1100">
              <a:latin typeface="ＭＳ Ｐゴシック"/>
            </a:rPr>
            <a:t>1</a:t>
          </a:r>
          <a:r>
            <a:rPr kumimoji="1" lang="ja-JP" altLang="en-US" sz="1100">
              <a:latin typeface="ＭＳ Ｐゴシック"/>
            </a:rPr>
            <a:t>次行財政改革（平成</a:t>
          </a:r>
          <a:r>
            <a:rPr kumimoji="1" lang="en-US" altLang="ja-JP" sz="1100">
              <a:latin typeface="ＭＳ Ｐゴシック"/>
            </a:rPr>
            <a:t>16</a:t>
          </a:r>
          <a:r>
            <a:rPr kumimoji="1" lang="ja-JP" altLang="en-US" sz="1100">
              <a:latin typeface="ＭＳ Ｐゴシック"/>
            </a:rPr>
            <a:t>年度～平成</a:t>
          </a:r>
          <a:r>
            <a:rPr kumimoji="1" lang="en-US" altLang="ja-JP" sz="1100">
              <a:latin typeface="ＭＳ Ｐゴシック"/>
            </a:rPr>
            <a:t>20</a:t>
          </a:r>
          <a:r>
            <a:rPr kumimoji="1" lang="ja-JP" altLang="en-US" sz="1100">
              <a:latin typeface="ＭＳ Ｐゴシック"/>
            </a:rPr>
            <a:t>年度）、第</a:t>
          </a:r>
          <a:r>
            <a:rPr kumimoji="1" lang="en-US" altLang="ja-JP" sz="1100">
              <a:latin typeface="ＭＳ Ｐゴシック"/>
            </a:rPr>
            <a:t>2</a:t>
          </a:r>
          <a:r>
            <a:rPr kumimoji="1" lang="ja-JP" altLang="en-US" sz="1100">
              <a:latin typeface="ＭＳ Ｐゴシック"/>
            </a:rPr>
            <a:t>次行財政改革（平成</a:t>
          </a:r>
          <a:r>
            <a:rPr kumimoji="1" lang="en-US" altLang="ja-JP" sz="1100">
              <a:latin typeface="ＭＳ Ｐゴシック"/>
            </a:rPr>
            <a:t>21</a:t>
          </a:r>
          <a:r>
            <a:rPr kumimoji="1" lang="ja-JP" altLang="en-US" sz="1100">
              <a:latin typeface="ＭＳ Ｐゴシック"/>
            </a:rPr>
            <a:t>年度～平成</a:t>
          </a:r>
          <a:r>
            <a:rPr kumimoji="1" lang="en-US" altLang="ja-JP" sz="1100">
              <a:latin typeface="ＭＳ Ｐゴシック"/>
            </a:rPr>
            <a:t>25</a:t>
          </a:r>
          <a:r>
            <a:rPr kumimoji="1" lang="ja-JP" altLang="en-US" sz="1100">
              <a:latin typeface="ＭＳ Ｐゴシック"/>
            </a:rPr>
            <a:t>年度）に引き続き、新たな行財政改革大綱を策定し、財政の健全化に努めているところである。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46990</xdr:rowOff>
    </xdr:to>
    <xdr:cxnSp macro="">
      <xdr:nvCxnSpPr>
        <xdr:cNvPr id="66" name="直線コネクタ 65"/>
        <xdr:cNvCxnSpPr/>
      </xdr:nvCxnSpPr>
      <xdr:spPr>
        <a:xfrm flipV="1">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71120</xdr:rowOff>
    </xdr:to>
    <xdr:cxnSp macro="">
      <xdr:nvCxnSpPr>
        <xdr:cNvPr id="69" name="直線コネクタ 68"/>
        <xdr:cNvCxnSpPr/>
      </xdr:nvCxnSpPr>
      <xdr:spPr>
        <a:xfrm flipV="1">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71120</xdr:rowOff>
    </xdr:to>
    <xdr:cxnSp macro="">
      <xdr:nvCxnSpPr>
        <xdr:cNvPr id="72" name="直線コネクタ 71"/>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71120</xdr:rowOff>
    </xdr:to>
    <xdr:cxnSp macro="">
      <xdr:nvCxnSpPr>
        <xdr:cNvPr id="75" name="直線コネクタ 74"/>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5" name="円/楕円 84"/>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6"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7" name="円/楕円 86"/>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8" name="テキスト ボックス 87"/>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89" name="円/楕円 88"/>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90" name="テキスト ボックス 89"/>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91" name="円/楕円 90"/>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92" name="テキスト ボックス 91"/>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3" name="円/楕円 92"/>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4" name="テキスト ボックス 93"/>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年度は地方消費税交付金と地方交付税の増額により、一時的に数値が改善したものの、平成</a:t>
          </a:r>
          <a:r>
            <a:rPr kumimoji="1" lang="en-US" altLang="ja-JP" sz="1100">
              <a:latin typeface="ＭＳ Ｐゴシック"/>
            </a:rPr>
            <a:t>28</a:t>
          </a:r>
          <a:r>
            <a:rPr kumimoji="1" lang="ja-JP" altLang="en-US" sz="1100">
              <a:latin typeface="ＭＳ Ｐゴシック"/>
            </a:rPr>
            <a:t>年度はそれらの財源と臨時財政対策債が大幅に減少したため、平成</a:t>
          </a:r>
          <a:r>
            <a:rPr kumimoji="1" lang="en-US" altLang="ja-JP" sz="1100">
              <a:latin typeface="ＭＳ Ｐゴシック"/>
            </a:rPr>
            <a:t>26</a:t>
          </a:r>
          <a:r>
            <a:rPr kumimoji="1" lang="ja-JP" altLang="en-US" sz="1100">
              <a:latin typeface="ＭＳ Ｐゴシック"/>
            </a:rPr>
            <a:t>年度と同水準まで悪化してしまった。その要因を考慮しなかったとしてもなお類似団体平均より硬直的な財政状況であることに変わりはない上、依存財源に左右されていることも問題である。</a:t>
          </a:r>
        </a:p>
        <a:p>
          <a:r>
            <a:rPr kumimoji="1" lang="ja-JP" altLang="en-US" sz="1100">
              <a:latin typeface="ＭＳ Ｐゴシック"/>
            </a:rPr>
            <a:t>　そのため、第</a:t>
          </a:r>
          <a:r>
            <a:rPr kumimoji="1" lang="en-US" altLang="ja-JP" sz="1100">
              <a:latin typeface="ＭＳ Ｐゴシック"/>
            </a:rPr>
            <a:t>2</a:t>
          </a:r>
          <a:r>
            <a:rPr kumimoji="1" lang="ja-JP" altLang="en-US" sz="1100">
              <a:latin typeface="ＭＳ Ｐゴシック"/>
            </a:rPr>
            <a:t>次行財政改革プログラム・アクションプランに基づき、職員数の削減（</a:t>
          </a:r>
          <a:r>
            <a:rPr kumimoji="1" lang="en-US" altLang="ja-JP" sz="1100">
              <a:latin typeface="ＭＳ Ｐゴシック"/>
            </a:rPr>
            <a:t>5</a:t>
          </a:r>
          <a:r>
            <a:rPr kumimoji="1" lang="ja-JP" altLang="en-US" sz="1100">
              <a:latin typeface="ＭＳ Ｐゴシック"/>
            </a:rPr>
            <a:t>年間で職員数を</a:t>
          </a:r>
          <a:r>
            <a:rPr kumimoji="1" lang="en-US" altLang="ja-JP" sz="1100">
              <a:latin typeface="ＭＳ Ｐゴシック"/>
            </a:rPr>
            <a:t>10</a:t>
          </a:r>
          <a:r>
            <a:rPr kumimoji="1" lang="ja-JP" altLang="en-US" sz="1100">
              <a:latin typeface="ＭＳ Ｐゴシック"/>
            </a:rPr>
            <a:t>％削減）等、人件費及びその他の経費の徹底した削減に取り組むとともに、税の収納率向上対策による自主財源確保に努めるなど、引き続き行財政改革に取り組んでいる。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65</xdr:row>
      <xdr:rowOff>118872</xdr:rowOff>
    </xdr:to>
    <xdr:cxnSp macro="">
      <xdr:nvCxnSpPr>
        <xdr:cNvPr id="127" name="直線コネクタ 126"/>
        <xdr:cNvCxnSpPr/>
      </xdr:nvCxnSpPr>
      <xdr:spPr>
        <a:xfrm>
          <a:off x="4114800" y="1099286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65</xdr:row>
      <xdr:rowOff>109220</xdr:rowOff>
    </xdr:to>
    <xdr:cxnSp macro="">
      <xdr:nvCxnSpPr>
        <xdr:cNvPr id="130" name="直線コネクタ 129"/>
        <xdr:cNvCxnSpPr/>
      </xdr:nvCxnSpPr>
      <xdr:spPr>
        <a:xfrm flipV="1">
          <a:off x="3225800" y="1099286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65</xdr:row>
      <xdr:rowOff>109220</xdr:rowOff>
    </xdr:to>
    <xdr:cxnSp macro="">
      <xdr:nvCxnSpPr>
        <xdr:cNvPr id="133" name="直線コネクタ 132"/>
        <xdr:cNvCxnSpPr/>
      </xdr:nvCxnSpPr>
      <xdr:spPr>
        <a:xfrm>
          <a:off x="2336800" y="109735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5588</xdr:rowOff>
    </xdr:to>
    <xdr:cxnSp macro="">
      <xdr:nvCxnSpPr>
        <xdr:cNvPr id="136" name="直線コネクタ 135"/>
        <xdr:cNvCxnSpPr/>
      </xdr:nvCxnSpPr>
      <xdr:spPr>
        <a:xfrm flipV="1">
          <a:off x="1447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6" name="円/楕円 145"/>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135399</xdr:rowOff>
    </xdr:from>
    <xdr:ext cx="762000" cy="259045"/>
    <xdr:sp macro="" textlink="">
      <xdr:nvSpPr>
        <xdr:cNvPr id="147" name="財政構造の弾力性該当値テキスト"/>
        <xdr:cNvSpPr txBox="1"/>
      </xdr:nvSpPr>
      <xdr:spPr>
        <a:xfrm>
          <a:off x="5041900" y="111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48" name="円/楕円 147"/>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49" name="テキスト ボックス 148"/>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0" name="円/楕円 149"/>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1" name="テキスト ボックス 150"/>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2" name="円/楕円 151"/>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3" name="テキスト ボックス 152"/>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4" name="円/楕円 153"/>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5" name="テキスト ボックス 154"/>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年度は前年度に引き続き、類似団体平均を上回っている。本市においては、し尿処理やごみ処理等の単独実施や</a:t>
          </a:r>
          <a:r>
            <a:rPr kumimoji="1" lang="en-US" altLang="ja-JP" sz="1300">
              <a:latin typeface="ＭＳ Ｐゴシック"/>
            </a:rPr>
            <a:t>4</a:t>
          </a:r>
          <a:r>
            <a:rPr kumimoji="1" lang="ja-JP" altLang="en-US" sz="1300">
              <a:latin typeface="ＭＳ Ｐゴシック"/>
            </a:rPr>
            <a:t>箇所の公立保育所の運営が、慢性的に人件費・物件費を押し上げる要因となっている。また、平成</a:t>
          </a:r>
          <a:r>
            <a:rPr kumimoji="1" lang="en-US" altLang="ja-JP" sz="1300">
              <a:latin typeface="ＭＳ Ｐゴシック"/>
            </a:rPr>
            <a:t>28</a:t>
          </a:r>
          <a:r>
            <a:rPr kumimoji="1" lang="ja-JP" altLang="en-US" sz="1300">
              <a:latin typeface="ＭＳ Ｐゴシック"/>
            </a:rPr>
            <a:t>年度はまちづくり関連事業の計画策定にかかる経費が物件費をさらに押し上げている。</a:t>
          </a:r>
          <a:endParaRPr kumimoji="1" lang="en-US" altLang="ja-JP" sz="1300">
            <a:latin typeface="ＭＳ Ｐゴシック"/>
          </a:endParaRPr>
        </a:p>
        <a:p>
          <a:r>
            <a:rPr kumimoji="1" lang="ja-JP" altLang="en-US" sz="1300">
              <a:latin typeface="ＭＳ Ｐゴシック"/>
            </a:rPr>
            <a:t>　人件費については、第</a:t>
          </a:r>
          <a:r>
            <a:rPr kumimoji="1" lang="en-US" altLang="ja-JP" sz="1300">
              <a:latin typeface="ＭＳ Ｐゴシック"/>
            </a:rPr>
            <a:t>2</a:t>
          </a:r>
          <a:r>
            <a:rPr kumimoji="1" lang="ja-JP" altLang="en-US" sz="1300">
              <a:latin typeface="ＭＳ Ｐゴシック"/>
            </a:rPr>
            <a:t>次行財政改革プログラム・アクションプランに基づき、職員数の削減（</a:t>
          </a:r>
          <a:r>
            <a:rPr kumimoji="1" lang="en-US" altLang="ja-JP" sz="1300">
              <a:latin typeface="ＭＳ Ｐゴシック"/>
            </a:rPr>
            <a:t>5</a:t>
          </a:r>
          <a:r>
            <a:rPr kumimoji="1" lang="ja-JP" altLang="en-US" sz="1300">
              <a:latin typeface="ＭＳ Ｐゴシック"/>
            </a:rPr>
            <a:t>年間で職員数を</a:t>
          </a:r>
          <a:r>
            <a:rPr kumimoji="1" lang="en-US" altLang="ja-JP" sz="1300">
              <a:latin typeface="ＭＳ Ｐゴシック"/>
            </a:rPr>
            <a:t>10</a:t>
          </a:r>
          <a:r>
            <a:rPr kumimoji="1" lang="ja-JP" altLang="en-US" sz="1300">
              <a:latin typeface="ＭＳ Ｐゴシック"/>
            </a:rPr>
            <a:t>％削減）を行うとともに、物件費等についても徹底した経費の削減に取り組んでいる。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111688</xdr:rowOff>
    </xdr:from>
    <xdr:to>
      <xdr:col>7</xdr:col>
      <xdr:colOff>152400</xdr:colOff>
      <xdr:row>85</xdr:row>
      <xdr:rowOff>115602</xdr:rowOff>
    </xdr:to>
    <xdr:cxnSp macro="">
      <xdr:nvCxnSpPr>
        <xdr:cNvPr id="190" name="直線コネクタ 189"/>
        <xdr:cNvCxnSpPr/>
      </xdr:nvCxnSpPr>
      <xdr:spPr>
        <a:xfrm>
          <a:off x="4114800" y="14684938"/>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73240</xdr:rowOff>
    </xdr:from>
    <xdr:to>
      <xdr:col>6</xdr:col>
      <xdr:colOff>0</xdr:colOff>
      <xdr:row>85</xdr:row>
      <xdr:rowOff>111688</xdr:rowOff>
    </xdr:to>
    <xdr:cxnSp macro="">
      <xdr:nvCxnSpPr>
        <xdr:cNvPr id="193" name="直線コネクタ 192"/>
        <xdr:cNvCxnSpPr/>
      </xdr:nvCxnSpPr>
      <xdr:spPr>
        <a:xfrm>
          <a:off x="3225800" y="14646490"/>
          <a:ext cx="889000" cy="3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73240</xdr:rowOff>
    </xdr:from>
    <xdr:to>
      <xdr:col>4</xdr:col>
      <xdr:colOff>482600</xdr:colOff>
      <xdr:row>85</xdr:row>
      <xdr:rowOff>100493</xdr:rowOff>
    </xdr:to>
    <xdr:cxnSp macro="">
      <xdr:nvCxnSpPr>
        <xdr:cNvPr id="196" name="直線コネクタ 195"/>
        <xdr:cNvCxnSpPr/>
      </xdr:nvCxnSpPr>
      <xdr:spPr>
        <a:xfrm flipV="1">
          <a:off x="2336800" y="14646490"/>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129049</xdr:rowOff>
    </xdr:from>
    <xdr:ext cx="762000" cy="259045"/>
    <xdr:sp macro="" textlink="">
      <xdr:nvSpPr>
        <xdr:cNvPr id="198" name="テキスト ボックス 197"/>
        <xdr:cNvSpPr txBox="1"/>
      </xdr:nvSpPr>
      <xdr:spPr>
        <a:xfrm>
          <a:off x="2844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73777</xdr:rowOff>
    </xdr:from>
    <xdr:to>
      <xdr:col>3</xdr:col>
      <xdr:colOff>279400</xdr:colOff>
      <xdr:row>85</xdr:row>
      <xdr:rowOff>100493</xdr:rowOff>
    </xdr:to>
    <xdr:cxnSp macro="">
      <xdr:nvCxnSpPr>
        <xdr:cNvPr id="199" name="直線コネクタ 198"/>
        <xdr:cNvCxnSpPr/>
      </xdr:nvCxnSpPr>
      <xdr:spPr>
        <a:xfrm>
          <a:off x="1447800" y="14647027"/>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84731</xdr:rowOff>
    </xdr:from>
    <xdr:ext cx="762000" cy="259045"/>
    <xdr:sp macro="" textlink="">
      <xdr:nvSpPr>
        <xdr:cNvPr id="201" name="テキスト ボックス 200"/>
        <xdr:cNvSpPr txBox="1"/>
      </xdr:nvSpPr>
      <xdr:spPr>
        <a:xfrm>
          <a:off x="1955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147683</xdr:rowOff>
    </xdr:from>
    <xdr:ext cx="762000" cy="259045"/>
    <xdr:sp macro="" textlink="">
      <xdr:nvSpPr>
        <xdr:cNvPr id="203" name="テキスト ボックス 202"/>
        <xdr:cNvSpPr txBox="1"/>
      </xdr:nvSpPr>
      <xdr:spPr>
        <a:xfrm>
          <a:off x="1066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64802</xdr:rowOff>
    </xdr:from>
    <xdr:to>
      <xdr:col>7</xdr:col>
      <xdr:colOff>203200</xdr:colOff>
      <xdr:row>85</xdr:row>
      <xdr:rowOff>166402</xdr:rowOff>
    </xdr:to>
    <xdr:sp macro="" textlink="">
      <xdr:nvSpPr>
        <xdr:cNvPr id="209" name="円/楕円 208"/>
        <xdr:cNvSpPr/>
      </xdr:nvSpPr>
      <xdr:spPr>
        <a:xfrm>
          <a:off x="4902200" y="146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36879</xdr:rowOff>
    </xdr:from>
    <xdr:ext cx="762000" cy="259045"/>
    <xdr:sp macro="" textlink="">
      <xdr:nvSpPr>
        <xdr:cNvPr id="210" name="人件費・物件費等の状況該当値テキスト"/>
        <xdr:cNvSpPr txBox="1"/>
      </xdr:nvSpPr>
      <xdr:spPr>
        <a:xfrm>
          <a:off x="5041900" y="1461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126,255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60888</xdr:rowOff>
    </xdr:from>
    <xdr:to>
      <xdr:col>6</xdr:col>
      <xdr:colOff>50800</xdr:colOff>
      <xdr:row>85</xdr:row>
      <xdr:rowOff>162488</xdr:rowOff>
    </xdr:to>
    <xdr:sp macro="" textlink="">
      <xdr:nvSpPr>
        <xdr:cNvPr id="211" name="円/楕円 210"/>
        <xdr:cNvSpPr/>
      </xdr:nvSpPr>
      <xdr:spPr>
        <a:xfrm>
          <a:off x="4064000" y="14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147265</xdr:rowOff>
    </xdr:from>
    <xdr:ext cx="736600" cy="259045"/>
    <xdr:sp macro="" textlink="">
      <xdr:nvSpPr>
        <xdr:cNvPr id="212" name="テキスト ボックス 211"/>
        <xdr:cNvSpPr txBox="1"/>
      </xdr:nvSpPr>
      <xdr:spPr>
        <a:xfrm>
          <a:off x="3733800" y="1472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22440</xdr:rowOff>
    </xdr:from>
    <xdr:to>
      <xdr:col>4</xdr:col>
      <xdr:colOff>533400</xdr:colOff>
      <xdr:row>85</xdr:row>
      <xdr:rowOff>124040</xdr:rowOff>
    </xdr:to>
    <xdr:sp macro="" textlink="">
      <xdr:nvSpPr>
        <xdr:cNvPr id="213" name="円/楕円 212"/>
        <xdr:cNvSpPr/>
      </xdr:nvSpPr>
      <xdr:spPr>
        <a:xfrm>
          <a:off x="3175000" y="145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108817</xdr:rowOff>
    </xdr:from>
    <xdr:ext cx="762000" cy="259045"/>
    <xdr:sp macro="" textlink="">
      <xdr:nvSpPr>
        <xdr:cNvPr id="214" name="テキスト ボックス 213"/>
        <xdr:cNvSpPr txBox="1"/>
      </xdr:nvSpPr>
      <xdr:spPr>
        <a:xfrm>
          <a:off x="2844800" y="1468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123,095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49693</xdr:rowOff>
    </xdr:from>
    <xdr:to>
      <xdr:col>3</xdr:col>
      <xdr:colOff>330200</xdr:colOff>
      <xdr:row>85</xdr:row>
      <xdr:rowOff>151293</xdr:rowOff>
    </xdr:to>
    <xdr:sp macro="" textlink="">
      <xdr:nvSpPr>
        <xdr:cNvPr id="215" name="円/楕円 214"/>
        <xdr:cNvSpPr/>
      </xdr:nvSpPr>
      <xdr:spPr>
        <a:xfrm>
          <a:off x="2286000" y="146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136070</xdr:rowOff>
    </xdr:from>
    <xdr:ext cx="762000" cy="259045"/>
    <xdr:sp macro="" textlink="">
      <xdr:nvSpPr>
        <xdr:cNvPr id="216" name="テキスト ボックス 215"/>
        <xdr:cNvSpPr txBox="1"/>
      </xdr:nvSpPr>
      <xdr:spPr>
        <a:xfrm>
          <a:off x="1955800" y="147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125,128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22977</xdr:rowOff>
    </xdr:from>
    <xdr:to>
      <xdr:col>2</xdr:col>
      <xdr:colOff>127000</xdr:colOff>
      <xdr:row>85</xdr:row>
      <xdr:rowOff>124577</xdr:rowOff>
    </xdr:to>
    <xdr:sp macro="" textlink="">
      <xdr:nvSpPr>
        <xdr:cNvPr id="217" name="円/楕円 216"/>
        <xdr:cNvSpPr/>
      </xdr:nvSpPr>
      <xdr:spPr>
        <a:xfrm>
          <a:off x="1397000" y="145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109354</xdr:rowOff>
    </xdr:from>
    <xdr:ext cx="762000" cy="259045"/>
    <xdr:sp macro="" textlink="">
      <xdr:nvSpPr>
        <xdr:cNvPr id="218" name="テキスト ボックス 217"/>
        <xdr:cNvSpPr txBox="1"/>
      </xdr:nvSpPr>
      <xdr:spPr>
        <a:xfrm>
          <a:off x="1066800" y="146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年度においても前年度同様、類似団体平均をやや上回っているものの、平成</a:t>
          </a:r>
          <a:r>
            <a:rPr kumimoji="1" lang="en-US" altLang="ja-JP" sz="1300">
              <a:latin typeface="ＭＳ Ｐゴシック"/>
            </a:rPr>
            <a:t>25</a:t>
          </a:r>
          <a:r>
            <a:rPr kumimoji="1" lang="ja-JP" altLang="en-US" sz="1300">
              <a:latin typeface="ＭＳ Ｐゴシック"/>
            </a:rPr>
            <a:t>年度以降は国の給与とほぼ同水準で推移している。</a:t>
          </a:r>
        </a:p>
        <a:p>
          <a:r>
            <a:rPr kumimoji="1" lang="ja-JP" altLang="en-US" sz="1300">
              <a:latin typeface="ＭＳ Ｐゴシック"/>
            </a:rPr>
            <a:t>　今後も引き続き給与の適正化を図り、指数の抑制に努めていく。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39793</xdr:rowOff>
    </xdr:to>
    <xdr:cxnSp macro="">
      <xdr:nvCxnSpPr>
        <xdr:cNvPr id="252" name="直線コネクタ 251"/>
        <xdr:cNvCxnSpPr/>
      </xdr:nvCxnSpPr>
      <xdr:spPr>
        <a:xfrm>
          <a:off x="16179800" y="1458087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7620</xdr:rowOff>
    </xdr:to>
    <xdr:cxnSp macro="">
      <xdr:nvCxnSpPr>
        <xdr:cNvPr id="255" name="直線コネクタ 254"/>
        <xdr:cNvCxnSpPr/>
      </xdr:nvCxnSpPr>
      <xdr:spPr>
        <a:xfrm>
          <a:off x="15290800" y="1454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23707</xdr:rowOff>
    </xdr:to>
    <xdr:cxnSp macro="">
      <xdr:nvCxnSpPr>
        <xdr:cNvPr id="258" name="直線コネクタ 257"/>
        <xdr:cNvCxnSpPr/>
      </xdr:nvCxnSpPr>
      <xdr:spPr>
        <a:xfrm flipV="1">
          <a:off x="14401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59" name="フローチャート : 判断 258"/>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0" name="テキスト ボックス 25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160866</xdr:rowOff>
    </xdr:to>
    <xdr:cxnSp macro="">
      <xdr:nvCxnSpPr>
        <xdr:cNvPr id="261" name="直線コネクタ 260"/>
        <xdr:cNvCxnSpPr/>
      </xdr:nvCxnSpPr>
      <xdr:spPr>
        <a:xfrm flipV="1">
          <a:off x="13512800" y="1459695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154939</xdr:rowOff>
    </xdr:from>
    <xdr:to>
      <xdr:col>21</xdr:col>
      <xdr:colOff>50800</xdr:colOff>
      <xdr:row>84</xdr:row>
      <xdr:rowOff>85089</xdr:rowOff>
    </xdr:to>
    <xdr:sp macro="" textlink="">
      <xdr:nvSpPr>
        <xdr:cNvPr id="262" name="フローチャート : 判断 261"/>
        <xdr:cNvSpPr/>
      </xdr:nvSpPr>
      <xdr:spPr>
        <a:xfrm>
          <a:off x="14351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63" name="テキスト ボックス 26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4" name="フローチャート : 判断 263"/>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5" name="テキスト ボックス 26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1" name="円/楕円 270"/>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2"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3" name="円/楕円 272"/>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4" name="テキスト ボックス 273"/>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5" name="円/楕円 274"/>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76" name="テキスト ボックス 275"/>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7" name="円/楕円 276"/>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8" name="テキスト ボックス 27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年度においても前年度と同様、類似団体平均を上回っている。本市においては、し尿処理やごみ処理等を単独で行っており、公立保育所も</a:t>
          </a:r>
          <a:r>
            <a:rPr kumimoji="1" lang="en-US" altLang="ja-JP" sz="1300">
              <a:latin typeface="ＭＳ Ｐゴシック"/>
            </a:rPr>
            <a:t>4</a:t>
          </a:r>
          <a:r>
            <a:rPr kumimoji="1" lang="ja-JP" altLang="en-US" sz="1300">
              <a:latin typeface="ＭＳ Ｐゴシック"/>
            </a:rPr>
            <a:t>箇所運営していることが、職員数が多い要因となっている。また、近年は人口の減少傾向に歯止めがかからない状況も要因の一つに挙げられる。</a:t>
          </a:r>
        </a:p>
        <a:p>
          <a:r>
            <a:rPr kumimoji="1" lang="ja-JP" altLang="en-US" sz="1300">
              <a:latin typeface="ＭＳ Ｐゴシック"/>
            </a:rPr>
            <a:t>　このため、第</a:t>
          </a:r>
          <a:r>
            <a:rPr kumimoji="1" lang="en-US" altLang="ja-JP" sz="1300">
              <a:latin typeface="ＭＳ Ｐゴシック"/>
            </a:rPr>
            <a:t>2</a:t>
          </a:r>
          <a:r>
            <a:rPr kumimoji="1" lang="ja-JP" altLang="en-US" sz="1300">
              <a:latin typeface="ＭＳ Ｐゴシック"/>
            </a:rPr>
            <a:t>次行財政改革プログラム・アクションプランに基づき、職員数を</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a:t>
          </a:r>
          <a:r>
            <a:rPr kumimoji="1" lang="ja-JP" altLang="en-US" sz="1300">
              <a:latin typeface="ＭＳ Ｐゴシック"/>
            </a:rPr>
            <a:t>％削減すべく、職員数を抑制し、定員管理の適正化に努めているところである。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34396</xdr:rowOff>
    </xdr:from>
    <xdr:to>
      <xdr:col>24</xdr:col>
      <xdr:colOff>558800</xdr:colOff>
      <xdr:row>62</xdr:row>
      <xdr:rowOff>58526</xdr:rowOff>
    </xdr:to>
    <xdr:cxnSp macro="">
      <xdr:nvCxnSpPr>
        <xdr:cNvPr id="315" name="直線コネクタ 314"/>
        <xdr:cNvCxnSpPr/>
      </xdr:nvCxnSpPr>
      <xdr:spPr>
        <a:xfrm>
          <a:off x="16179800" y="106642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4233</xdr:rowOff>
    </xdr:from>
    <xdr:to>
      <xdr:col>23</xdr:col>
      <xdr:colOff>406400</xdr:colOff>
      <xdr:row>62</xdr:row>
      <xdr:rowOff>34396</xdr:rowOff>
    </xdr:to>
    <xdr:cxnSp macro="">
      <xdr:nvCxnSpPr>
        <xdr:cNvPr id="318" name="直線コネクタ 317"/>
        <xdr:cNvCxnSpPr/>
      </xdr:nvCxnSpPr>
      <xdr:spPr>
        <a:xfrm>
          <a:off x="15290800" y="106341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155575</xdr:rowOff>
    </xdr:from>
    <xdr:to>
      <xdr:col>22</xdr:col>
      <xdr:colOff>203200</xdr:colOff>
      <xdr:row>62</xdr:row>
      <xdr:rowOff>4233</xdr:rowOff>
    </xdr:to>
    <xdr:cxnSp macro="">
      <xdr:nvCxnSpPr>
        <xdr:cNvPr id="321" name="直線コネクタ 320"/>
        <xdr:cNvCxnSpPr/>
      </xdr:nvCxnSpPr>
      <xdr:spPr>
        <a:xfrm>
          <a:off x="14401800" y="1061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155575</xdr:rowOff>
    </xdr:from>
    <xdr:to>
      <xdr:col>21</xdr:col>
      <xdr:colOff>0</xdr:colOff>
      <xdr:row>63</xdr:row>
      <xdr:rowOff>106256</xdr:rowOff>
    </xdr:to>
    <xdr:cxnSp macro="">
      <xdr:nvCxnSpPr>
        <xdr:cNvPr id="324" name="直線コネクタ 323"/>
        <xdr:cNvCxnSpPr/>
      </xdr:nvCxnSpPr>
      <xdr:spPr>
        <a:xfrm flipV="1">
          <a:off x="13512800" y="10614025"/>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150195</xdr:rowOff>
    </xdr:from>
    <xdr:ext cx="762000" cy="259045"/>
    <xdr:sp macro="" textlink="">
      <xdr:nvSpPr>
        <xdr:cNvPr id="328" name="テキスト ボックス 32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7726</xdr:rowOff>
    </xdr:from>
    <xdr:to>
      <xdr:col>24</xdr:col>
      <xdr:colOff>609600</xdr:colOff>
      <xdr:row>62</xdr:row>
      <xdr:rowOff>109326</xdr:rowOff>
    </xdr:to>
    <xdr:sp macro="" textlink="">
      <xdr:nvSpPr>
        <xdr:cNvPr id="334" name="円/楕円 333"/>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151253</xdr:rowOff>
    </xdr:from>
    <xdr:ext cx="762000" cy="259045"/>
    <xdr:sp macro="" textlink="">
      <xdr:nvSpPr>
        <xdr:cNvPr id="335" name="定員管理の状況該当値テキスト"/>
        <xdr:cNvSpPr txBox="1"/>
      </xdr:nvSpPr>
      <xdr:spPr>
        <a:xfrm>
          <a:off x="17106900" y="1060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155046</xdr:rowOff>
    </xdr:from>
    <xdr:to>
      <xdr:col>23</xdr:col>
      <xdr:colOff>457200</xdr:colOff>
      <xdr:row>62</xdr:row>
      <xdr:rowOff>85196</xdr:rowOff>
    </xdr:to>
    <xdr:sp macro="" textlink="">
      <xdr:nvSpPr>
        <xdr:cNvPr id="336" name="円/楕円 335"/>
        <xdr:cNvSpPr/>
      </xdr:nvSpPr>
      <xdr:spPr>
        <a:xfrm>
          <a:off x="16129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69973</xdr:rowOff>
    </xdr:from>
    <xdr:ext cx="736600" cy="259045"/>
    <xdr:sp macro="" textlink="">
      <xdr:nvSpPr>
        <xdr:cNvPr id="337" name="テキスト ボックス 336"/>
        <xdr:cNvSpPr txBox="1"/>
      </xdr:nvSpPr>
      <xdr:spPr>
        <a:xfrm>
          <a:off x="15798800" y="1069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124883</xdr:rowOff>
    </xdr:from>
    <xdr:to>
      <xdr:col>22</xdr:col>
      <xdr:colOff>254000</xdr:colOff>
      <xdr:row>62</xdr:row>
      <xdr:rowOff>55033</xdr:rowOff>
    </xdr:to>
    <xdr:sp macro="" textlink="">
      <xdr:nvSpPr>
        <xdr:cNvPr id="338" name="円/楕円 337"/>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39810</xdr:rowOff>
    </xdr:from>
    <xdr:ext cx="762000" cy="259045"/>
    <xdr:sp macro="" textlink="">
      <xdr:nvSpPr>
        <xdr:cNvPr id="339" name="テキスト ボックス 338"/>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104775</xdr:rowOff>
    </xdr:from>
    <xdr:to>
      <xdr:col>21</xdr:col>
      <xdr:colOff>50800</xdr:colOff>
      <xdr:row>62</xdr:row>
      <xdr:rowOff>34925</xdr:rowOff>
    </xdr:to>
    <xdr:sp macro="" textlink="">
      <xdr:nvSpPr>
        <xdr:cNvPr id="340" name="円/楕円 339"/>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19702</xdr:rowOff>
    </xdr:from>
    <xdr:ext cx="762000" cy="259045"/>
    <xdr:sp macro="" textlink="">
      <xdr:nvSpPr>
        <xdr:cNvPr id="341" name="テキスト ボックス 340"/>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55456</xdr:rowOff>
    </xdr:from>
    <xdr:to>
      <xdr:col>19</xdr:col>
      <xdr:colOff>533400</xdr:colOff>
      <xdr:row>63</xdr:row>
      <xdr:rowOff>157056</xdr:rowOff>
    </xdr:to>
    <xdr:sp macro="" textlink="">
      <xdr:nvSpPr>
        <xdr:cNvPr id="342" name="円/楕円 341"/>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141833</xdr:rowOff>
    </xdr:from>
    <xdr:ext cx="762000" cy="259045"/>
    <xdr:sp macro="" textlink="">
      <xdr:nvSpPr>
        <xdr:cNvPr id="343" name="テキスト ボックス 342"/>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年度決算においては、前年度よりやや改善されたが、類似団体平均よりはやや開きがあり、高い数値となっている。これは、類似団体が着実に地方債残高等を減少させている一方、実質公債費比率は</a:t>
          </a:r>
          <a:r>
            <a:rPr kumimoji="1" lang="en-US" altLang="ja-JP" sz="1300">
              <a:latin typeface="ＭＳ Ｐゴシック"/>
            </a:rPr>
            <a:t>3</a:t>
          </a:r>
          <a:r>
            <a:rPr kumimoji="1" lang="ja-JP" altLang="en-US" sz="1300">
              <a:latin typeface="ＭＳ Ｐゴシック"/>
            </a:rPr>
            <a:t>ヵ年平均であるため、本市が平成</a:t>
          </a:r>
          <a:r>
            <a:rPr kumimoji="1" lang="en-US" altLang="ja-JP" sz="1300">
              <a:latin typeface="ＭＳ Ｐゴシック"/>
            </a:rPr>
            <a:t>26</a:t>
          </a:r>
          <a:r>
            <a:rPr kumimoji="1" lang="ja-JP" altLang="en-US" sz="1300">
              <a:latin typeface="ＭＳ Ｐゴシック"/>
            </a:rPr>
            <a:t>年度より償還を開始した第三セクター等改革推進債の影響が強まっていることが要因と考えられる。</a:t>
          </a:r>
        </a:p>
        <a:p>
          <a:r>
            <a:rPr kumimoji="1" lang="ja-JP" altLang="en-US" sz="1300">
              <a:latin typeface="ＭＳ Ｐゴシック"/>
            </a:rPr>
            <a:t>　今後は、施設の老朽化に伴う更新や統廃合などの建設事業にかかる起債も見込まれるため、中長期的な見通しのもと計画的に事業を行い、起債の発行を抑制することで、比率の改善に努めていく。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102870</xdr:rowOff>
    </xdr:to>
    <xdr:cxnSp macro="">
      <xdr:nvCxnSpPr>
        <xdr:cNvPr id="373" name="直線コネクタ 372"/>
        <xdr:cNvCxnSpPr/>
      </xdr:nvCxnSpPr>
      <xdr:spPr>
        <a:xfrm flipV="1">
          <a:off x="16179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102870</xdr:rowOff>
    </xdr:to>
    <xdr:cxnSp macro="">
      <xdr:nvCxnSpPr>
        <xdr:cNvPr id="376" name="直線コネクタ 375"/>
        <xdr:cNvCxnSpPr/>
      </xdr:nvCxnSpPr>
      <xdr:spPr>
        <a:xfrm>
          <a:off x="15290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108903</xdr:rowOff>
    </xdr:to>
    <xdr:cxnSp macro="">
      <xdr:nvCxnSpPr>
        <xdr:cNvPr id="379" name="直線コネクタ 378"/>
        <xdr:cNvCxnSpPr/>
      </xdr:nvCxnSpPr>
      <xdr:spPr>
        <a:xfrm flipV="1">
          <a:off x="14401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157163</xdr:rowOff>
    </xdr:to>
    <xdr:cxnSp macro="">
      <xdr:nvCxnSpPr>
        <xdr:cNvPr id="382" name="直線コネクタ 381"/>
        <xdr:cNvCxnSpPr/>
      </xdr:nvCxnSpPr>
      <xdr:spPr>
        <a:xfrm flipV="1">
          <a:off x="13512800" y="696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6" name="テキスト ボックス 38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3"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5" name="テキスト ボックス 39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6" name="円/楕円 39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97" name="テキスト ボックス 39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99" name="テキスト ボックス 398"/>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0" name="円/楕円 399"/>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1" name="テキスト ボックス 400"/>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前年度とほぼ横ばいの数値となっており、依然として類似団体平均を大きく上回っている。その主な要因としては、地方債残高は着実に減少しているものの、それ以上に奈良県広域消防組合の起債に伴う負担増や、基金残高や都市計画税収の減少が大きく影響していることが挙げられる。</a:t>
          </a:r>
        </a:p>
        <a:p>
          <a:r>
            <a:rPr kumimoji="1" lang="ja-JP" altLang="en-US" sz="1300">
              <a:latin typeface="ＭＳ Ｐゴシック"/>
            </a:rPr>
            <a:t>　今後は、施設の老朽化に伴う更新や統廃合などの建設事業にかかる起債も見込まれるため、中長期的な見通しのもと計画的に事業を行い、起債の発行を抑制することで、比率の改善に努めていく。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97070</xdr:rowOff>
    </xdr:from>
    <xdr:to>
      <xdr:col>24</xdr:col>
      <xdr:colOff>558800</xdr:colOff>
      <xdr:row>17</xdr:row>
      <xdr:rowOff>102701</xdr:rowOff>
    </xdr:to>
    <xdr:cxnSp macro="">
      <xdr:nvCxnSpPr>
        <xdr:cNvPr id="435" name="直線コネクタ 434"/>
        <xdr:cNvCxnSpPr/>
      </xdr:nvCxnSpPr>
      <xdr:spPr>
        <a:xfrm>
          <a:off x="16179800" y="3011720"/>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97070</xdr:rowOff>
    </xdr:from>
    <xdr:to>
      <xdr:col>23</xdr:col>
      <xdr:colOff>406400</xdr:colOff>
      <xdr:row>17</xdr:row>
      <xdr:rowOff>164634</xdr:rowOff>
    </xdr:to>
    <xdr:cxnSp macro="">
      <xdr:nvCxnSpPr>
        <xdr:cNvPr id="438" name="直線コネクタ 437"/>
        <xdr:cNvCxnSpPr/>
      </xdr:nvCxnSpPr>
      <xdr:spPr>
        <a:xfrm flipV="1">
          <a:off x="15290800" y="30117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164634</xdr:rowOff>
    </xdr:from>
    <xdr:to>
      <xdr:col>22</xdr:col>
      <xdr:colOff>203200</xdr:colOff>
      <xdr:row>18</xdr:row>
      <xdr:rowOff>49488</xdr:rowOff>
    </xdr:to>
    <xdr:cxnSp macro="">
      <xdr:nvCxnSpPr>
        <xdr:cNvPr id="441" name="直線コネクタ 440"/>
        <xdr:cNvCxnSpPr/>
      </xdr:nvCxnSpPr>
      <xdr:spPr>
        <a:xfrm flipV="1">
          <a:off x="14401800" y="307928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43" name="テキスト ボックス 442"/>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49488</xdr:rowOff>
    </xdr:from>
    <xdr:to>
      <xdr:col>21</xdr:col>
      <xdr:colOff>0</xdr:colOff>
      <xdr:row>18</xdr:row>
      <xdr:rowOff>161290</xdr:rowOff>
    </xdr:to>
    <xdr:cxnSp macro="">
      <xdr:nvCxnSpPr>
        <xdr:cNvPr id="444" name="直線コネクタ 443"/>
        <xdr:cNvCxnSpPr/>
      </xdr:nvCxnSpPr>
      <xdr:spPr>
        <a:xfrm flipV="1">
          <a:off x="13512800" y="313558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143696</xdr:rowOff>
    </xdr:from>
    <xdr:ext cx="762000" cy="259045"/>
    <xdr:sp macro="" textlink="">
      <xdr:nvSpPr>
        <xdr:cNvPr id="446" name="テキスト ボックス 445"/>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48" name="テキスト ボックス 447"/>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51901</xdr:rowOff>
    </xdr:from>
    <xdr:to>
      <xdr:col>24</xdr:col>
      <xdr:colOff>609600</xdr:colOff>
      <xdr:row>17</xdr:row>
      <xdr:rowOff>153501</xdr:rowOff>
    </xdr:to>
    <xdr:sp macro="" textlink="">
      <xdr:nvSpPr>
        <xdr:cNvPr id="454" name="円/楕円 453"/>
        <xdr:cNvSpPr/>
      </xdr:nvSpPr>
      <xdr:spPr>
        <a:xfrm>
          <a:off x="169672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23978</xdr:rowOff>
    </xdr:from>
    <xdr:ext cx="762000" cy="259045"/>
    <xdr:sp macro="" textlink="">
      <xdr:nvSpPr>
        <xdr:cNvPr id="455" name="将来負担の状況該当値テキスト"/>
        <xdr:cNvSpPr txBox="1"/>
      </xdr:nvSpPr>
      <xdr:spPr>
        <a:xfrm>
          <a:off x="17106900" y="29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46270</xdr:rowOff>
    </xdr:from>
    <xdr:to>
      <xdr:col>23</xdr:col>
      <xdr:colOff>457200</xdr:colOff>
      <xdr:row>17</xdr:row>
      <xdr:rowOff>147870</xdr:rowOff>
    </xdr:to>
    <xdr:sp macro="" textlink="">
      <xdr:nvSpPr>
        <xdr:cNvPr id="456" name="円/楕円 455"/>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132647</xdr:rowOff>
    </xdr:from>
    <xdr:ext cx="736600" cy="259045"/>
    <xdr:sp macro="" textlink="">
      <xdr:nvSpPr>
        <xdr:cNvPr id="457" name="テキスト ボックス 456"/>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113834</xdr:rowOff>
    </xdr:from>
    <xdr:to>
      <xdr:col>22</xdr:col>
      <xdr:colOff>254000</xdr:colOff>
      <xdr:row>18</xdr:row>
      <xdr:rowOff>43984</xdr:rowOff>
    </xdr:to>
    <xdr:sp macro="" textlink="">
      <xdr:nvSpPr>
        <xdr:cNvPr id="458" name="円/楕円 457"/>
        <xdr:cNvSpPr/>
      </xdr:nvSpPr>
      <xdr:spPr>
        <a:xfrm>
          <a:off x="15240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28761</xdr:rowOff>
    </xdr:from>
    <xdr:ext cx="762000" cy="259045"/>
    <xdr:sp macro="" textlink="">
      <xdr:nvSpPr>
        <xdr:cNvPr id="459" name="テキスト ボックス 458"/>
        <xdr:cNvSpPr txBox="1"/>
      </xdr:nvSpPr>
      <xdr:spPr>
        <a:xfrm>
          <a:off x="14909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170138</xdr:rowOff>
    </xdr:from>
    <xdr:to>
      <xdr:col>21</xdr:col>
      <xdr:colOff>50800</xdr:colOff>
      <xdr:row>18</xdr:row>
      <xdr:rowOff>100288</xdr:rowOff>
    </xdr:to>
    <xdr:sp macro="" textlink="">
      <xdr:nvSpPr>
        <xdr:cNvPr id="460" name="円/楕円 459"/>
        <xdr:cNvSpPr/>
      </xdr:nvSpPr>
      <xdr:spPr>
        <a:xfrm>
          <a:off x="14351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85065</xdr:rowOff>
    </xdr:from>
    <xdr:ext cx="762000" cy="259045"/>
    <xdr:sp macro="" textlink="">
      <xdr:nvSpPr>
        <xdr:cNvPr id="461" name="テキスト ボックス 460"/>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62" name="円/楕円 461"/>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25417</xdr:rowOff>
    </xdr:from>
    <xdr:ext cx="762000" cy="259045"/>
    <xdr:sp macro="" textlink="">
      <xdr:nvSpPr>
        <xdr:cNvPr id="463" name="テキスト ボックス 462"/>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年度からは常備消防の広域化により数値は低下し、類似団体平均とほぼ同水準で推移していたが、平成</a:t>
          </a:r>
          <a:r>
            <a:rPr kumimoji="1" lang="en-US" altLang="ja-JP" sz="1300">
              <a:latin typeface="ＭＳ Ｐゴシック"/>
            </a:rPr>
            <a:t>28</a:t>
          </a:r>
          <a:r>
            <a:rPr kumimoji="1" lang="ja-JP" altLang="en-US" sz="1300">
              <a:latin typeface="ＭＳ Ｐゴシック"/>
            </a:rPr>
            <a:t>年度はやや上昇している。これは、当年度の定年退職者数が極端に多かったためであり、翌年度はまた類似団体平均と同水準に落ち着くと見込まれる。</a:t>
          </a:r>
        </a:p>
        <a:p>
          <a:r>
            <a:rPr kumimoji="1" lang="ja-JP" altLang="en-US" sz="1300">
              <a:latin typeface="ＭＳ Ｐゴシック"/>
            </a:rPr>
            <a:t>　今後も引き続き、定員管理の適正化に努めていく。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24130</xdr:rowOff>
    </xdr:to>
    <xdr:cxnSp macro="">
      <xdr:nvCxnSpPr>
        <xdr:cNvPr id="68" name="直線コネクタ 67"/>
        <xdr:cNvCxnSpPr/>
      </xdr:nvCxnSpPr>
      <xdr:spPr>
        <a:xfrm>
          <a:off x="3987800" y="625021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30661</xdr:rowOff>
    </xdr:to>
    <xdr:cxnSp macro="">
      <xdr:nvCxnSpPr>
        <xdr:cNvPr id="71" name="直線コネクタ 70"/>
        <xdr:cNvCxnSpPr/>
      </xdr:nvCxnSpPr>
      <xdr:spPr>
        <a:xfrm flipV="1">
          <a:off x="3098800" y="625021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30661</xdr:rowOff>
    </xdr:from>
    <xdr:to>
      <xdr:col>4</xdr:col>
      <xdr:colOff>346075</xdr:colOff>
      <xdr:row>38</xdr:row>
      <xdr:rowOff>68217</xdr:rowOff>
    </xdr:to>
    <xdr:cxnSp macro="">
      <xdr:nvCxnSpPr>
        <xdr:cNvPr id="74" name="直線コネクタ 73"/>
        <xdr:cNvCxnSpPr/>
      </xdr:nvCxnSpPr>
      <xdr:spPr>
        <a:xfrm flipV="1">
          <a:off x="2209800" y="637431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68217</xdr:rowOff>
    </xdr:from>
    <xdr:to>
      <xdr:col>3</xdr:col>
      <xdr:colOff>142875</xdr:colOff>
      <xdr:row>38</xdr:row>
      <xdr:rowOff>140063</xdr:rowOff>
    </xdr:to>
    <xdr:cxnSp macro="">
      <xdr:nvCxnSpPr>
        <xdr:cNvPr id="77" name="直線コネクタ 76"/>
        <xdr:cNvCxnSpPr/>
      </xdr:nvCxnSpPr>
      <xdr:spPr>
        <a:xfrm flipV="1">
          <a:off x="1320800" y="65833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79" name="テキスト ボックス 78"/>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7" name="円/楕円 86"/>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8"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151311</xdr:rowOff>
    </xdr:from>
    <xdr:to>
      <xdr:col>4</xdr:col>
      <xdr:colOff>396875</xdr:colOff>
      <xdr:row>37</xdr:row>
      <xdr:rowOff>81461</xdr:rowOff>
    </xdr:to>
    <xdr:sp macro="" textlink="">
      <xdr:nvSpPr>
        <xdr:cNvPr id="91" name="円/楕円 90"/>
        <xdr:cNvSpPr/>
      </xdr:nvSpPr>
      <xdr:spPr>
        <a:xfrm>
          <a:off x="3048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66238</xdr:rowOff>
    </xdr:from>
    <xdr:ext cx="762000" cy="259045"/>
    <xdr:sp macro="" textlink="">
      <xdr:nvSpPr>
        <xdr:cNvPr id="92" name="テキスト ボックス 91"/>
        <xdr:cNvSpPr txBox="1"/>
      </xdr:nvSpPr>
      <xdr:spPr>
        <a:xfrm>
          <a:off x="2717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17417</xdr:rowOff>
    </xdr:from>
    <xdr:to>
      <xdr:col>3</xdr:col>
      <xdr:colOff>193675</xdr:colOff>
      <xdr:row>38</xdr:row>
      <xdr:rowOff>119017</xdr:rowOff>
    </xdr:to>
    <xdr:sp macro="" textlink="">
      <xdr:nvSpPr>
        <xdr:cNvPr id="93" name="円/楕円 92"/>
        <xdr:cNvSpPr/>
      </xdr:nvSpPr>
      <xdr:spPr>
        <a:xfrm>
          <a:off x="2159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103794</xdr:rowOff>
    </xdr:from>
    <xdr:ext cx="762000" cy="259045"/>
    <xdr:sp macro="" textlink="">
      <xdr:nvSpPr>
        <xdr:cNvPr id="94" name="テキスト ボックス 93"/>
        <xdr:cNvSpPr txBox="1"/>
      </xdr:nvSpPr>
      <xdr:spPr>
        <a:xfrm>
          <a:off x="1828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89263</xdr:rowOff>
    </xdr:from>
    <xdr:to>
      <xdr:col>1</xdr:col>
      <xdr:colOff>676275</xdr:colOff>
      <xdr:row>39</xdr:row>
      <xdr:rowOff>19413</xdr:rowOff>
    </xdr:to>
    <xdr:sp macro="" textlink="">
      <xdr:nvSpPr>
        <xdr:cNvPr id="95" name="円/楕円 94"/>
        <xdr:cNvSpPr/>
      </xdr:nvSpPr>
      <xdr:spPr>
        <a:xfrm>
          <a:off x="1270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4190</xdr:rowOff>
    </xdr:from>
    <xdr:ext cx="762000" cy="259045"/>
    <xdr:sp macro="" textlink="">
      <xdr:nvSpPr>
        <xdr:cNvPr id="96" name="テキスト ボックス 95"/>
        <xdr:cNvSpPr txBox="1"/>
      </xdr:nvSpPr>
      <xdr:spPr>
        <a:xfrm>
          <a:off x="939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数値は近年上昇傾向にあり、類似団体平均を大きく上回っているが、平成</a:t>
          </a:r>
          <a:r>
            <a:rPr kumimoji="1" lang="en-US" altLang="ja-JP" sz="1300">
              <a:latin typeface="ＭＳ Ｐゴシック"/>
            </a:rPr>
            <a:t>27</a:t>
          </a:r>
          <a:r>
            <a:rPr kumimoji="1" lang="ja-JP" altLang="en-US" sz="1300">
              <a:latin typeface="ＭＳ Ｐゴシック"/>
            </a:rPr>
            <a:t>年度からはやや改善され、類似団体との差が縮小している。慢性的に数値が高くなっている主な要因としては、各施設の運営経費（需用費や指定管理料）やごみ焼却炉等の管理運営委託にかかる経費が考えられるが、平成</a:t>
          </a:r>
          <a:r>
            <a:rPr kumimoji="1" lang="en-US" altLang="ja-JP" sz="1300">
              <a:latin typeface="ＭＳ Ｐゴシック"/>
            </a:rPr>
            <a:t>27</a:t>
          </a:r>
          <a:r>
            <a:rPr kumimoji="1" lang="ja-JP" altLang="en-US" sz="1300">
              <a:latin typeface="ＭＳ Ｐゴシック"/>
            </a:rPr>
            <a:t>年度からは後者の管理運営経費の一部をより適切な性質に振り替えたため、数値が減少している。</a:t>
          </a:r>
        </a:p>
        <a:p>
          <a:r>
            <a:rPr kumimoji="1" lang="ja-JP" altLang="en-US" sz="1300">
              <a:latin typeface="ＭＳ Ｐゴシック"/>
            </a:rPr>
            <a:t>　物件費についても行財政改革に基づき、引き続き徹底した経費削減に取り組んでいるところである。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18</xdr:row>
      <xdr:rowOff>17272</xdr:rowOff>
    </xdr:to>
    <xdr:cxnSp macro="">
      <xdr:nvCxnSpPr>
        <xdr:cNvPr id="127" name="直線コネクタ 126"/>
        <xdr:cNvCxnSpPr/>
      </xdr:nvCxnSpPr>
      <xdr:spPr>
        <a:xfrm>
          <a:off x="15671800" y="3048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35560</xdr:rowOff>
    </xdr:to>
    <xdr:cxnSp macro="">
      <xdr:nvCxnSpPr>
        <xdr:cNvPr id="130" name="直線コネクタ 129"/>
        <xdr:cNvCxnSpPr/>
      </xdr:nvCxnSpPr>
      <xdr:spPr>
        <a:xfrm flipV="1">
          <a:off x="14782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35560</xdr:rowOff>
    </xdr:to>
    <xdr:cxnSp macro="">
      <xdr:nvCxnSpPr>
        <xdr:cNvPr id="133" name="直線コネクタ 132"/>
        <xdr:cNvCxnSpPr/>
      </xdr:nvCxnSpPr>
      <xdr:spPr>
        <a:xfrm>
          <a:off x="13893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42418</xdr:rowOff>
    </xdr:from>
    <xdr:to>
      <xdr:col>20</xdr:col>
      <xdr:colOff>158750</xdr:colOff>
      <xdr:row>17</xdr:row>
      <xdr:rowOff>115570</xdr:rowOff>
    </xdr:to>
    <xdr:cxnSp macro="">
      <xdr:nvCxnSpPr>
        <xdr:cNvPr id="136" name="直線コネクタ 135"/>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40" name="テキスト ボックス 13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137922</xdr:rowOff>
    </xdr:from>
    <xdr:to>
      <xdr:col>24</xdr:col>
      <xdr:colOff>82550</xdr:colOff>
      <xdr:row>18</xdr:row>
      <xdr:rowOff>68072</xdr:rowOff>
    </xdr:to>
    <xdr:sp macro="" textlink="">
      <xdr:nvSpPr>
        <xdr:cNvPr id="146" name="円/楕円 145"/>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109999</xdr:rowOff>
    </xdr:from>
    <xdr:ext cx="762000" cy="259045"/>
    <xdr:sp macro="" textlink="">
      <xdr:nvSpPr>
        <xdr:cNvPr id="147"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8" name="円/楕円 147"/>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9" name="テキスト ボックス 148"/>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0" name="円/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54" name="円/楕円 153"/>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5" name="テキスト ボックス 154"/>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扶助費は全国的に増加傾向にあり、本市も同様の傾向を示しているが、例年類似団体平均を上回っており、平成</a:t>
          </a:r>
          <a:r>
            <a:rPr kumimoji="1" lang="en-US" altLang="ja-JP" sz="1300">
              <a:latin typeface="ＭＳ Ｐゴシック"/>
            </a:rPr>
            <a:t>28</a:t>
          </a:r>
          <a:r>
            <a:rPr kumimoji="1" lang="ja-JP" altLang="en-US" sz="1300">
              <a:latin typeface="ＭＳ Ｐゴシック"/>
            </a:rPr>
            <a:t>年度はその乖離がさらに大きくなっている。これについては、生活保護者や高齢者の割合、障害者福祉サービスの利用率などが類似団体よりも高く、社会保障関連経費が増加していることが主な原因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26307</xdr:rowOff>
    </xdr:from>
    <xdr:to>
      <xdr:col>7</xdr:col>
      <xdr:colOff>15875</xdr:colOff>
      <xdr:row>57</xdr:row>
      <xdr:rowOff>156935</xdr:rowOff>
    </xdr:to>
    <xdr:cxnSp macro="">
      <xdr:nvCxnSpPr>
        <xdr:cNvPr id="190" name="直線コネクタ 189"/>
        <xdr:cNvCxnSpPr/>
      </xdr:nvCxnSpPr>
      <xdr:spPr>
        <a:xfrm>
          <a:off x="3987800" y="9798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26307</xdr:rowOff>
    </xdr:to>
    <xdr:cxnSp macro="">
      <xdr:nvCxnSpPr>
        <xdr:cNvPr id="193" name="直線コネクタ 192"/>
        <xdr:cNvCxnSpPr/>
      </xdr:nvCxnSpPr>
      <xdr:spPr>
        <a:xfrm>
          <a:off x="3098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154215</xdr:rowOff>
    </xdr:from>
    <xdr:to>
      <xdr:col>4</xdr:col>
      <xdr:colOff>346075</xdr:colOff>
      <xdr:row>56</xdr:row>
      <xdr:rowOff>165100</xdr:rowOff>
    </xdr:to>
    <xdr:cxnSp macro="">
      <xdr:nvCxnSpPr>
        <xdr:cNvPr id="196" name="直線コネクタ 195"/>
        <xdr:cNvCxnSpPr/>
      </xdr:nvCxnSpPr>
      <xdr:spPr>
        <a:xfrm>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95449</xdr:rowOff>
    </xdr:from>
    <xdr:ext cx="762000" cy="259045"/>
    <xdr:sp macro="" textlink="">
      <xdr:nvSpPr>
        <xdr:cNvPr id="198" name="テキスト ボックス 197"/>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99785</xdr:rowOff>
    </xdr:from>
    <xdr:to>
      <xdr:col>3</xdr:col>
      <xdr:colOff>142875</xdr:colOff>
      <xdr:row>56</xdr:row>
      <xdr:rowOff>154215</xdr:rowOff>
    </xdr:to>
    <xdr:cxnSp macro="">
      <xdr:nvCxnSpPr>
        <xdr:cNvPr id="199" name="直線コネクタ 198"/>
        <xdr:cNvCxnSpPr/>
      </xdr:nvCxnSpPr>
      <xdr:spPr>
        <a:xfrm>
          <a:off x="1320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209" name="円/楕円 208"/>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78212</xdr:rowOff>
    </xdr:from>
    <xdr:ext cx="762000" cy="259045"/>
    <xdr:sp macro="" textlink="">
      <xdr:nvSpPr>
        <xdr:cNvPr id="210"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146957</xdr:rowOff>
    </xdr:from>
    <xdr:to>
      <xdr:col>5</xdr:col>
      <xdr:colOff>600075</xdr:colOff>
      <xdr:row>57</xdr:row>
      <xdr:rowOff>77107</xdr:rowOff>
    </xdr:to>
    <xdr:sp macro="" textlink="">
      <xdr:nvSpPr>
        <xdr:cNvPr id="211" name="円/楕円 210"/>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61884</xdr:rowOff>
    </xdr:from>
    <xdr:ext cx="736600" cy="259045"/>
    <xdr:sp macro="" textlink="">
      <xdr:nvSpPr>
        <xdr:cNvPr id="212" name="テキスト ボックス 211"/>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103415</xdr:rowOff>
    </xdr:from>
    <xdr:to>
      <xdr:col>3</xdr:col>
      <xdr:colOff>193675</xdr:colOff>
      <xdr:row>57</xdr:row>
      <xdr:rowOff>33565</xdr:rowOff>
    </xdr:to>
    <xdr:sp macro="" textlink="">
      <xdr:nvSpPr>
        <xdr:cNvPr id="215" name="円/楕円 214"/>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16" name="テキスト ボックス 215"/>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7" name="円/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近年、数値は類似団体平均とほぼ同水準であったが、平成</a:t>
          </a:r>
          <a:r>
            <a:rPr kumimoji="1" lang="en-US" altLang="ja-JP" sz="1300">
              <a:latin typeface="ＭＳ Ｐゴシック"/>
            </a:rPr>
            <a:t>27</a:t>
          </a:r>
          <a:r>
            <a:rPr kumimoji="1" lang="ja-JP" altLang="en-US" sz="1300">
              <a:latin typeface="ＭＳ Ｐゴシック"/>
            </a:rPr>
            <a:t>年度からはやや高くなってきている。その主な要因としては、扶助費同様、社会保障関連経費の増加に伴い、介護保険や後期高齢者医療等の特別会計への繰出金が増加していることが挙げられる。</a:t>
          </a:r>
        </a:p>
        <a:p>
          <a:r>
            <a:rPr kumimoji="1" lang="ja-JP" altLang="en-US" sz="1300">
              <a:latin typeface="ＭＳ Ｐゴシック"/>
            </a:rPr>
            <a:t>　その他の経費についても、行財政改革に基づき、徹底した歳出削減に取り組んでいるところである。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146050</xdr:rowOff>
    </xdr:to>
    <xdr:cxnSp macro="">
      <xdr:nvCxnSpPr>
        <xdr:cNvPr id="251" name="直線コネクタ 250"/>
        <xdr:cNvCxnSpPr/>
      </xdr:nvCxnSpPr>
      <xdr:spPr>
        <a:xfrm>
          <a:off x="15671800" y="985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100330</xdr:rowOff>
    </xdr:to>
    <xdr:cxnSp macro="">
      <xdr:nvCxnSpPr>
        <xdr:cNvPr id="254" name="直線コネクタ 253"/>
        <xdr:cNvCxnSpPr/>
      </xdr:nvCxnSpPr>
      <xdr:spPr>
        <a:xfrm flipV="1">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100330</xdr:rowOff>
    </xdr:to>
    <xdr:cxnSp macro="">
      <xdr:nvCxnSpPr>
        <xdr:cNvPr id="257" name="直線コネクタ 256"/>
        <xdr:cNvCxnSpPr/>
      </xdr:nvCxnSpPr>
      <xdr:spPr>
        <a:xfrm>
          <a:off x="13893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46990</xdr:rowOff>
    </xdr:to>
    <xdr:cxnSp macro="">
      <xdr:nvCxnSpPr>
        <xdr:cNvPr id="260" name="直線コネクタ 259"/>
        <xdr:cNvCxnSpPr/>
      </xdr:nvCxnSpPr>
      <xdr:spPr>
        <a:xfrm>
          <a:off x="13004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161307</xdr:rowOff>
    </xdr:from>
    <xdr:ext cx="762000" cy="259045"/>
    <xdr:sp macro="" textlink="">
      <xdr:nvSpPr>
        <xdr:cNvPr id="275" name="テキスト ボックス 274"/>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77" name="テキスト ボックス 276"/>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近年、数値は類似団体平均を下回っているが、平成</a:t>
          </a:r>
          <a:r>
            <a:rPr kumimoji="1" lang="en-US" altLang="ja-JP" sz="1300">
              <a:latin typeface="ＭＳ Ｐゴシック"/>
            </a:rPr>
            <a:t>26</a:t>
          </a:r>
          <a:r>
            <a:rPr kumimoji="1" lang="ja-JP" altLang="en-US" sz="1300">
              <a:latin typeface="ＭＳ Ｐゴシック"/>
            </a:rPr>
            <a:t>年度より大幅に上昇している。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また、平成</a:t>
          </a:r>
          <a:r>
            <a:rPr kumimoji="1" lang="en-US" altLang="ja-JP" sz="1300">
              <a:latin typeface="ＭＳ Ｐゴシック"/>
            </a:rPr>
            <a:t>26</a:t>
          </a:r>
          <a:r>
            <a:rPr kumimoji="1" lang="ja-JP" altLang="en-US" sz="1300">
              <a:latin typeface="ＭＳ Ｐゴシック"/>
            </a:rPr>
            <a:t>年度からの上昇要因としては、常備消防の広域化により、新たに負担金が発生したことが挙げられる。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56134</xdr:rowOff>
    </xdr:to>
    <xdr:cxnSp macro="">
      <xdr:nvCxnSpPr>
        <xdr:cNvPr id="309" name="直線コネクタ 308"/>
        <xdr:cNvCxnSpPr/>
      </xdr:nvCxnSpPr>
      <xdr:spPr>
        <a:xfrm>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83566</xdr:rowOff>
    </xdr:to>
    <xdr:cxnSp macro="">
      <xdr:nvCxnSpPr>
        <xdr:cNvPr id="312" name="直線コネクタ 311"/>
        <xdr:cNvCxnSpPr/>
      </xdr:nvCxnSpPr>
      <xdr:spPr>
        <a:xfrm flipV="1">
          <a:off x="14782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35</xdr:row>
      <xdr:rowOff>83566</xdr:rowOff>
    </xdr:to>
    <xdr:cxnSp macro="">
      <xdr:nvCxnSpPr>
        <xdr:cNvPr id="315" name="直線コネクタ 314"/>
        <xdr:cNvCxnSpPr/>
      </xdr:nvCxnSpPr>
      <xdr:spPr>
        <a:xfrm>
          <a:off x="13893800" y="583285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xdr:rowOff>
    </xdr:from>
    <xdr:to>
      <xdr:col>20</xdr:col>
      <xdr:colOff>158750</xdr:colOff>
      <xdr:row>34</xdr:row>
      <xdr:rowOff>3556</xdr:rowOff>
    </xdr:to>
    <xdr:cxnSp macro="">
      <xdr:nvCxnSpPr>
        <xdr:cNvPr id="318" name="直線コネクタ 317"/>
        <xdr:cNvCxnSpPr/>
      </xdr:nvCxnSpPr>
      <xdr:spPr>
        <a:xfrm>
          <a:off x="13004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22" name="テキスト ボックス 321"/>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8" name="円/楕円 327"/>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9"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0" name="円/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32" name="円/楕円 331"/>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33" name="テキスト ボックス 332"/>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34" name="円/楕円 333"/>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35" name="テキスト ボックス 334"/>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124206</xdr:rowOff>
    </xdr:from>
    <xdr:to>
      <xdr:col>19</xdr:col>
      <xdr:colOff>6350</xdr:colOff>
      <xdr:row>34</xdr:row>
      <xdr:rowOff>54356</xdr:rowOff>
    </xdr:to>
    <xdr:sp macro="" textlink="">
      <xdr:nvSpPr>
        <xdr:cNvPr id="336" name="円/楕円 335"/>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64533</xdr:rowOff>
    </xdr:from>
    <xdr:ext cx="762000" cy="259045"/>
    <xdr:sp macro="" textlink="">
      <xdr:nvSpPr>
        <xdr:cNvPr id="337" name="テキスト ボックス 336"/>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近年、数値は類似団体平均を上回っているが、平成</a:t>
          </a:r>
          <a:r>
            <a:rPr kumimoji="1" lang="en-US" altLang="ja-JP" sz="1100">
              <a:latin typeface="ＭＳ Ｐゴシック"/>
            </a:rPr>
            <a:t>26</a:t>
          </a:r>
          <a:r>
            <a:rPr kumimoji="1" lang="ja-JP" altLang="en-US" sz="1100">
              <a:latin typeface="ＭＳ Ｐゴシック"/>
            </a:rPr>
            <a:t>年度からはその差がさらに大きくなってきている。慢性的に数値が高い理由としては、平成</a:t>
          </a:r>
          <a:r>
            <a:rPr kumimoji="1" lang="en-US" altLang="ja-JP" sz="1100">
              <a:latin typeface="ＭＳ Ｐゴシック"/>
            </a:rPr>
            <a:t>12</a:t>
          </a:r>
          <a:r>
            <a:rPr kumimoji="1" lang="ja-JP" altLang="en-US" sz="1100">
              <a:latin typeface="ＭＳ Ｐゴシック"/>
            </a:rPr>
            <a:t>年度から平成</a:t>
          </a:r>
          <a:r>
            <a:rPr kumimoji="1" lang="en-US" altLang="ja-JP" sz="1100">
              <a:latin typeface="ＭＳ Ｐゴシック"/>
            </a:rPr>
            <a:t>14</a:t>
          </a:r>
          <a:r>
            <a:rPr kumimoji="1" lang="ja-JP" altLang="en-US" sz="1100">
              <a:latin typeface="ＭＳ Ｐゴシック"/>
            </a:rPr>
            <a:t>年度にかけて実施したごみ処理施設建設に伴う起債の影響が挙げられるが、平成</a:t>
          </a:r>
          <a:r>
            <a:rPr kumimoji="1" lang="en-US" altLang="ja-JP" sz="1100">
              <a:latin typeface="ＭＳ Ｐゴシック"/>
            </a:rPr>
            <a:t>26</a:t>
          </a:r>
          <a:r>
            <a:rPr kumimoji="1" lang="ja-JP" altLang="en-US" sz="1100">
              <a:latin typeface="ＭＳ Ｐゴシック"/>
            </a:rPr>
            <a:t>年度からは土地開発公社解散に伴う第三セクター等改革推進債の償還が影響している。</a:t>
          </a:r>
        </a:p>
        <a:p>
          <a:r>
            <a:rPr kumimoji="1" lang="ja-JP" altLang="en-US" sz="1100">
              <a:latin typeface="ＭＳ Ｐゴシック"/>
            </a:rPr>
            <a:t>　今後も厳しい見通しとなるが、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28702</xdr:rowOff>
    </xdr:to>
    <xdr:cxnSp macro="">
      <xdr:nvCxnSpPr>
        <xdr:cNvPr id="367" name="直線コネクタ 366"/>
        <xdr:cNvCxnSpPr/>
      </xdr:nvCxnSpPr>
      <xdr:spPr>
        <a:xfrm>
          <a:off x="3987800" y="13532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74422</xdr:rowOff>
    </xdr:to>
    <xdr:cxnSp macro="">
      <xdr:nvCxnSpPr>
        <xdr:cNvPr id="370" name="直線コネクタ 369"/>
        <xdr:cNvCxnSpPr/>
      </xdr:nvCxnSpPr>
      <xdr:spPr>
        <a:xfrm flipV="1">
          <a:off x="3098800" y="135321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74422</xdr:rowOff>
    </xdr:to>
    <xdr:cxnSp macro="">
      <xdr:nvCxnSpPr>
        <xdr:cNvPr id="373" name="直線コネクタ 372"/>
        <xdr:cNvCxnSpPr/>
      </xdr:nvCxnSpPr>
      <xdr:spPr>
        <a:xfrm>
          <a:off x="2209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5" name="テキスト ボックス 37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19558</xdr:rowOff>
    </xdr:to>
    <xdr:cxnSp macro="">
      <xdr:nvCxnSpPr>
        <xdr:cNvPr id="376" name="直線コネクタ 375"/>
        <xdr:cNvCxnSpPr/>
      </xdr:nvCxnSpPr>
      <xdr:spPr>
        <a:xfrm flipV="1">
          <a:off x="1320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6" name="円/楕円 385"/>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87"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8" name="円/楕円 387"/>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9" name="テキスト ボックス 388"/>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90" name="円/楕円 389"/>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91" name="テキスト ボックス 390"/>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2" name="円/楕円 391"/>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3" name="テキスト ボックス 392"/>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4" name="円/楕円 393"/>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5" name="テキスト ボックス 394"/>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例年、数値は類似団体平均をやや上回っているが、平成</a:t>
          </a:r>
          <a:r>
            <a:rPr kumimoji="1" lang="en-US" altLang="ja-JP" sz="1200">
              <a:latin typeface="ＭＳ Ｐゴシック"/>
            </a:rPr>
            <a:t>28</a:t>
          </a:r>
          <a:r>
            <a:rPr kumimoji="1" lang="ja-JP" altLang="en-US" sz="1200">
              <a:latin typeface="ＭＳ Ｐゴシック"/>
            </a:rPr>
            <a:t>年度は特にその乖離が大きくなっている。慢性的に数値が高い要因としては、し尿処理、ごみ処理施設等の単独運営、</a:t>
          </a:r>
          <a:r>
            <a:rPr kumimoji="1" lang="en-US" altLang="ja-JP" sz="1200">
              <a:latin typeface="ＭＳ Ｐゴシック"/>
            </a:rPr>
            <a:t>4</a:t>
          </a:r>
          <a:r>
            <a:rPr kumimoji="1" lang="ja-JP" altLang="en-US" sz="1200">
              <a:latin typeface="ＭＳ Ｐゴシック"/>
            </a:rPr>
            <a:t>箇所の公立保育所の運営、高齢者の割合や障がい者福祉サービスの利用率が高いこと等が挙げられる。なお、平成</a:t>
          </a:r>
          <a:r>
            <a:rPr kumimoji="1" lang="en-US" altLang="ja-JP" sz="1200">
              <a:latin typeface="ＭＳ Ｐゴシック"/>
            </a:rPr>
            <a:t>28</a:t>
          </a:r>
          <a:r>
            <a:rPr kumimoji="1" lang="ja-JP" altLang="en-US" sz="1200">
              <a:latin typeface="ＭＳ Ｐゴシック"/>
            </a:rPr>
            <a:t>年度の数値上昇は、それらの要因に加えて、退職手当の大幅な増加が影響したためである。</a:t>
          </a: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次行財政改革プログラム・アクションプランに基づき、特に人件費・物件費については徹底した経費削減に取り組んでいく。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78</xdr:row>
      <xdr:rowOff>16511</xdr:rowOff>
    </xdr:to>
    <xdr:cxnSp macro="">
      <xdr:nvCxnSpPr>
        <xdr:cNvPr id="428" name="直線コネクタ 427"/>
        <xdr:cNvCxnSpPr/>
      </xdr:nvCxnSpPr>
      <xdr:spPr>
        <a:xfrm>
          <a:off x="15671800" y="13210539"/>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142239</xdr:rowOff>
    </xdr:to>
    <xdr:cxnSp macro="">
      <xdr:nvCxnSpPr>
        <xdr:cNvPr id="431" name="直線コネクタ 430"/>
        <xdr:cNvCxnSpPr/>
      </xdr:nvCxnSpPr>
      <xdr:spPr>
        <a:xfrm flipV="1">
          <a:off x="14782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142239</xdr:rowOff>
    </xdr:to>
    <xdr:cxnSp macro="">
      <xdr:nvCxnSpPr>
        <xdr:cNvPr id="434" name="直線コネクタ 433"/>
        <xdr:cNvCxnSpPr/>
      </xdr:nvCxnSpPr>
      <xdr:spPr>
        <a:xfrm>
          <a:off x="13893800" y="131876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157480</xdr:rowOff>
    </xdr:to>
    <xdr:cxnSp macro="">
      <xdr:nvCxnSpPr>
        <xdr:cNvPr id="437" name="直線コネクタ 436"/>
        <xdr:cNvCxnSpPr/>
      </xdr:nvCxnSpPr>
      <xdr:spPr>
        <a:xfrm>
          <a:off x="13004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7" name="円/楕円 446"/>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8"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9" name="円/楕円 44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50" name="テキスト ボックス 449"/>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1" name="円/楕円 450"/>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2" name="テキスト ボックス 451"/>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53" name="円/楕円 452"/>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54" name="テキスト ボックス 453"/>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5" name="円/楕円 454"/>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6" name="テキスト ボックス 455"/>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奈良県桜井市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164090</xdr:rowOff>
    </xdr:from>
    <xdr:to>
      <xdr:col>4</xdr:col>
      <xdr:colOff>1117600</xdr:colOff>
      <xdr:row>15</xdr:row>
      <xdr:rowOff>170282</xdr:rowOff>
    </xdr:to>
    <xdr:cxnSp macro="">
      <xdr:nvCxnSpPr>
        <xdr:cNvPr id="50" name="直線コネクタ 49"/>
        <xdr:cNvCxnSpPr/>
      </xdr:nvCxnSpPr>
      <xdr:spPr bwMode="auto">
        <a:xfrm flipV="1">
          <a:off x="5003800" y="2783465"/>
          <a:ext cx="6477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165138</xdr:rowOff>
    </xdr:from>
    <xdr:to>
      <xdr:col>4</xdr:col>
      <xdr:colOff>469900</xdr:colOff>
      <xdr:row>15</xdr:row>
      <xdr:rowOff>170282</xdr:rowOff>
    </xdr:to>
    <xdr:cxnSp macro="">
      <xdr:nvCxnSpPr>
        <xdr:cNvPr id="53" name="直線コネクタ 52"/>
        <xdr:cNvCxnSpPr/>
      </xdr:nvCxnSpPr>
      <xdr:spPr bwMode="auto">
        <a:xfrm>
          <a:off x="4305300" y="2784513"/>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165138</xdr:rowOff>
    </xdr:from>
    <xdr:to>
      <xdr:col>3</xdr:col>
      <xdr:colOff>904875</xdr:colOff>
      <xdr:row>16</xdr:row>
      <xdr:rowOff>114732</xdr:rowOff>
    </xdr:to>
    <xdr:cxnSp macro="">
      <xdr:nvCxnSpPr>
        <xdr:cNvPr id="56" name="直線コネクタ 55"/>
        <xdr:cNvCxnSpPr/>
      </xdr:nvCxnSpPr>
      <xdr:spPr bwMode="auto">
        <a:xfrm flipV="1">
          <a:off x="3606800" y="2784513"/>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94539</xdr:rowOff>
    </xdr:from>
    <xdr:to>
      <xdr:col>3</xdr:col>
      <xdr:colOff>206375</xdr:colOff>
      <xdr:row>16</xdr:row>
      <xdr:rowOff>114732</xdr:rowOff>
    </xdr:to>
    <xdr:cxnSp macro="">
      <xdr:nvCxnSpPr>
        <xdr:cNvPr id="59" name="直線コネクタ 58"/>
        <xdr:cNvCxnSpPr/>
      </xdr:nvCxnSpPr>
      <xdr:spPr bwMode="auto">
        <a:xfrm>
          <a:off x="2908300" y="2885364"/>
          <a:ext cx="6985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113290</xdr:rowOff>
    </xdr:from>
    <xdr:to>
      <xdr:col>5</xdr:col>
      <xdr:colOff>34925</xdr:colOff>
      <xdr:row>16</xdr:row>
      <xdr:rowOff>43440</xdr:rowOff>
    </xdr:to>
    <xdr:sp macro="" textlink="">
      <xdr:nvSpPr>
        <xdr:cNvPr id="69" name="円/楕円 68"/>
        <xdr:cNvSpPr/>
      </xdr:nvSpPr>
      <xdr:spPr bwMode="auto">
        <a:xfrm>
          <a:off x="5600700" y="273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129817</xdr:rowOff>
    </xdr:from>
    <xdr:ext cx="762000" cy="259045"/>
    <xdr:sp macro="" textlink="">
      <xdr:nvSpPr>
        <xdr:cNvPr id="70" name="人口1人当たり決算額の推移該当値テキスト130"/>
        <xdr:cNvSpPr txBox="1"/>
      </xdr:nvSpPr>
      <xdr:spPr>
        <a:xfrm>
          <a:off x="5740400" y="25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119482</xdr:rowOff>
    </xdr:from>
    <xdr:to>
      <xdr:col>4</xdr:col>
      <xdr:colOff>520700</xdr:colOff>
      <xdr:row>16</xdr:row>
      <xdr:rowOff>49632</xdr:rowOff>
    </xdr:to>
    <xdr:sp macro="" textlink="">
      <xdr:nvSpPr>
        <xdr:cNvPr id="71" name="円/楕円 70"/>
        <xdr:cNvSpPr/>
      </xdr:nvSpPr>
      <xdr:spPr bwMode="auto">
        <a:xfrm>
          <a:off x="4953000" y="273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59809</xdr:rowOff>
    </xdr:from>
    <xdr:ext cx="736600" cy="259045"/>
    <xdr:sp macro="" textlink="">
      <xdr:nvSpPr>
        <xdr:cNvPr id="72" name="テキスト ボックス 71"/>
        <xdr:cNvSpPr txBox="1"/>
      </xdr:nvSpPr>
      <xdr:spPr>
        <a:xfrm>
          <a:off x="4622800" y="250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114338</xdr:rowOff>
    </xdr:from>
    <xdr:to>
      <xdr:col>3</xdr:col>
      <xdr:colOff>955675</xdr:colOff>
      <xdr:row>16</xdr:row>
      <xdr:rowOff>44488</xdr:rowOff>
    </xdr:to>
    <xdr:sp macro="" textlink="">
      <xdr:nvSpPr>
        <xdr:cNvPr id="73" name="円/楕円 72"/>
        <xdr:cNvSpPr/>
      </xdr:nvSpPr>
      <xdr:spPr bwMode="auto">
        <a:xfrm>
          <a:off x="4254500" y="273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54665</xdr:rowOff>
    </xdr:from>
    <xdr:ext cx="762000" cy="259045"/>
    <xdr:sp macro="" textlink="">
      <xdr:nvSpPr>
        <xdr:cNvPr id="74" name="テキスト ボックス 73"/>
        <xdr:cNvSpPr txBox="1"/>
      </xdr:nvSpPr>
      <xdr:spPr>
        <a:xfrm>
          <a:off x="3924300" y="25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63932</xdr:rowOff>
    </xdr:from>
    <xdr:to>
      <xdr:col>3</xdr:col>
      <xdr:colOff>257175</xdr:colOff>
      <xdr:row>16</xdr:row>
      <xdr:rowOff>165532</xdr:rowOff>
    </xdr:to>
    <xdr:sp macro="" textlink="">
      <xdr:nvSpPr>
        <xdr:cNvPr id="75" name="円/楕円 74"/>
        <xdr:cNvSpPr/>
      </xdr:nvSpPr>
      <xdr:spPr bwMode="auto">
        <a:xfrm>
          <a:off x="3556000" y="285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4259</xdr:rowOff>
    </xdr:from>
    <xdr:ext cx="762000" cy="259045"/>
    <xdr:sp macro="" textlink="">
      <xdr:nvSpPr>
        <xdr:cNvPr id="76" name="テキスト ボックス 75"/>
        <xdr:cNvSpPr txBox="1"/>
      </xdr:nvSpPr>
      <xdr:spPr>
        <a:xfrm>
          <a:off x="3225800" y="26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43739</xdr:rowOff>
    </xdr:from>
    <xdr:to>
      <xdr:col>2</xdr:col>
      <xdr:colOff>692150</xdr:colOff>
      <xdr:row>16</xdr:row>
      <xdr:rowOff>145339</xdr:rowOff>
    </xdr:to>
    <xdr:sp macro="" textlink="">
      <xdr:nvSpPr>
        <xdr:cNvPr id="77" name="円/楕円 76"/>
        <xdr:cNvSpPr/>
      </xdr:nvSpPr>
      <xdr:spPr bwMode="auto">
        <a:xfrm>
          <a:off x="2857500" y="283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155516</xdr:rowOff>
    </xdr:from>
    <xdr:ext cx="762000" cy="259045"/>
    <xdr:sp macro="" textlink="">
      <xdr:nvSpPr>
        <xdr:cNvPr id="78" name="テキスト ボックス 77"/>
        <xdr:cNvSpPr txBox="1"/>
      </xdr:nvSpPr>
      <xdr:spPr>
        <a:xfrm>
          <a:off x="2527300" y="26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233375</xdr:rowOff>
    </xdr:from>
    <xdr:to>
      <xdr:col>4</xdr:col>
      <xdr:colOff>1117600</xdr:colOff>
      <xdr:row>35</xdr:row>
      <xdr:rowOff>306832</xdr:rowOff>
    </xdr:to>
    <xdr:cxnSp macro="">
      <xdr:nvCxnSpPr>
        <xdr:cNvPr id="111" name="直線コネクタ 110"/>
        <xdr:cNvCxnSpPr/>
      </xdr:nvCxnSpPr>
      <xdr:spPr bwMode="auto">
        <a:xfrm>
          <a:off x="5003800" y="6843725"/>
          <a:ext cx="647700" cy="7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291609</xdr:rowOff>
    </xdr:from>
    <xdr:ext cx="762000" cy="259045"/>
    <xdr:sp macro="" textlink="">
      <xdr:nvSpPr>
        <xdr:cNvPr id="112" name="人口1人当たり決算額の推移平均値テキスト445"/>
        <xdr:cNvSpPr txBox="1"/>
      </xdr:nvSpPr>
      <xdr:spPr>
        <a:xfrm>
          <a:off x="5740400" y="6901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203295</xdr:rowOff>
    </xdr:from>
    <xdr:to>
      <xdr:col>4</xdr:col>
      <xdr:colOff>469900</xdr:colOff>
      <xdr:row>35</xdr:row>
      <xdr:rowOff>233375</xdr:rowOff>
    </xdr:to>
    <xdr:cxnSp macro="">
      <xdr:nvCxnSpPr>
        <xdr:cNvPr id="114" name="直線コネクタ 113"/>
        <xdr:cNvCxnSpPr/>
      </xdr:nvCxnSpPr>
      <xdr:spPr bwMode="auto">
        <a:xfrm>
          <a:off x="4305300" y="6813645"/>
          <a:ext cx="698500" cy="3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203295</xdr:rowOff>
    </xdr:from>
    <xdr:to>
      <xdr:col>3</xdr:col>
      <xdr:colOff>904875</xdr:colOff>
      <xdr:row>35</xdr:row>
      <xdr:rowOff>263893</xdr:rowOff>
    </xdr:to>
    <xdr:cxnSp macro="">
      <xdr:nvCxnSpPr>
        <xdr:cNvPr id="117" name="直線コネクタ 116"/>
        <xdr:cNvCxnSpPr/>
      </xdr:nvCxnSpPr>
      <xdr:spPr bwMode="auto">
        <a:xfrm flipV="1">
          <a:off x="3606800" y="6813645"/>
          <a:ext cx="698500" cy="6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251911</xdr:rowOff>
    </xdr:from>
    <xdr:to>
      <xdr:col>3</xdr:col>
      <xdr:colOff>206375</xdr:colOff>
      <xdr:row>35</xdr:row>
      <xdr:rowOff>263893</xdr:rowOff>
    </xdr:to>
    <xdr:cxnSp macro="">
      <xdr:nvCxnSpPr>
        <xdr:cNvPr id="120" name="直線コネクタ 119"/>
        <xdr:cNvCxnSpPr/>
      </xdr:nvCxnSpPr>
      <xdr:spPr bwMode="auto">
        <a:xfrm>
          <a:off x="2908300" y="6862261"/>
          <a:ext cx="698500" cy="1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256032</xdr:rowOff>
    </xdr:from>
    <xdr:to>
      <xdr:col>5</xdr:col>
      <xdr:colOff>34925</xdr:colOff>
      <xdr:row>36</xdr:row>
      <xdr:rowOff>14732</xdr:rowOff>
    </xdr:to>
    <xdr:sp macro="" textlink="">
      <xdr:nvSpPr>
        <xdr:cNvPr id="130" name="円/楕円 129"/>
        <xdr:cNvSpPr/>
      </xdr:nvSpPr>
      <xdr:spPr bwMode="auto">
        <a:xfrm>
          <a:off x="5600700" y="686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101109</xdr:rowOff>
    </xdr:from>
    <xdr:ext cx="762000" cy="259045"/>
    <xdr:sp macro="" textlink="">
      <xdr:nvSpPr>
        <xdr:cNvPr id="131" name="人口1人当たり決算額の推移該当値テキスト445"/>
        <xdr:cNvSpPr txBox="1"/>
      </xdr:nvSpPr>
      <xdr:spPr>
        <a:xfrm>
          <a:off x="5740400" y="671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182575</xdr:rowOff>
    </xdr:from>
    <xdr:to>
      <xdr:col>4</xdr:col>
      <xdr:colOff>520700</xdr:colOff>
      <xdr:row>35</xdr:row>
      <xdr:rowOff>284175</xdr:rowOff>
    </xdr:to>
    <xdr:sp macro="" textlink="">
      <xdr:nvSpPr>
        <xdr:cNvPr id="132" name="円/楕円 131"/>
        <xdr:cNvSpPr/>
      </xdr:nvSpPr>
      <xdr:spPr bwMode="auto">
        <a:xfrm>
          <a:off x="4953000" y="67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294352</xdr:rowOff>
    </xdr:from>
    <xdr:ext cx="736600" cy="259045"/>
    <xdr:sp macro="" textlink="">
      <xdr:nvSpPr>
        <xdr:cNvPr id="133" name="テキスト ボックス 132"/>
        <xdr:cNvSpPr txBox="1"/>
      </xdr:nvSpPr>
      <xdr:spPr>
        <a:xfrm>
          <a:off x="4622800" y="656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152495</xdr:rowOff>
    </xdr:from>
    <xdr:to>
      <xdr:col>3</xdr:col>
      <xdr:colOff>955675</xdr:colOff>
      <xdr:row>35</xdr:row>
      <xdr:rowOff>254095</xdr:rowOff>
    </xdr:to>
    <xdr:sp macro="" textlink="">
      <xdr:nvSpPr>
        <xdr:cNvPr id="134" name="円/楕円 133"/>
        <xdr:cNvSpPr/>
      </xdr:nvSpPr>
      <xdr:spPr bwMode="auto">
        <a:xfrm>
          <a:off x="4254500" y="676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264272</xdr:rowOff>
    </xdr:from>
    <xdr:ext cx="762000" cy="259045"/>
    <xdr:sp macro="" textlink="">
      <xdr:nvSpPr>
        <xdr:cNvPr id="135" name="テキスト ボックス 134"/>
        <xdr:cNvSpPr txBox="1"/>
      </xdr:nvSpPr>
      <xdr:spPr>
        <a:xfrm>
          <a:off x="3924300" y="653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213093</xdr:rowOff>
    </xdr:from>
    <xdr:to>
      <xdr:col>3</xdr:col>
      <xdr:colOff>257175</xdr:colOff>
      <xdr:row>35</xdr:row>
      <xdr:rowOff>314693</xdr:rowOff>
    </xdr:to>
    <xdr:sp macro="" textlink="">
      <xdr:nvSpPr>
        <xdr:cNvPr id="136" name="円/楕円 135"/>
        <xdr:cNvSpPr/>
      </xdr:nvSpPr>
      <xdr:spPr bwMode="auto">
        <a:xfrm>
          <a:off x="35560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299470</xdr:rowOff>
    </xdr:from>
    <xdr:ext cx="762000" cy="259045"/>
    <xdr:sp macro="" textlink="">
      <xdr:nvSpPr>
        <xdr:cNvPr id="137" name="テキスト ボックス 136"/>
        <xdr:cNvSpPr txBox="1"/>
      </xdr:nvSpPr>
      <xdr:spPr>
        <a:xfrm>
          <a:off x="3225800" y="69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201111</xdr:rowOff>
    </xdr:from>
    <xdr:to>
      <xdr:col>2</xdr:col>
      <xdr:colOff>692150</xdr:colOff>
      <xdr:row>35</xdr:row>
      <xdr:rowOff>302711</xdr:rowOff>
    </xdr:to>
    <xdr:sp macro="" textlink="">
      <xdr:nvSpPr>
        <xdr:cNvPr id="138" name="円/楕円 137"/>
        <xdr:cNvSpPr/>
      </xdr:nvSpPr>
      <xdr:spPr bwMode="auto">
        <a:xfrm>
          <a:off x="2857500" y="6811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287488</xdr:rowOff>
    </xdr:from>
    <xdr:ext cx="762000" cy="259045"/>
    <xdr:sp macro="" textlink="">
      <xdr:nvSpPr>
        <xdr:cNvPr id="139" name="テキスト ボックス 138"/>
        <xdr:cNvSpPr txBox="1"/>
      </xdr:nvSpPr>
      <xdr:spPr>
        <a:xfrm>
          <a:off x="2527300" y="68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24349</xdr:rowOff>
    </xdr:from>
    <xdr:to>
      <xdr:col>6</xdr:col>
      <xdr:colOff>511175</xdr:colOff>
      <xdr:row>35</xdr:row>
      <xdr:rowOff>71577</xdr:rowOff>
    </xdr:to>
    <xdr:cxnSp macro="">
      <xdr:nvCxnSpPr>
        <xdr:cNvPr id="59" name="直線コネクタ 58"/>
        <xdr:cNvCxnSpPr/>
      </xdr:nvCxnSpPr>
      <xdr:spPr>
        <a:xfrm flipV="1">
          <a:off x="3797300" y="6025099"/>
          <a:ext cx="8382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71577</xdr:rowOff>
    </xdr:from>
    <xdr:to>
      <xdr:col>5</xdr:col>
      <xdr:colOff>358775</xdr:colOff>
      <xdr:row>35</xdr:row>
      <xdr:rowOff>83647</xdr:rowOff>
    </xdr:to>
    <xdr:cxnSp macro="">
      <xdr:nvCxnSpPr>
        <xdr:cNvPr id="62" name="直線コネクタ 61"/>
        <xdr:cNvCxnSpPr/>
      </xdr:nvCxnSpPr>
      <xdr:spPr>
        <a:xfrm flipV="1">
          <a:off x="2908300" y="607232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115994</xdr:rowOff>
    </xdr:from>
    <xdr:to>
      <xdr:col>4</xdr:col>
      <xdr:colOff>155575</xdr:colOff>
      <xdr:row>35</xdr:row>
      <xdr:rowOff>83647</xdr:rowOff>
    </xdr:to>
    <xdr:cxnSp macro="">
      <xdr:nvCxnSpPr>
        <xdr:cNvPr id="65" name="直線コネクタ 64"/>
        <xdr:cNvCxnSpPr/>
      </xdr:nvCxnSpPr>
      <xdr:spPr>
        <a:xfrm>
          <a:off x="2019300" y="5945294"/>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144320</xdr:rowOff>
    </xdr:from>
    <xdr:ext cx="534377" cy="259045"/>
    <xdr:sp macro="" textlink="">
      <xdr:nvSpPr>
        <xdr:cNvPr id="67" name="テキスト ボックス 66"/>
        <xdr:cNvSpPr txBox="1"/>
      </xdr:nvSpPr>
      <xdr:spPr>
        <a:xfrm>
          <a:off x="2641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64605</xdr:rowOff>
    </xdr:from>
    <xdr:to>
      <xdr:col>2</xdr:col>
      <xdr:colOff>638175</xdr:colOff>
      <xdr:row>34</xdr:row>
      <xdr:rowOff>115994</xdr:rowOff>
    </xdr:to>
    <xdr:cxnSp macro="">
      <xdr:nvCxnSpPr>
        <xdr:cNvPr id="68" name="直線コネクタ 67"/>
        <xdr:cNvCxnSpPr/>
      </xdr:nvCxnSpPr>
      <xdr:spPr>
        <a:xfrm>
          <a:off x="1130300" y="5893905"/>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153760</xdr:rowOff>
    </xdr:from>
    <xdr:ext cx="534377" cy="259045"/>
    <xdr:sp macro="" textlink="">
      <xdr:nvSpPr>
        <xdr:cNvPr id="70" name="テキスト ボックス 69"/>
        <xdr:cNvSpPr txBox="1"/>
      </xdr:nvSpPr>
      <xdr:spPr>
        <a:xfrm>
          <a:off x="1752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109367</xdr:rowOff>
    </xdr:from>
    <xdr:ext cx="534377" cy="259045"/>
    <xdr:sp macro="" textlink="">
      <xdr:nvSpPr>
        <xdr:cNvPr id="72" name="テキスト ボックス 71"/>
        <xdr:cNvSpPr txBox="1"/>
      </xdr:nvSpPr>
      <xdr:spPr>
        <a:xfrm>
          <a:off x="863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144999</xdr:rowOff>
    </xdr:from>
    <xdr:to>
      <xdr:col>6</xdr:col>
      <xdr:colOff>561975</xdr:colOff>
      <xdr:row>35</xdr:row>
      <xdr:rowOff>75149</xdr:rowOff>
    </xdr:to>
    <xdr:sp macro="" textlink="">
      <xdr:nvSpPr>
        <xdr:cNvPr id="78" name="円/楕円 77"/>
        <xdr:cNvSpPr/>
      </xdr:nvSpPr>
      <xdr:spPr>
        <a:xfrm>
          <a:off x="4584700" y="59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167876</xdr:rowOff>
    </xdr:from>
    <xdr:ext cx="534377" cy="259045"/>
    <xdr:sp macro="" textlink="">
      <xdr:nvSpPr>
        <xdr:cNvPr id="79" name="人件費該当値テキスト"/>
        <xdr:cNvSpPr txBox="1"/>
      </xdr:nvSpPr>
      <xdr:spPr>
        <a:xfrm>
          <a:off x="4686300" y="58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20777</xdr:rowOff>
    </xdr:from>
    <xdr:to>
      <xdr:col>5</xdr:col>
      <xdr:colOff>409575</xdr:colOff>
      <xdr:row>35</xdr:row>
      <xdr:rowOff>122377</xdr:rowOff>
    </xdr:to>
    <xdr:sp macro="" textlink="">
      <xdr:nvSpPr>
        <xdr:cNvPr id="80" name="円/楕円 79"/>
        <xdr:cNvSpPr/>
      </xdr:nvSpPr>
      <xdr:spPr>
        <a:xfrm>
          <a:off x="3746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138904</xdr:rowOff>
    </xdr:from>
    <xdr:ext cx="534377" cy="259045"/>
    <xdr:sp macro="" textlink="">
      <xdr:nvSpPr>
        <xdr:cNvPr id="81" name="テキスト ボックス 80"/>
        <xdr:cNvSpPr txBox="1"/>
      </xdr:nvSpPr>
      <xdr:spPr>
        <a:xfrm>
          <a:off x="3530111" y="57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32847</xdr:rowOff>
    </xdr:from>
    <xdr:to>
      <xdr:col>4</xdr:col>
      <xdr:colOff>206375</xdr:colOff>
      <xdr:row>35</xdr:row>
      <xdr:rowOff>134447</xdr:rowOff>
    </xdr:to>
    <xdr:sp macro="" textlink="">
      <xdr:nvSpPr>
        <xdr:cNvPr id="82" name="円/楕円 81"/>
        <xdr:cNvSpPr/>
      </xdr:nvSpPr>
      <xdr:spPr>
        <a:xfrm>
          <a:off x="2857500" y="60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150974</xdr:rowOff>
    </xdr:from>
    <xdr:ext cx="534377" cy="259045"/>
    <xdr:sp macro="" textlink="">
      <xdr:nvSpPr>
        <xdr:cNvPr id="83" name="テキスト ボックス 82"/>
        <xdr:cNvSpPr txBox="1"/>
      </xdr:nvSpPr>
      <xdr:spPr>
        <a:xfrm>
          <a:off x="2641111" y="58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65194</xdr:rowOff>
    </xdr:from>
    <xdr:to>
      <xdr:col>3</xdr:col>
      <xdr:colOff>3175</xdr:colOff>
      <xdr:row>34</xdr:row>
      <xdr:rowOff>166794</xdr:rowOff>
    </xdr:to>
    <xdr:sp macro="" textlink="">
      <xdr:nvSpPr>
        <xdr:cNvPr id="84" name="円/楕円 83"/>
        <xdr:cNvSpPr/>
      </xdr:nvSpPr>
      <xdr:spPr>
        <a:xfrm>
          <a:off x="1968500" y="58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11871</xdr:rowOff>
    </xdr:from>
    <xdr:ext cx="534377" cy="259045"/>
    <xdr:sp macro="" textlink="">
      <xdr:nvSpPr>
        <xdr:cNvPr id="85" name="テキスト ボックス 84"/>
        <xdr:cNvSpPr txBox="1"/>
      </xdr:nvSpPr>
      <xdr:spPr>
        <a:xfrm>
          <a:off x="1752111" y="56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13805</xdr:rowOff>
    </xdr:from>
    <xdr:to>
      <xdr:col>1</xdr:col>
      <xdr:colOff>485775</xdr:colOff>
      <xdr:row>34</xdr:row>
      <xdr:rowOff>115405</xdr:rowOff>
    </xdr:to>
    <xdr:sp macro="" textlink="">
      <xdr:nvSpPr>
        <xdr:cNvPr id="86" name="円/楕円 85"/>
        <xdr:cNvSpPr/>
      </xdr:nvSpPr>
      <xdr:spPr>
        <a:xfrm>
          <a:off x="1079500" y="58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131932</xdr:rowOff>
    </xdr:from>
    <xdr:ext cx="534377" cy="259045"/>
    <xdr:sp macro="" textlink="">
      <xdr:nvSpPr>
        <xdr:cNvPr id="87" name="テキスト ボックス 86"/>
        <xdr:cNvSpPr txBox="1"/>
      </xdr:nvSpPr>
      <xdr:spPr>
        <a:xfrm>
          <a:off x="863111" y="56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155539</xdr:rowOff>
    </xdr:from>
    <xdr:to>
      <xdr:col>6</xdr:col>
      <xdr:colOff>511175</xdr:colOff>
      <xdr:row>52</xdr:row>
      <xdr:rowOff>158869</xdr:rowOff>
    </xdr:to>
    <xdr:cxnSp macro="">
      <xdr:nvCxnSpPr>
        <xdr:cNvPr id="119" name="直線コネクタ 118"/>
        <xdr:cNvCxnSpPr/>
      </xdr:nvCxnSpPr>
      <xdr:spPr>
        <a:xfrm>
          <a:off x="3797300" y="9070939"/>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155539</xdr:rowOff>
    </xdr:from>
    <xdr:to>
      <xdr:col>5</xdr:col>
      <xdr:colOff>358775</xdr:colOff>
      <xdr:row>53</xdr:row>
      <xdr:rowOff>64132</xdr:rowOff>
    </xdr:to>
    <xdr:cxnSp macro="">
      <xdr:nvCxnSpPr>
        <xdr:cNvPr id="122" name="直線コネクタ 121"/>
        <xdr:cNvCxnSpPr/>
      </xdr:nvCxnSpPr>
      <xdr:spPr>
        <a:xfrm flipV="1">
          <a:off x="2908300" y="9070939"/>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64132</xdr:rowOff>
    </xdr:from>
    <xdr:to>
      <xdr:col>4</xdr:col>
      <xdr:colOff>155575</xdr:colOff>
      <xdr:row>54</xdr:row>
      <xdr:rowOff>9529</xdr:rowOff>
    </xdr:to>
    <xdr:cxnSp macro="">
      <xdr:nvCxnSpPr>
        <xdr:cNvPr id="125" name="直線コネクタ 124"/>
        <xdr:cNvCxnSpPr/>
      </xdr:nvCxnSpPr>
      <xdr:spPr>
        <a:xfrm flipV="1">
          <a:off x="2019300" y="9150982"/>
          <a:ext cx="889000" cy="1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61383</xdr:rowOff>
    </xdr:from>
    <xdr:ext cx="534377" cy="259045"/>
    <xdr:sp macro="" textlink="">
      <xdr:nvSpPr>
        <xdr:cNvPr id="127" name="テキスト ボックス 126"/>
        <xdr:cNvSpPr txBox="1"/>
      </xdr:nvSpPr>
      <xdr:spPr>
        <a:xfrm>
          <a:off x="2641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9529</xdr:rowOff>
    </xdr:from>
    <xdr:to>
      <xdr:col>2</xdr:col>
      <xdr:colOff>638175</xdr:colOff>
      <xdr:row>54</xdr:row>
      <xdr:rowOff>119746</xdr:rowOff>
    </xdr:to>
    <xdr:cxnSp macro="">
      <xdr:nvCxnSpPr>
        <xdr:cNvPr id="128" name="直線コネクタ 127"/>
        <xdr:cNvCxnSpPr/>
      </xdr:nvCxnSpPr>
      <xdr:spPr>
        <a:xfrm flipV="1">
          <a:off x="1130300" y="9267829"/>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139695</xdr:rowOff>
    </xdr:from>
    <xdr:ext cx="534377" cy="259045"/>
    <xdr:sp macro="" textlink="">
      <xdr:nvSpPr>
        <xdr:cNvPr id="130" name="テキスト ボックス 129"/>
        <xdr:cNvSpPr txBox="1"/>
      </xdr:nvSpPr>
      <xdr:spPr>
        <a:xfrm>
          <a:off x="1752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35682</xdr:rowOff>
    </xdr:from>
    <xdr:ext cx="534377" cy="259045"/>
    <xdr:sp macro="" textlink="">
      <xdr:nvSpPr>
        <xdr:cNvPr id="132" name="テキスト ボックス 131"/>
        <xdr:cNvSpPr txBox="1"/>
      </xdr:nvSpPr>
      <xdr:spPr>
        <a:xfrm>
          <a:off x="863111" y="9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108069</xdr:rowOff>
    </xdr:from>
    <xdr:to>
      <xdr:col>6</xdr:col>
      <xdr:colOff>561975</xdr:colOff>
      <xdr:row>53</xdr:row>
      <xdr:rowOff>38219</xdr:rowOff>
    </xdr:to>
    <xdr:sp macro="" textlink="">
      <xdr:nvSpPr>
        <xdr:cNvPr id="138" name="円/楕円 137"/>
        <xdr:cNvSpPr/>
      </xdr:nvSpPr>
      <xdr:spPr>
        <a:xfrm>
          <a:off x="4584700" y="90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130946</xdr:rowOff>
    </xdr:from>
    <xdr:ext cx="534377" cy="259045"/>
    <xdr:sp macro="" textlink="">
      <xdr:nvSpPr>
        <xdr:cNvPr id="139" name="物件費該当値テキスト"/>
        <xdr:cNvSpPr txBox="1"/>
      </xdr:nvSpPr>
      <xdr:spPr>
        <a:xfrm>
          <a:off x="4686300" y="88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104739</xdr:rowOff>
    </xdr:from>
    <xdr:to>
      <xdr:col>5</xdr:col>
      <xdr:colOff>409575</xdr:colOff>
      <xdr:row>53</xdr:row>
      <xdr:rowOff>34889</xdr:rowOff>
    </xdr:to>
    <xdr:sp macro="" textlink="">
      <xdr:nvSpPr>
        <xdr:cNvPr id="140" name="円/楕円 139"/>
        <xdr:cNvSpPr/>
      </xdr:nvSpPr>
      <xdr:spPr>
        <a:xfrm>
          <a:off x="3746500" y="9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51416</xdr:rowOff>
    </xdr:from>
    <xdr:ext cx="534377" cy="259045"/>
    <xdr:sp macro="" textlink="">
      <xdr:nvSpPr>
        <xdr:cNvPr id="141" name="テキスト ボックス 140"/>
        <xdr:cNvSpPr txBox="1"/>
      </xdr:nvSpPr>
      <xdr:spPr>
        <a:xfrm>
          <a:off x="3530111" y="8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13332</xdr:rowOff>
    </xdr:from>
    <xdr:to>
      <xdr:col>4</xdr:col>
      <xdr:colOff>206375</xdr:colOff>
      <xdr:row>53</xdr:row>
      <xdr:rowOff>114932</xdr:rowOff>
    </xdr:to>
    <xdr:sp macro="" textlink="">
      <xdr:nvSpPr>
        <xdr:cNvPr id="142" name="円/楕円 141"/>
        <xdr:cNvSpPr/>
      </xdr:nvSpPr>
      <xdr:spPr>
        <a:xfrm>
          <a:off x="2857500" y="91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131459</xdr:rowOff>
    </xdr:from>
    <xdr:ext cx="534377" cy="259045"/>
    <xdr:sp macro="" textlink="">
      <xdr:nvSpPr>
        <xdr:cNvPr id="143" name="テキスト ボックス 142"/>
        <xdr:cNvSpPr txBox="1"/>
      </xdr:nvSpPr>
      <xdr:spPr>
        <a:xfrm>
          <a:off x="2641111" y="88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130179</xdr:rowOff>
    </xdr:from>
    <xdr:to>
      <xdr:col>3</xdr:col>
      <xdr:colOff>3175</xdr:colOff>
      <xdr:row>54</xdr:row>
      <xdr:rowOff>60329</xdr:rowOff>
    </xdr:to>
    <xdr:sp macro="" textlink="">
      <xdr:nvSpPr>
        <xdr:cNvPr id="144" name="円/楕円 143"/>
        <xdr:cNvSpPr/>
      </xdr:nvSpPr>
      <xdr:spPr>
        <a:xfrm>
          <a:off x="1968500" y="92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76856</xdr:rowOff>
    </xdr:from>
    <xdr:ext cx="534377" cy="259045"/>
    <xdr:sp macro="" textlink="">
      <xdr:nvSpPr>
        <xdr:cNvPr id="145" name="テキスト ボックス 144"/>
        <xdr:cNvSpPr txBox="1"/>
      </xdr:nvSpPr>
      <xdr:spPr>
        <a:xfrm>
          <a:off x="1752111" y="89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68946</xdr:rowOff>
    </xdr:from>
    <xdr:to>
      <xdr:col>1</xdr:col>
      <xdr:colOff>485775</xdr:colOff>
      <xdr:row>54</xdr:row>
      <xdr:rowOff>170546</xdr:rowOff>
    </xdr:to>
    <xdr:sp macro="" textlink="">
      <xdr:nvSpPr>
        <xdr:cNvPr id="146" name="円/楕円 145"/>
        <xdr:cNvSpPr/>
      </xdr:nvSpPr>
      <xdr:spPr>
        <a:xfrm>
          <a:off x="1079500" y="93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15623</xdr:rowOff>
    </xdr:from>
    <xdr:ext cx="534377" cy="259045"/>
    <xdr:sp macro="" textlink="">
      <xdr:nvSpPr>
        <xdr:cNvPr id="147" name="テキスト ボックス 146"/>
        <xdr:cNvSpPr txBox="1"/>
      </xdr:nvSpPr>
      <xdr:spPr>
        <a:xfrm>
          <a:off x="863111" y="91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73177</xdr:rowOff>
    </xdr:from>
    <xdr:to>
      <xdr:col>6</xdr:col>
      <xdr:colOff>511175</xdr:colOff>
      <xdr:row>77</xdr:row>
      <xdr:rowOff>81521</xdr:rowOff>
    </xdr:to>
    <xdr:cxnSp macro="">
      <xdr:nvCxnSpPr>
        <xdr:cNvPr id="172" name="直線コネクタ 171"/>
        <xdr:cNvCxnSpPr/>
      </xdr:nvCxnSpPr>
      <xdr:spPr>
        <a:xfrm flipV="1">
          <a:off x="3797300" y="13274827"/>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81521</xdr:rowOff>
    </xdr:from>
    <xdr:to>
      <xdr:col>5</xdr:col>
      <xdr:colOff>358775</xdr:colOff>
      <xdr:row>77</xdr:row>
      <xdr:rowOff>92780</xdr:rowOff>
    </xdr:to>
    <xdr:cxnSp macro="">
      <xdr:nvCxnSpPr>
        <xdr:cNvPr id="175" name="直線コネクタ 174"/>
        <xdr:cNvCxnSpPr/>
      </xdr:nvCxnSpPr>
      <xdr:spPr>
        <a:xfrm flipV="1">
          <a:off x="2908300" y="13283171"/>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92780</xdr:rowOff>
    </xdr:from>
    <xdr:to>
      <xdr:col>4</xdr:col>
      <xdr:colOff>155575</xdr:colOff>
      <xdr:row>77</xdr:row>
      <xdr:rowOff>109410</xdr:rowOff>
    </xdr:to>
    <xdr:cxnSp macro="">
      <xdr:nvCxnSpPr>
        <xdr:cNvPr id="178" name="直線コネクタ 177"/>
        <xdr:cNvCxnSpPr/>
      </xdr:nvCxnSpPr>
      <xdr:spPr>
        <a:xfrm flipV="1">
          <a:off x="2019300" y="1329443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97980</xdr:rowOff>
    </xdr:from>
    <xdr:to>
      <xdr:col>2</xdr:col>
      <xdr:colOff>638175</xdr:colOff>
      <xdr:row>77</xdr:row>
      <xdr:rowOff>109410</xdr:rowOff>
    </xdr:to>
    <xdr:cxnSp macro="">
      <xdr:nvCxnSpPr>
        <xdr:cNvPr id="181" name="直線コネクタ 180"/>
        <xdr:cNvCxnSpPr/>
      </xdr:nvCxnSpPr>
      <xdr:spPr>
        <a:xfrm>
          <a:off x="1130300" y="13299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22377</xdr:rowOff>
    </xdr:from>
    <xdr:to>
      <xdr:col>6</xdr:col>
      <xdr:colOff>561975</xdr:colOff>
      <xdr:row>77</xdr:row>
      <xdr:rowOff>123977</xdr:rowOff>
    </xdr:to>
    <xdr:sp macro="" textlink="">
      <xdr:nvSpPr>
        <xdr:cNvPr id="191" name="円/楕円 190"/>
        <xdr:cNvSpPr/>
      </xdr:nvSpPr>
      <xdr:spPr>
        <a:xfrm>
          <a:off x="45847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108754</xdr:rowOff>
    </xdr:from>
    <xdr:ext cx="469744" cy="259045"/>
    <xdr:sp macro="" textlink="">
      <xdr:nvSpPr>
        <xdr:cNvPr id="192" name="維持補修費該当値テキスト"/>
        <xdr:cNvSpPr txBox="1"/>
      </xdr:nvSpPr>
      <xdr:spPr>
        <a:xfrm>
          <a:off x="4686300" y="131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30721</xdr:rowOff>
    </xdr:from>
    <xdr:to>
      <xdr:col>5</xdr:col>
      <xdr:colOff>409575</xdr:colOff>
      <xdr:row>77</xdr:row>
      <xdr:rowOff>132321</xdr:rowOff>
    </xdr:to>
    <xdr:sp macro="" textlink="">
      <xdr:nvSpPr>
        <xdr:cNvPr id="193" name="円/楕円 192"/>
        <xdr:cNvSpPr/>
      </xdr:nvSpPr>
      <xdr:spPr>
        <a:xfrm>
          <a:off x="3746500" y="132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123448</xdr:rowOff>
    </xdr:from>
    <xdr:ext cx="469744" cy="259045"/>
    <xdr:sp macro="" textlink="">
      <xdr:nvSpPr>
        <xdr:cNvPr id="194" name="テキスト ボックス 193"/>
        <xdr:cNvSpPr txBox="1"/>
      </xdr:nvSpPr>
      <xdr:spPr>
        <a:xfrm>
          <a:off x="3562427" y="1332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41980</xdr:rowOff>
    </xdr:from>
    <xdr:to>
      <xdr:col>4</xdr:col>
      <xdr:colOff>206375</xdr:colOff>
      <xdr:row>77</xdr:row>
      <xdr:rowOff>143580</xdr:rowOff>
    </xdr:to>
    <xdr:sp macro="" textlink="">
      <xdr:nvSpPr>
        <xdr:cNvPr id="195" name="円/楕円 194"/>
        <xdr:cNvSpPr/>
      </xdr:nvSpPr>
      <xdr:spPr>
        <a:xfrm>
          <a:off x="2857500" y="13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134707</xdr:rowOff>
    </xdr:from>
    <xdr:ext cx="469744" cy="259045"/>
    <xdr:sp macro="" textlink="">
      <xdr:nvSpPr>
        <xdr:cNvPr id="196" name="テキスト ボックス 195"/>
        <xdr:cNvSpPr txBox="1"/>
      </xdr:nvSpPr>
      <xdr:spPr>
        <a:xfrm>
          <a:off x="2673427" y="133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58610</xdr:rowOff>
    </xdr:from>
    <xdr:to>
      <xdr:col>3</xdr:col>
      <xdr:colOff>3175</xdr:colOff>
      <xdr:row>77</xdr:row>
      <xdr:rowOff>160210</xdr:rowOff>
    </xdr:to>
    <xdr:sp macro="" textlink="">
      <xdr:nvSpPr>
        <xdr:cNvPr id="197" name="円/楕円 196"/>
        <xdr:cNvSpPr/>
      </xdr:nvSpPr>
      <xdr:spPr>
        <a:xfrm>
          <a:off x="1968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151337</xdr:rowOff>
    </xdr:from>
    <xdr:ext cx="469744" cy="259045"/>
    <xdr:sp macro="" textlink="">
      <xdr:nvSpPr>
        <xdr:cNvPr id="198" name="テキスト ボックス 197"/>
        <xdr:cNvSpPr txBox="1"/>
      </xdr:nvSpPr>
      <xdr:spPr>
        <a:xfrm>
          <a:off x="1784427" y="13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47180</xdr:rowOff>
    </xdr:from>
    <xdr:to>
      <xdr:col>1</xdr:col>
      <xdr:colOff>485775</xdr:colOff>
      <xdr:row>77</xdr:row>
      <xdr:rowOff>148780</xdr:rowOff>
    </xdr:to>
    <xdr:sp macro="" textlink="">
      <xdr:nvSpPr>
        <xdr:cNvPr id="199" name="円/楕円 198"/>
        <xdr:cNvSpPr/>
      </xdr:nvSpPr>
      <xdr:spPr>
        <a:xfrm>
          <a:off x="1079500" y="132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139907</xdr:rowOff>
    </xdr:from>
    <xdr:ext cx="469744" cy="259045"/>
    <xdr:sp macro="" textlink="">
      <xdr:nvSpPr>
        <xdr:cNvPr id="200" name="テキスト ボックス 199"/>
        <xdr:cNvSpPr txBox="1"/>
      </xdr:nvSpPr>
      <xdr:spPr>
        <a:xfrm>
          <a:off x="895427" y="133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151278</xdr:rowOff>
    </xdr:from>
    <xdr:to>
      <xdr:col>6</xdr:col>
      <xdr:colOff>511175</xdr:colOff>
      <xdr:row>94</xdr:row>
      <xdr:rowOff>86240</xdr:rowOff>
    </xdr:to>
    <xdr:cxnSp macro="">
      <xdr:nvCxnSpPr>
        <xdr:cNvPr id="232" name="直線コネクタ 231"/>
        <xdr:cNvCxnSpPr/>
      </xdr:nvCxnSpPr>
      <xdr:spPr>
        <a:xfrm flipV="1">
          <a:off x="3797300" y="16096128"/>
          <a:ext cx="8382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86240</xdr:rowOff>
    </xdr:from>
    <xdr:to>
      <xdr:col>5</xdr:col>
      <xdr:colOff>358775</xdr:colOff>
      <xdr:row>94</xdr:row>
      <xdr:rowOff>115746</xdr:rowOff>
    </xdr:to>
    <xdr:cxnSp macro="">
      <xdr:nvCxnSpPr>
        <xdr:cNvPr id="235" name="直線コネクタ 234"/>
        <xdr:cNvCxnSpPr/>
      </xdr:nvCxnSpPr>
      <xdr:spPr>
        <a:xfrm flipV="1">
          <a:off x="2908300" y="16202540"/>
          <a:ext cx="889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115746</xdr:rowOff>
    </xdr:from>
    <xdr:to>
      <xdr:col>4</xdr:col>
      <xdr:colOff>155575</xdr:colOff>
      <xdr:row>95</xdr:row>
      <xdr:rowOff>23702</xdr:rowOff>
    </xdr:to>
    <xdr:cxnSp macro="">
      <xdr:nvCxnSpPr>
        <xdr:cNvPr id="238" name="直線コネクタ 237"/>
        <xdr:cNvCxnSpPr/>
      </xdr:nvCxnSpPr>
      <xdr:spPr>
        <a:xfrm flipV="1">
          <a:off x="2019300" y="16232046"/>
          <a:ext cx="889000" cy="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23702</xdr:rowOff>
    </xdr:from>
    <xdr:to>
      <xdr:col>2</xdr:col>
      <xdr:colOff>638175</xdr:colOff>
      <xdr:row>95</xdr:row>
      <xdr:rowOff>62351</xdr:rowOff>
    </xdr:to>
    <xdr:cxnSp macro="">
      <xdr:nvCxnSpPr>
        <xdr:cNvPr id="241" name="直線コネクタ 240"/>
        <xdr:cNvCxnSpPr/>
      </xdr:nvCxnSpPr>
      <xdr:spPr>
        <a:xfrm flipV="1">
          <a:off x="1130300" y="16311452"/>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90988</xdr:rowOff>
    </xdr:from>
    <xdr:ext cx="534377" cy="259045"/>
    <xdr:sp macro="" textlink="">
      <xdr:nvSpPr>
        <xdr:cNvPr id="243" name="テキスト ボックス 242"/>
        <xdr:cNvSpPr txBox="1"/>
      </xdr:nvSpPr>
      <xdr:spPr>
        <a:xfrm>
          <a:off x="1752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100478</xdr:rowOff>
    </xdr:from>
    <xdr:to>
      <xdr:col>6</xdr:col>
      <xdr:colOff>561975</xdr:colOff>
      <xdr:row>94</xdr:row>
      <xdr:rowOff>30628</xdr:rowOff>
    </xdr:to>
    <xdr:sp macro="" textlink="">
      <xdr:nvSpPr>
        <xdr:cNvPr id="251" name="円/楕円 250"/>
        <xdr:cNvSpPr/>
      </xdr:nvSpPr>
      <xdr:spPr>
        <a:xfrm>
          <a:off x="4584700" y="160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123355</xdr:rowOff>
    </xdr:from>
    <xdr:ext cx="534377" cy="259045"/>
    <xdr:sp macro="" textlink="">
      <xdr:nvSpPr>
        <xdr:cNvPr id="252" name="扶助費該当値テキスト"/>
        <xdr:cNvSpPr txBox="1"/>
      </xdr:nvSpPr>
      <xdr:spPr>
        <a:xfrm>
          <a:off x="4686300" y="158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35440</xdr:rowOff>
    </xdr:from>
    <xdr:to>
      <xdr:col>5</xdr:col>
      <xdr:colOff>409575</xdr:colOff>
      <xdr:row>94</xdr:row>
      <xdr:rowOff>137040</xdr:rowOff>
    </xdr:to>
    <xdr:sp macro="" textlink="">
      <xdr:nvSpPr>
        <xdr:cNvPr id="253" name="円/楕円 252"/>
        <xdr:cNvSpPr/>
      </xdr:nvSpPr>
      <xdr:spPr>
        <a:xfrm>
          <a:off x="3746500" y="161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153567</xdr:rowOff>
    </xdr:from>
    <xdr:ext cx="534377" cy="259045"/>
    <xdr:sp macro="" textlink="">
      <xdr:nvSpPr>
        <xdr:cNvPr id="254" name="テキスト ボックス 253"/>
        <xdr:cNvSpPr txBox="1"/>
      </xdr:nvSpPr>
      <xdr:spPr>
        <a:xfrm>
          <a:off x="3530111" y="159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64946</xdr:rowOff>
    </xdr:from>
    <xdr:to>
      <xdr:col>4</xdr:col>
      <xdr:colOff>206375</xdr:colOff>
      <xdr:row>94</xdr:row>
      <xdr:rowOff>166546</xdr:rowOff>
    </xdr:to>
    <xdr:sp macro="" textlink="">
      <xdr:nvSpPr>
        <xdr:cNvPr id="255" name="円/楕円 254"/>
        <xdr:cNvSpPr/>
      </xdr:nvSpPr>
      <xdr:spPr>
        <a:xfrm>
          <a:off x="2857500" y="161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157673</xdr:rowOff>
    </xdr:from>
    <xdr:ext cx="534377" cy="259045"/>
    <xdr:sp macro="" textlink="">
      <xdr:nvSpPr>
        <xdr:cNvPr id="256" name="テキスト ボックス 255"/>
        <xdr:cNvSpPr txBox="1"/>
      </xdr:nvSpPr>
      <xdr:spPr>
        <a:xfrm>
          <a:off x="2641111" y="162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144352</xdr:rowOff>
    </xdr:from>
    <xdr:to>
      <xdr:col>3</xdr:col>
      <xdr:colOff>3175</xdr:colOff>
      <xdr:row>95</xdr:row>
      <xdr:rowOff>74502</xdr:rowOff>
    </xdr:to>
    <xdr:sp macro="" textlink="">
      <xdr:nvSpPr>
        <xdr:cNvPr id="257" name="円/楕円 256"/>
        <xdr:cNvSpPr/>
      </xdr:nvSpPr>
      <xdr:spPr>
        <a:xfrm>
          <a:off x="1968500" y="162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91029</xdr:rowOff>
    </xdr:from>
    <xdr:ext cx="534377" cy="259045"/>
    <xdr:sp macro="" textlink="">
      <xdr:nvSpPr>
        <xdr:cNvPr id="258" name="テキスト ボックス 257"/>
        <xdr:cNvSpPr txBox="1"/>
      </xdr:nvSpPr>
      <xdr:spPr>
        <a:xfrm>
          <a:off x="1752111" y="160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11551</xdr:rowOff>
    </xdr:from>
    <xdr:to>
      <xdr:col>1</xdr:col>
      <xdr:colOff>485775</xdr:colOff>
      <xdr:row>95</xdr:row>
      <xdr:rowOff>113151</xdr:rowOff>
    </xdr:to>
    <xdr:sp macro="" textlink="">
      <xdr:nvSpPr>
        <xdr:cNvPr id="259" name="円/楕円 258"/>
        <xdr:cNvSpPr/>
      </xdr:nvSpPr>
      <xdr:spPr>
        <a:xfrm>
          <a:off x="1079500" y="162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104278</xdr:rowOff>
    </xdr:from>
    <xdr:ext cx="534377" cy="259045"/>
    <xdr:sp macro="" textlink="">
      <xdr:nvSpPr>
        <xdr:cNvPr id="260" name="テキスト ボックス 259"/>
        <xdr:cNvSpPr txBox="1"/>
      </xdr:nvSpPr>
      <xdr:spPr>
        <a:xfrm>
          <a:off x="863111" y="16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74727</xdr:rowOff>
    </xdr:from>
    <xdr:to>
      <xdr:col>15</xdr:col>
      <xdr:colOff>180975</xdr:colOff>
      <xdr:row>37</xdr:row>
      <xdr:rowOff>90831</xdr:rowOff>
    </xdr:to>
    <xdr:cxnSp macro="">
      <xdr:nvCxnSpPr>
        <xdr:cNvPr id="289" name="直線コネクタ 288"/>
        <xdr:cNvCxnSpPr/>
      </xdr:nvCxnSpPr>
      <xdr:spPr>
        <a:xfrm>
          <a:off x="9639300" y="6418377"/>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74727</xdr:rowOff>
    </xdr:from>
    <xdr:to>
      <xdr:col>14</xdr:col>
      <xdr:colOff>28575</xdr:colOff>
      <xdr:row>37</xdr:row>
      <xdr:rowOff>107455</xdr:rowOff>
    </xdr:to>
    <xdr:cxnSp macro="">
      <xdr:nvCxnSpPr>
        <xdr:cNvPr id="292" name="直線コネクタ 291"/>
        <xdr:cNvCxnSpPr/>
      </xdr:nvCxnSpPr>
      <xdr:spPr>
        <a:xfrm flipV="1">
          <a:off x="8750300" y="6418377"/>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81267</xdr:rowOff>
    </xdr:from>
    <xdr:to>
      <xdr:col>12</xdr:col>
      <xdr:colOff>511175</xdr:colOff>
      <xdr:row>37</xdr:row>
      <xdr:rowOff>107455</xdr:rowOff>
    </xdr:to>
    <xdr:cxnSp macro="">
      <xdr:nvCxnSpPr>
        <xdr:cNvPr id="295" name="直線コネクタ 294"/>
        <xdr:cNvCxnSpPr/>
      </xdr:nvCxnSpPr>
      <xdr:spPr>
        <a:xfrm>
          <a:off x="7861300" y="6253467"/>
          <a:ext cx="889000" cy="1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81267</xdr:rowOff>
    </xdr:from>
    <xdr:to>
      <xdr:col>11</xdr:col>
      <xdr:colOff>307975</xdr:colOff>
      <xdr:row>38</xdr:row>
      <xdr:rowOff>97371</xdr:rowOff>
    </xdr:to>
    <xdr:cxnSp macro="">
      <xdr:nvCxnSpPr>
        <xdr:cNvPr id="298" name="直線コネクタ 297"/>
        <xdr:cNvCxnSpPr/>
      </xdr:nvCxnSpPr>
      <xdr:spPr>
        <a:xfrm flipV="1">
          <a:off x="6972300" y="6253467"/>
          <a:ext cx="889000" cy="3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40031</xdr:rowOff>
    </xdr:from>
    <xdr:to>
      <xdr:col>15</xdr:col>
      <xdr:colOff>231775</xdr:colOff>
      <xdr:row>37</xdr:row>
      <xdr:rowOff>141631</xdr:rowOff>
    </xdr:to>
    <xdr:sp macro="" textlink="">
      <xdr:nvSpPr>
        <xdr:cNvPr id="308" name="円/楕円 307"/>
        <xdr:cNvSpPr/>
      </xdr:nvSpPr>
      <xdr:spPr>
        <a:xfrm>
          <a:off x="104267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18458</xdr:rowOff>
    </xdr:from>
    <xdr:ext cx="534377" cy="259045"/>
    <xdr:sp macro="" textlink="">
      <xdr:nvSpPr>
        <xdr:cNvPr id="309" name="補助費等該当値テキスト"/>
        <xdr:cNvSpPr txBox="1"/>
      </xdr:nvSpPr>
      <xdr:spPr>
        <a:xfrm>
          <a:off x="10528300" y="6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23927</xdr:rowOff>
    </xdr:from>
    <xdr:to>
      <xdr:col>14</xdr:col>
      <xdr:colOff>79375</xdr:colOff>
      <xdr:row>37</xdr:row>
      <xdr:rowOff>125527</xdr:rowOff>
    </xdr:to>
    <xdr:sp macro="" textlink="">
      <xdr:nvSpPr>
        <xdr:cNvPr id="310" name="円/楕円 309"/>
        <xdr:cNvSpPr/>
      </xdr:nvSpPr>
      <xdr:spPr>
        <a:xfrm>
          <a:off x="9588500" y="63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116654</xdr:rowOff>
    </xdr:from>
    <xdr:ext cx="534377" cy="259045"/>
    <xdr:sp macro="" textlink="">
      <xdr:nvSpPr>
        <xdr:cNvPr id="311" name="テキスト ボックス 310"/>
        <xdr:cNvSpPr txBox="1"/>
      </xdr:nvSpPr>
      <xdr:spPr>
        <a:xfrm>
          <a:off x="9372111" y="64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56655</xdr:rowOff>
    </xdr:from>
    <xdr:to>
      <xdr:col>12</xdr:col>
      <xdr:colOff>561975</xdr:colOff>
      <xdr:row>37</xdr:row>
      <xdr:rowOff>158255</xdr:rowOff>
    </xdr:to>
    <xdr:sp macro="" textlink="">
      <xdr:nvSpPr>
        <xdr:cNvPr id="312" name="円/楕円 311"/>
        <xdr:cNvSpPr/>
      </xdr:nvSpPr>
      <xdr:spPr>
        <a:xfrm>
          <a:off x="8699500" y="6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149382</xdr:rowOff>
    </xdr:from>
    <xdr:ext cx="534377" cy="259045"/>
    <xdr:sp macro="" textlink="">
      <xdr:nvSpPr>
        <xdr:cNvPr id="313" name="テキスト ボックス 312"/>
        <xdr:cNvSpPr txBox="1"/>
      </xdr:nvSpPr>
      <xdr:spPr>
        <a:xfrm>
          <a:off x="8483111" y="6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30467</xdr:rowOff>
    </xdr:from>
    <xdr:to>
      <xdr:col>11</xdr:col>
      <xdr:colOff>358775</xdr:colOff>
      <xdr:row>36</xdr:row>
      <xdr:rowOff>132067</xdr:rowOff>
    </xdr:to>
    <xdr:sp macro="" textlink="">
      <xdr:nvSpPr>
        <xdr:cNvPr id="314" name="円/楕円 313"/>
        <xdr:cNvSpPr/>
      </xdr:nvSpPr>
      <xdr:spPr>
        <a:xfrm>
          <a:off x="7810500" y="62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123194</xdr:rowOff>
    </xdr:from>
    <xdr:ext cx="534377" cy="259045"/>
    <xdr:sp macro="" textlink="">
      <xdr:nvSpPr>
        <xdr:cNvPr id="315" name="テキスト ボックス 314"/>
        <xdr:cNvSpPr txBox="1"/>
      </xdr:nvSpPr>
      <xdr:spPr>
        <a:xfrm>
          <a:off x="7594111" y="62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46571</xdr:rowOff>
    </xdr:from>
    <xdr:to>
      <xdr:col>10</xdr:col>
      <xdr:colOff>155575</xdr:colOff>
      <xdr:row>38</xdr:row>
      <xdr:rowOff>148171</xdr:rowOff>
    </xdr:to>
    <xdr:sp macro="" textlink="">
      <xdr:nvSpPr>
        <xdr:cNvPr id="316" name="円/楕円 315"/>
        <xdr:cNvSpPr/>
      </xdr:nvSpPr>
      <xdr:spPr>
        <a:xfrm>
          <a:off x="6921500" y="65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139298</xdr:rowOff>
    </xdr:from>
    <xdr:ext cx="469744" cy="259045"/>
    <xdr:sp macro="" textlink="">
      <xdr:nvSpPr>
        <xdr:cNvPr id="317" name="テキスト ボックス 316"/>
        <xdr:cNvSpPr txBox="1"/>
      </xdr:nvSpPr>
      <xdr:spPr>
        <a:xfrm>
          <a:off x="6737427" y="66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106454</xdr:rowOff>
    </xdr:from>
    <xdr:to>
      <xdr:col>15</xdr:col>
      <xdr:colOff>180975</xdr:colOff>
      <xdr:row>58</xdr:row>
      <xdr:rowOff>108576</xdr:rowOff>
    </xdr:to>
    <xdr:cxnSp macro="">
      <xdr:nvCxnSpPr>
        <xdr:cNvPr id="346" name="直線コネクタ 345"/>
        <xdr:cNvCxnSpPr/>
      </xdr:nvCxnSpPr>
      <xdr:spPr>
        <a:xfrm flipV="1">
          <a:off x="9639300" y="10050554"/>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108576</xdr:rowOff>
    </xdr:from>
    <xdr:to>
      <xdr:col>14</xdr:col>
      <xdr:colOff>28575</xdr:colOff>
      <xdr:row>58</xdr:row>
      <xdr:rowOff>161101</xdr:rowOff>
    </xdr:to>
    <xdr:cxnSp macro="">
      <xdr:nvCxnSpPr>
        <xdr:cNvPr id="349" name="直線コネクタ 348"/>
        <xdr:cNvCxnSpPr/>
      </xdr:nvCxnSpPr>
      <xdr:spPr>
        <a:xfrm flipV="1">
          <a:off x="8750300" y="10052676"/>
          <a:ext cx="889000" cy="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133680</xdr:rowOff>
    </xdr:from>
    <xdr:to>
      <xdr:col>12</xdr:col>
      <xdr:colOff>511175</xdr:colOff>
      <xdr:row>58</xdr:row>
      <xdr:rowOff>161101</xdr:rowOff>
    </xdr:to>
    <xdr:cxnSp macro="">
      <xdr:nvCxnSpPr>
        <xdr:cNvPr id="352" name="直線コネクタ 351"/>
        <xdr:cNvCxnSpPr/>
      </xdr:nvCxnSpPr>
      <xdr:spPr>
        <a:xfrm>
          <a:off x="7861300" y="10077780"/>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117656</xdr:rowOff>
    </xdr:from>
    <xdr:to>
      <xdr:col>11</xdr:col>
      <xdr:colOff>307975</xdr:colOff>
      <xdr:row>58</xdr:row>
      <xdr:rowOff>133680</xdr:rowOff>
    </xdr:to>
    <xdr:cxnSp macro="">
      <xdr:nvCxnSpPr>
        <xdr:cNvPr id="355" name="直線コネクタ 354"/>
        <xdr:cNvCxnSpPr/>
      </xdr:nvCxnSpPr>
      <xdr:spPr>
        <a:xfrm>
          <a:off x="6972300" y="10061756"/>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55654</xdr:rowOff>
    </xdr:from>
    <xdr:to>
      <xdr:col>15</xdr:col>
      <xdr:colOff>231775</xdr:colOff>
      <xdr:row>58</xdr:row>
      <xdr:rowOff>157254</xdr:rowOff>
    </xdr:to>
    <xdr:sp macro="" textlink="">
      <xdr:nvSpPr>
        <xdr:cNvPr id="365" name="円/楕円 364"/>
        <xdr:cNvSpPr/>
      </xdr:nvSpPr>
      <xdr:spPr>
        <a:xfrm>
          <a:off x="10426700" y="99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57776</xdr:rowOff>
    </xdr:from>
    <xdr:to>
      <xdr:col>14</xdr:col>
      <xdr:colOff>79375</xdr:colOff>
      <xdr:row>58</xdr:row>
      <xdr:rowOff>159376</xdr:rowOff>
    </xdr:to>
    <xdr:sp macro="" textlink="">
      <xdr:nvSpPr>
        <xdr:cNvPr id="367" name="円/楕円 366"/>
        <xdr:cNvSpPr/>
      </xdr:nvSpPr>
      <xdr:spPr>
        <a:xfrm>
          <a:off x="9588500" y="100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150503</xdr:rowOff>
    </xdr:from>
    <xdr:ext cx="534377" cy="259045"/>
    <xdr:sp macro="" textlink="">
      <xdr:nvSpPr>
        <xdr:cNvPr id="368" name="テキスト ボックス 367"/>
        <xdr:cNvSpPr txBox="1"/>
      </xdr:nvSpPr>
      <xdr:spPr>
        <a:xfrm>
          <a:off x="9372111" y="1009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110301</xdr:rowOff>
    </xdr:from>
    <xdr:to>
      <xdr:col>12</xdr:col>
      <xdr:colOff>561975</xdr:colOff>
      <xdr:row>59</xdr:row>
      <xdr:rowOff>40451</xdr:rowOff>
    </xdr:to>
    <xdr:sp macro="" textlink="">
      <xdr:nvSpPr>
        <xdr:cNvPr id="369" name="円/楕円 368"/>
        <xdr:cNvSpPr/>
      </xdr:nvSpPr>
      <xdr:spPr>
        <a:xfrm>
          <a:off x="8699500" y="10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31578</xdr:rowOff>
    </xdr:from>
    <xdr:ext cx="534377" cy="259045"/>
    <xdr:sp macro="" textlink="">
      <xdr:nvSpPr>
        <xdr:cNvPr id="370" name="テキスト ボックス 369"/>
        <xdr:cNvSpPr txBox="1"/>
      </xdr:nvSpPr>
      <xdr:spPr>
        <a:xfrm>
          <a:off x="8483111" y="101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82880</xdr:rowOff>
    </xdr:from>
    <xdr:to>
      <xdr:col>11</xdr:col>
      <xdr:colOff>358775</xdr:colOff>
      <xdr:row>59</xdr:row>
      <xdr:rowOff>13030</xdr:rowOff>
    </xdr:to>
    <xdr:sp macro="" textlink="">
      <xdr:nvSpPr>
        <xdr:cNvPr id="371" name="円/楕円 370"/>
        <xdr:cNvSpPr/>
      </xdr:nvSpPr>
      <xdr:spPr>
        <a:xfrm>
          <a:off x="7810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4157</xdr:rowOff>
    </xdr:from>
    <xdr:ext cx="534377" cy="259045"/>
    <xdr:sp macro="" textlink="">
      <xdr:nvSpPr>
        <xdr:cNvPr id="372" name="テキスト ボックス 371"/>
        <xdr:cNvSpPr txBox="1"/>
      </xdr:nvSpPr>
      <xdr:spPr>
        <a:xfrm>
          <a:off x="7594111" y="101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66856</xdr:rowOff>
    </xdr:from>
    <xdr:to>
      <xdr:col>10</xdr:col>
      <xdr:colOff>155575</xdr:colOff>
      <xdr:row>58</xdr:row>
      <xdr:rowOff>168456</xdr:rowOff>
    </xdr:to>
    <xdr:sp macro="" textlink="">
      <xdr:nvSpPr>
        <xdr:cNvPr id="373" name="円/楕円 372"/>
        <xdr:cNvSpPr/>
      </xdr:nvSpPr>
      <xdr:spPr>
        <a:xfrm>
          <a:off x="6921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159583</xdr:rowOff>
    </xdr:from>
    <xdr:ext cx="534377" cy="259045"/>
    <xdr:sp macro="" textlink="">
      <xdr:nvSpPr>
        <xdr:cNvPr id="374" name="テキスト ボックス 373"/>
        <xdr:cNvSpPr txBox="1"/>
      </xdr:nvSpPr>
      <xdr:spPr>
        <a:xfrm>
          <a:off x="6705111" y="101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141072</xdr:rowOff>
    </xdr:from>
    <xdr:to>
      <xdr:col>15</xdr:col>
      <xdr:colOff>180975</xdr:colOff>
      <xdr:row>77</xdr:row>
      <xdr:rowOff>159948</xdr:rowOff>
    </xdr:to>
    <xdr:cxnSp macro="">
      <xdr:nvCxnSpPr>
        <xdr:cNvPr id="399" name="直線コネクタ 398"/>
        <xdr:cNvCxnSpPr/>
      </xdr:nvCxnSpPr>
      <xdr:spPr>
        <a:xfrm>
          <a:off x="9639300" y="13342722"/>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141072</xdr:rowOff>
    </xdr:from>
    <xdr:to>
      <xdr:col>14</xdr:col>
      <xdr:colOff>28575</xdr:colOff>
      <xdr:row>78</xdr:row>
      <xdr:rowOff>4511</xdr:rowOff>
    </xdr:to>
    <xdr:cxnSp macro="">
      <xdr:nvCxnSpPr>
        <xdr:cNvPr id="402" name="直線コネクタ 401"/>
        <xdr:cNvCxnSpPr/>
      </xdr:nvCxnSpPr>
      <xdr:spPr>
        <a:xfrm flipV="1">
          <a:off x="8750300" y="13342722"/>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109148</xdr:rowOff>
    </xdr:from>
    <xdr:to>
      <xdr:col>15</xdr:col>
      <xdr:colOff>231775</xdr:colOff>
      <xdr:row>78</xdr:row>
      <xdr:rowOff>39298</xdr:rowOff>
    </xdr:to>
    <xdr:sp macro="" textlink="">
      <xdr:nvSpPr>
        <xdr:cNvPr id="412" name="円/楕円 411"/>
        <xdr:cNvSpPr/>
      </xdr:nvSpPr>
      <xdr:spPr>
        <a:xfrm>
          <a:off x="10426700" y="133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90272</xdr:rowOff>
    </xdr:from>
    <xdr:to>
      <xdr:col>14</xdr:col>
      <xdr:colOff>79375</xdr:colOff>
      <xdr:row>78</xdr:row>
      <xdr:rowOff>20422</xdr:rowOff>
    </xdr:to>
    <xdr:sp macro="" textlink="">
      <xdr:nvSpPr>
        <xdr:cNvPr id="414" name="円/楕円 413"/>
        <xdr:cNvSpPr/>
      </xdr:nvSpPr>
      <xdr:spPr>
        <a:xfrm>
          <a:off x="9588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11549</xdr:rowOff>
    </xdr:from>
    <xdr:ext cx="469744" cy="259045"/>
    <xdr:sp macro="" textlink="">
      <xdr:nvSpPr>
        <xdr:cNvPr id="415" name="テキスト ボックス 414"/>
        <xdr:cNvSpPr txBox="1"/>
      </xdr:nvSpPr>
      <xdr:spPr>
        <a:xfrm>
          <a:off x="9404427"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125161</xdr:rowOff>
    </xdr:from>
    <xdr:to>
      <xdr:col>12</xdr:col>
      <xdr:colOff>561975</xdr:colOff>
      <xdr:row>78</xdr:row>
      <xdr:rowOff>55311</xdr:rowOff>
    </xdr:to>
    <xdr:sp macro="" textlink="">
      <xdr:nvSpPr>
        <xdr:cNvPr id="416" name="円/楕円 415"/>
        <xdr:cNvSpPr/>
      </xdr:nvSpPr>
      <xdr:spPr>
        <a:xfrm>
          <a:off x="8699500" y="133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46438</xdr:rowOff>
    </xdr:from>
    <xdr:ext cx="469744" cy="259045"/>
    <xdr:sp macro="" textlink="">
      <xdr:nvSpPr>
        <xdr:cNvPr id="417" name="テキスト ボックス 416"/>
        <xdr:cNvSpPr txBox="1"/>
      </xdr:nvSpPr>
      <xdr:spPr>
        <a:xfrm>
          <a:off x="8515427" y="134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96075</xdr:rowOff>
    </xdr:from>
    <xdr:to>
      <xdr:col>15</xdr:col>
      <xdr:colOff>180975</xdr:colOff>
      <xdr:row>98</xdr:row>
      <xdr:rowOff>5283</xdr:rowOff>
    </xdr:to>
    <xdr:cxnSp macro="">
      <xdr:nvCxnSpPr>
        <xdr:cNvPr id="446" name="直線コネクタ 445"/>
        <xdr:cNvCxnSpPr/>
      </xdr:nvCxnSpPr>
      <xdr:spPr>
        <a:xfrm flipV="1">
          <a:off x="9639300" y="16726725"/>
          <a:ext cx="8382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5283</xdr:rowOff>
    </xdr:from>
    <xdr:to>
      <xdr:col>14</xdr:col>
      <xdr:colOff>28575</xdr:colOff>
      <xdr:row>98</xdr:row>
      <xdr:rowOff>47650</xdr:rowOff>
    </xdr:to>
    <xdr:cxnSp macro="">
      <xdr:nvCxnSpPr>
        <xdr:cNvPr id="449" name="直線コネクタ 448"/>
        <xdr:cNvCxnSpPr/>
      </xdr:nvCxnSpPr>
      <xdr:spPr>
        <a:xfrm flipV="1">
          <a:off x="8750300" y="16807383"/>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45275</xdr:rowOff>
    </xdr:from>
    <xdr:to>
      <xdr:col>15</xdr:col>
      <xdr:colOff>231775</xdr:colOff>
      <xdr:row>97</xdr:row>
      <xdr:rowOff>146875</xdr:rowOff>
    </xdr:to>
    <xdr:sp macro="" textlink="">
      <xdr:nvSpPr>
        <xdr:cNvPr id="459" name="円/楕円 458"/>
        <xdr:cNvSpPr/>
      </xdr:nvSpPr>
      <xdr:spPr>
        <a:xfrm>
          <a:off x="104267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23702</xdr:rowOff>
    </xdr:from>
    <xdr:ext cx="534377" cy="259045"/>
    <xdr:sp macro="" textlink="">
      <xdr:nvSpPr>
        <xdr:cNvPr id="460" name="普通建設事業費 （ うち更新整備　）該当値テキスト"/>
        <xdr:cNvSpPr txBox="1"/>
      </xdr:nvSpPr>
      <xdr:spPr>
        <a:xfrm>
          <a:off x="10528300" y="1665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125933</xdr:rowOff>
    </xdr:from>
    <xdr:to>
      <xdr:col>14</xdr:col>
      <xdr:colOff>79375</xdr:colOff>
      <xdr:row>98</xdr:row>
      <xdr:rowOff>56083</xdr:rowOff>
    </xdr:to>
    <xdr:sp macro="" textlink="">
      <xdr:nvSpPr>
        <xdr:cNvPr id="461" name="円/楕円 460"/>
        <xdr:cNvSpPr/>
      </xdr:nvSpPr>
      <xdr:spPr>
        <a:xfrm>
          <a:off x="95885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47210</xdr:rowOff>
    </xdr:from>
    <xdr:ext cx="534377" cy="259045"/>
    <xdr:sp macro="" textlink="">
      <xdr:nvSpPr>
        <xdr:cNvPr id="462" name="テキスト ボックス 461"/>
        <xdr:cNvSpPr txBox="1"/>
      </xdr:nvSpPr>
      <xdr:spPr>
        <a:xfrm>
          <a:off x="9372111" y="1684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168300</xdr:rowOff>
    </xdr:from>
    <xdr:to>
      <xdr:col>12</xdr:col>
      <xdr:colOff>561975</xdr:colOff>
      <xdr:row>98</xdr:row>
      <xdr:rowOff>98450</xdr:rowOff>
    </xdr:to>
    <xdr:sp macro="" textlink="">
      <xdr:nvSpPr>
        <xdr:cNvPr id="463" name="円/楕円 462"/>
        <xdr:cNvSpPr/>
      </xdr:nvSpPr>
      <xdr:spPr>
        <a:xfrm>
          <a:off x="8699500" y="167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89577</xdr:rowOff>
    </xdr:from>
    <xdr:ext cx="469744" cy="259045"/>
    <xdr:sp macro="" textlink="">
      <xdr:nvSpPr>
        <xdr:cNvPr id="464" name="テキスト ボックス 463"/>
        <xdr:cNvSpPr txBox="1"/>
      </xdr:nvSpPr>
      <xdr:spPr>
        <a:xfrm>
          <a:off x="8515427" y="168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108565</xdr:rowOff>
    </xdr:from>
    <xdr:to>
      <xdr:col>23</xdr:col>
      <xdr:colOff>517525</xdr:colOff>
      <xdr:row>38</xdr:row>
      <xdr:rowOff>127676</xdr:rowOff>
    </xdr:to>
    <xdr:cxnSp macro="">
      <xdr:nvCxnSpPr>
        <xdr:cNvPr id="491" name="直線コネクタ 490"/>
        <xdr:cNvCxnSpPr/>
      </xdr:nvCxnSpPr>
      <xdr:spPr>
        <a:xfrm>
          <a:off x="15481300" y="6623665"/>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107741</xdr:rowOff>
    </xdr:from>
    <xdr:to>
      <xdr:col>22</xdr:col>
      <xdr:colOff>365125</xdr:colOff>
      <xdr:row>38</xdr:row>
      <xdr:rowOff>108565</xdr:rowOff>
    </xdr:to>
    <xdr:cxnSp macro="">
      <xdr:nvCxnSpPr>
        <xdr:cNvPr id="494" name="直線コネクタ 493"/>
        <xdr:cNvCxnSpPr/>
      </xdr:nvCxnSpPr>
      <xdr:spPr>
        <a:xfrm>
          <a:off x="14592300" y="6622841"/>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107741</xdr:rowOff>
    </xdr:from>
    <xdr:to>
      <xdr:col>21</xdr:col>
      <xdr:colOff>161925</xdr:colOff>
      <xdr:row>38</xdr:row>
      <xdr:rowOff>123103</xdr:rowOff>
    </xdr:to>
    <xdr:cxnSp macro="">
      <xdr:nvCxnSpPr>
        <xdr:cNvPr id="497" name="直線コネクタ 496"/>
        <xdr:cNvCxnSpPr/>
      </xdr:nvCxnSpPr>
      <xdr:spPr>
        <a:xfrm flipV="1">
          <a:off x="13703300" y="662284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123103</xdr:rowOff>
    </xdr:from>
    <xdr:to>
      <xdr:col>19</xdr:col>
      <xdr:colOff>644525</xdr:colOff>
      <xdr:row>38</xdr:row>
      <xdr:rowOff>125572</xdr:rowOff>
    </xdr:to>
    <xdr:cxnSp macro="">
      <xdr:nvCxnSpPr>
        <xdr:cNvPr id="500" name="直線コネクタ 499"/>
        <xdr:cNvCxnSpPr/>
      </xdr:nvCxnSpPr>
      <xdr:spPr>
        <a:xfrm flipV="1">
          <a:off x="12814300" y="6638203"/>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76876</xdr:rowOff>
    </xdr:from>
    <xdr:to>
      <xdr:col>23</xdr:col>
      <xdr:colOff>568325</xdr:colOff>
      <xdr:row>39</xdr:row>
      <xdr:rowOff>7026</xdr:rowOff>
    </xdr:to>
    <xdr:sp macro="" textlink="">
      <xdr:nvSpPr>
        <xdr:cNvPr id="510" name="円/楕円 509"/>
        <xdr:cNvSpPr/>
      </xdr:nvSpPr>
      <xdr:spPr>
        <a:xfrm>
          <a:off x="162687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57765</xdr:rowOff>
    </xdr:from>
    <xdr:to>
      <xdr:col>22</xdr:col>
      <xdr:colOff>415925</xdr:colOff>
      <xdr:row>38</xdr:row>
      <xdr:rowOff>159365</xdr:rowOff>
    </xdr:to>
    <xdr:sp macro="" textlink="">
      <xdr:nvSpPr>
        <xdr:cNvPr id="512" name="円/楕円 511"/>
        <xdr:cNvSpPr/>
      </xdr:nvSpPr>
      <xdr:spPr>
        <a:xfrm>
          <a:off x="15430500" y="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4442</xdr:rowOff>
    </xdr:from>
    <xdr:ext cx="378565" cy="259045"/>
    <xdr:sp macro="" textlink="">
      <xdr:nvSpPr>
        <xdr:cNvPr id="513" name="テキスト ボックス 512"/>
        <xdr:cNvSpPr txBox="1"/>
      </xdr:nvSpPr>
      <xdr:spPr>
        <a:xfrm>
          <a:off x="15292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56941</xdr:rowOff>
    </xdr:from>
    <xdr:to>
      <xdr:col>21</xdr:col>
      <xdr:colOff>212725</xdr:colOff>
      <xdr:row>38</xdr:row>
      <xdr:rowOff>158541</xdr:rowOff>
    </xdr:to>
    <xdr:sp macro="" textlink="">
      <xdr:nvSpPr>
        <xdr:cNvPr id="514" name="円/楕円 513"/>
        <xdr:cNvSpPr/>
      </xdr:nvSpPr>
      <xdr:spPr>
        <a:xfrm>
          <a:off x="14541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149668</xdr:rowOff>
    </xdr:from>
    <xdr:ext cx="378565" cy="259045"/>
    <xdr:sp macro="" textlink="">
      <xdr:nvSpPr>
        <xdr:cNvPr id="515" name="テキスト ボックス 514"/>
        <xdr:cNvSpPr txBox="1"/>
      </xdr:nvSpPr>
      <xdr:spPr>
        <a:xfrm>
          <a:off x="14403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72303</xdr:rowOff>
    </xdr:from>
    <xdr:to>
      <xdr:col>20</xdr:col>
      <xdr:colOff>9525</xdr:colOff>
      <xdr:row>39</xdr:row>
      <xdr:rowOff>2453</xdr:rowOff>
    </xdr:to>
    <xdr:sp macro="" textlink="">
      <xdr:nvSpPr>
        <xdr:cNvPr id="516" name="円/楕円 515"/>
        <xdr:cNvSpPr/>
      </xdr:nvSpPr>
      <xdr:spPr>
        <a:xfrm>
          <a:off x="13652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165030</xdr:rowOff>
    </xdr:from>
    <xdr:ext cx="378565" cy="259045"/>
    <xdr:sp macro="" textlink="">
      <xdr:nvSpPr>
        <xdr:cNvPr id="517" name="テキスト ボックス 516"/>
        <xdr:cNvSpPr txBox="1"/>
      </xdr:nvSpPr>
      <xdr:spPr>
        <a:xfrm>
          <a:off x="13514017" y="668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74772</xdr:rowOff>
    </xdr:from>
    <xdr:to>
      <xdr:col>18</xdr:col>
      <xdr:colOff>492125</xdr:colOff>
      <xdr:row>39</xdr:row>
      <xdr:rowOff>4922</xdr:rowOff>
    </xdr:to>
    <xdr:sp macro="" textlink="">
      <xdr:nvSpPr>
        <xdr:cNvPr id="518" name="円/楕円 517"/>
        <xdr:cNvSpPr/>
      </xdr:nvSpPr>
      <xdr:spPr>
        <a:xfrm>
          <a:off x="12763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167499</xdr:rowOff>
    </xdr:from>
    <xdr:ext cx="378565" cy="259045"/>
    <xdr:sp macro="" textlink="">
      <xdr:nvSpPr>
        <xdr:cNvPr id="519" name="テキスト ボックス 518"/>
        <xdr:cNvSpPr txBox="1"/>
      </xdr:nvSpPr>
      <xdr:spPr>
        <a:xfrm>
          <a:off x="12625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139171</xdr:rowOff>
    </xdr:from>
    <xdr:to>
      <xdr:col>23</xdr:col>
      <xdr:colOff>517525</xdr:colOff>
      <xdr:row>75</xdr:row>
      <xdr:rowOff>157773</xdr:rowOff>
    </xdr:to>
    <xdr:cxnSp macro="">
      <xdr:nvCxnSpPr>
        <xdr:cNvPr id="601" name="直線コネクタ 600"/>
        <xdr:cNvCxnSpPr/>
      </xdr:nvCxnSpPr>
      <xdr:spPr>
        <a:xfrm flipV="1">
          <a:off x="15481300" y="12997921"/>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129556</xdr:rowOff>
    </xdr:from>
    <xdr:to>
      <xdr:col>22</xdr:col>
      <xdr:colOff>365125</xdr:colOff>
      <xdr:row>75</xdr:row>
      <xdr:rowOff>157773</xdr:rowOff>
    </xdr:to>
    <xdr:cxnSp macro="">
      <xdr:nvCxnSpPr>
        <xdr:cNvPr id="604" name="直線コネクタ 603"/>
        <xdr:cNvCxnSpPr/>
      </xdr:nvCxnSpPr>
      <xdr:spPr>
        <a:xfrm>
          <a:off x="14592300" y="12988306"/>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129556</xdr:rowOff>
    </xdr:from>
    <xdr:to>
      <xdr:col>21</xdr:col>
      <xdr:colOff>161925</xdr:colOff>
      <xdr:row>76</xdr:row>
      <xdr:rowOff>9370</xdr:rowOff>
    </xdr:to>
    <xdr:cxnSp macro="">
      <xdr:nvCxnSpPr>
        <xdr:cNvPr id="607" name="直線コネクタ 606"/>
        <xdr:cNvCxnSpPr/>
      </xdr:nvCxnSpPr>
      <xdr:spPr>
        <a:xfrm flipV="1">
          <a:off x="13703300" y="12988306"/>
          <a:ext cx="8890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96759</xdr:rowOff>
    </xdr:from>
    <xdr:ext cx="534377" cy="259045"/>
    <xdr:sp macro="" textlink="">
      <xdr:nvSpPr>
        <xdr:cNvPr id="609" name="テキスト ボックス 608"/>
        <xdr:cNvSpPr txBox="1"/>
      </xdr:nvSpPr>
      <xdr:spPr>
        <a:xfrm>
          <a:off x="14325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169</xdr:rowOff>
    </xdr:from>
    <xdr:to>
      <xdr:col>19</xdr:col>
      <xdr:colOff>644525</xdr:colOff>
      <xdr:row>76</xdr:row>
      <xdr:rowOff>9370</xdr:rowOff>
    </xdr:to>
    <xdr:cxnSp macro="">
      <xdr:nvCxnSpPr>
        <xdr:cNvPr id="610" name="直線コネクタ 609"/>
        <xdr:cNvCxnSpPr/>
      </xdr:nvCxnSpPr>
      <xdr:spPr>
        <a:xfrm>
          <a:off x="12814300" y="13030369"/>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106517</xdr:rowOff>
    </xdr:from>
    <xdr:ext cx="534377" cy="259045"/>
    <xdr:sp macro="" textlink="">
      <xdr:nvSpPr>
        <xdr:cNvPr id="612" name="テキスト ボックス 611"/>
        <xdr:cNvSpPr txBox="1"/>
      </xdr:nvSpPr>
      <xdr:spPr>
        <a:xfrm>
          <a:off x="13436111" y="131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73599</xdr:rowOff>
    </xdr:from>
    <xdr:ext cx="534377" cy="259045"/>
    <xdr:sp macro="" textlink="">
      <xdr:nvSpPr>
        <xdr:cNvPr id="614" name="テキスト ボックス 613"/>
        <xdr:cNvSpPr txBox="1"/>
      </xdr:nvSpPr>
      <xdr:spPr>
        <a:xfrm>
          <a:off x="12547111" y="13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88371</xdr:rowOff>
    </xdr:from>
    <xdr:to>
      <xdr:col>23</xdr:col>
      <xdr:colOff>568325</xdr:colOff>
      <xdr:row>76</xdr:row>
      <xdr:rowOff>18521</xdr:rowOff>
    </xdr:to>
    <xdr:sp macro="" textlink="">
      <xdr:nvSpPr>
        <xdr:cNvPr id="620" name="円/楕円 619"/>
        <xdr:cNvSpPr/>
      </xdr:nvSpPr>
      <xdr:spPr>
        <a:xfrm>
          <a:off x="16268700" y="12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111248</xdr:rowOff>
    </xdr:from>
    <xdr:ext cx="534377" cy="259045"/>
    <xdr:sp macro="" textlink="">
      <xdr:nvSpPr>
        <xdr:cNvPr id="621" name="公債費該当値テキスト"/>
        <xdr:cNvSpPr txBox="1"/>
      </xdr:nvSpPr>
      <xdr:spPr>
        <a:xfrm>
          <a:off x="16370300" y="127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106973</xdr:rowOff>
    </xdr:from>
    <xdr:to>
      <xdr:col>22</xdr:col>
      <xdr:colOff>415925</xdr:colOff>
      <xdr:row>76</xdr:row>
      <xdr:rowOff>37123</xdr:rowOff>
    </xdr:to>
    <xdr:sp macro="" textlink="">
      <xdr:nvSpPr>
        <xdr:cNvPr id="622" name="円/楕円 621"/>
        <xdr:cNvSpPr/>
      </xdr:nvSpPr>
      <xdr:spPr>
        <a:xfrm>
          <a:off x="15430500" y="129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53650</xdr:rowOff>
    </xdr:from>
    <xdr:ext cx="534377" cy="259045"/>
    <xdr:sp macro="" textlink="">
      <xdr:nvSpPr>
        <xdr:cNvPr id="623" name="テキスト ボックス 622"/>
        <xdr:cNvSpPr txBox="1"/>
      </xdr:nvSpPr>
      <xdr:spPr>
        <a:xfrm>
          <a:off x="15214111" y="127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78756</xdr:rowOff>
    </xdr:from>
    <xdr:to>
      <xdr:col>21</xdr:col>
      <xdr:colOff>212725</xdr:colOff>
      <xdr:row>76</xdr:row>
      <xdr:rowOff>8905</xdr:rowOff>
    </xdr:to>
    <xdr:sp macro="" textlink="">
      <xdr:nvSpPr>
        <xdr:cNvPr id="624" name="円/楕円 623"/>
        <xdr:cNvSpPr/>
      </xdr:nvSpPr>
      <xdr:spPr>
        <a:xfrm>
          <a:off x="14541500" y="12937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25433</xdr:rowOff>
    </xdr:from>
    <xdr:ext cx="534377" cy="259045"/>
    <xdr:sp macro="" textlink="">
      <xdr:nvSpPr>
        <xdr:cNvPr id="625" name="テキスト ボックス 624"/>
        <xdr:cNvSpPr txBox="1"/>
      </xdr:nvSpPr>
      <xdr:spPr>
        <a:xfrm>
          <a:off x="14325111" y="127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130019</xdr:rowOff>
    </xdr:from>
    <xdr:to>
      <xdr:col>20</xdr:col>
      <xdr:colOff>9525</xdr:colOff>
      <xdr:row>76</xdr:row>
      <xdr:rowOff>60170</xdr:rowOff>
    </xdr:to>
    <xdr:sp macro="" textlink="">
      <xdr:nvSpPr>
        <xdr:cNvPr id="626" name="円/楕円 625"/>
        <xdr:cNvSpPr/>
      </xdr:nvSpPr>
      <xdr:spPr>
        <a:xfrm>
          <a:off x="13652500" y="12988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76696</xdr:rowOff>
    </xdr:from>
    <xdr:ext cx="534377" cy="259045"/>
    <xdr:sp macro="" textlink="">
      <xdr:nvSpPr>
        <xdr:cNvPr id="627" name="テキスト ボックス 626"/>
        <xdr:cNvSpPr txBox="1"/>
      </xdr:nvSpPr>
      <xdr:spPr>
        <a:xfrm>
          <a:off x="13436111" y="127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120818</xdr:rowOff>
    </xdr:from>
    <xdr:to>
      <xdr:col>18</xdr:col>
      <xdr:colOff>492125</xdr:colOff>
      <xdr:row>76</xdr:row>
      <xdr:rowOff>50967</xdr:rowOff>
    </xdr:to>
    <xdr:sp macro="" textlink="">
      <xdr:nvSpPr>
        <xdr:cNvPr id="628" name="円/楕円 627"/>
        <xdr:cNvSpPr/>
      </xdr:nvSpPr>
      <xdr:spPr>
        <a:xfrm>
          <a:off x="12763500" y="129795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67495</xdr:rowOff>
    </xdr:from>
    <xdr:ext cx="534377" cy="259045"/>
    <xdr:sp macro="" textlink="">
      <xdr:nvSpPr>
        <xdr:cNvPr id="629" name="テキスト ボックス 628"/>
        <xdr:cNvSpPr txBox="1"/>
      </xdr:nvSpPr>
      <xdr:spPr>
        <a:xfrm>
          <a:off x="12547111" y="127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53116</xdr:rowOff>
    </xdr:from>
    <xdr:to>
      <xdr:col>23</xdr:col>
      <xdr:colOff>517525</xdr:colOff>
      <xdr:row>98</xdr:row>
      <xdr:rowOff>98231</xdr:rowOff>
    </xdr:to>
    <xdr:cxnSp macro="">
      <xdr:nvCxnSpPr>
        <xdr:cNvPr id="656" name="直線コネクタ 655"/>
        <xdr:cNvCxnSpPr/>
      </xdr:nvCxnSpPr>
      <xdr:spPr>
        <a:xfrm flipV="1">
          <a:off x="15481300" y="16855216"/>
          <a:ext cx="8382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49157</xdr:rowOff>
    </xdr:from>
    <xdr:to>
      <xdr:col>22</xdr:col>
      <xdr:colOff>365125</xdr:colOff>
      <xdr:row>98</xdr:row>
      <xdr:rowOff>98231</xdr:rowOff>
    </xdr:to>
    <xdr:cxnSp macro="">
      <xdr:nvCxnSpPr>
        <xdr:cNvPr id="659" name="直線コネクタ 658"/>
        <xdr:cNvCxnSpPr/>
      </xdr:nvCxnSpPr>
      <xdr:spPr>
        <a:xfrm>
          <a:off x="14592300" y="16851257"/>
          <a:ext cx="889000" cy="4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49157</xdr:rowOff>
    </xdr:from>
    <xdr:to>
      <xdr:col>21</xdr:col>
      <xdr:colOff>161925</xdr:colOff>
      <xdr:row>98</xdr:row>
      <xdr:rowOff>70873</xdr:rowOff>
    </xdr:to>
    <xdr:cxnSp macro="">
      <xdr:nvCxnSpPr>
        <xdr:cNvPr id="662" name="直線コネクタ 661"/>
        <xdr:cNvCxnSpPr/>
      </xdr:nvCxnSpPr>
      <xdr:spPr>
        <a:xfrm flipV="1">
          <a:off x="13703300" y="1685125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70873</xdr:rowOff>
    </xdr:from>
    <xdr:to>
      <xdr:col>19</xdr:col>
      <xdr:colOff>644525</xdr:colOff>
      <xdr:row>98</xdr:row>
      <xdr:rowOff>104468</xdr:rowOff>
    </xdr:to>
    <xdr:cxnSp macro="">
      <xdr:nvCxnSpPr>
        <xdr:cNvPr id="665" name="直線コネクタ 664"/>
        <xdr:cNvCxnSpPr/>
      </xdr:nvCxnSpPr>
      <xdr:spPr>
        <a:xfrm flipV="1">
          <a:off x="12814300" y="16872973"/>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2316</xdr:rowOff>
    </xdr:from>
    <xdr:to>
      <xdr:col>23</xdr:col>
      <xdr:colOff>568325</xdr:colOff>
      <xdr:row>98</xdr:row>
      <xdr:rowOff>103916</xdr:rowOff>
    </xdr:to>
    <xdr:sp macro="" textlink="">
      <xdr:nvSpPr>
        <xdr:cNvPr id="675" name="円/楕円 674"/>
        <xdr:cNvSpPr/>
      </xdr:nvSpPr>
      <xdr:spPr>
        <a:xfrm>
          <a:off x="16268700" y="16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133143</xdr:rowOff>
    </xdr:from>
    <xdr:ext cx="469744" cy="259045"/>
    <xdr:sp macro="" textlink="">
      <xdr:nvSpPr>
        <xdr:cNvPr id="676" name="積立金該当値テキスト"/>
        <xdr:cNvSpPr txBox="1"/>
      </xdr:nvSpPr>
      <xdr:spPr>
        <a:xfrm>
          <a:off x="16370300" y="165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47431</xdr:rowOff>
    </xdr:from>
    <xdr:to>
      <xdr:col>22</xdr:col>
      <xdr:colOff>415925</xdr:colOff>
      <xdr:row>98</xdr:row>
      <xdr:rowOff>149031</xdr:rowOff>
    </xdr:to>
    <xdr:sp macro="" textlink="">
      <xdr:nvSpPr>
        <xdr:cNvPr id="677" name="円/楕円 676"/>
        <xdr:cNvSpPr/>
      </xdr:nvSpPr>
      <xdr:spPr>
        <a:xfrm>
          <a:off x="15430500" y="168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140158</xdr:rowOff>
    </xdr:from>
    <xdr:ext cx="469744" cy="259045"/>
    <xdr:sp macro="" textlink="">
      <xdr:nvSpPr>
        <xdr:cNvPr id="678" name="テキスト ボックス 677"/>
        <xdr:cNvSpPr txBox="1"/>
      </xdr:nvSpPr>
      <xdr:spPr>
        <a:xfrm>
          <a:off x="15246427" y="1694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169807</xdr:rowOff>
    </xdr:from>
    <xdr:to>
      <xdr:col>21</xdr:col>
      <xdr:colOff>212725</xdr:colOff>
      <xdr:row>98</xdr:row>
      <xdr:rowOff>99957</xdr:rowOff>
    </xdr:to>
    <xdr:sp macro="" textlink="">
      <xdr:nvSpPr>
        <xdr:cNvPr id="679" name="円/楕円 678"/>
        <xdr:cNvSpPr/>
      </xdr:nvSpPr>
      <xdr:spPr>
        <a:xfrm>
          <a:off x="14541500" y="168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91084</xdr:rowOff>
    </xdr:from>
    <xdr:ext cx="469744" cy="259045"/>
    <xdr:sp macro="" textlink="">
      <xdr:nvSpPr>
        <xdr:cNvPr id="680" name="テキスト ボックス 679"/>
        <xdr:cNvSpPr txBox="1"/>
      </xdr:nvSpPr>
      <xdr:spPr>
        <a:xfrm>
          <a:off x="14357427" y="1689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20073</xdr:rowOff>
    </xdr:from>
    <xdr:to>
      <xdr:col>20</xdr:col>
      <xdr:colOff>9525</xdr:colOff>
      <xdr:row>98</xdr:row>
      <xdr:rowOff>121673</xdr:rowOff>
    </xdr:to>
    <xdr:sp macro="" textlink="">
      <xdr:nvSpPr>
        <xdr:cNvPr id="681" name="円/楕円 680"/>
        <xdr:cNvSpPr/>
      </xdr:nvSpPr>
      <xdr:spPr>
        <a:xfrm>
          <a:off x="13652500" y="168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112800</xdr:rowOff>
    </xdr:from>
    <xdr:ext cx="469744" cy="259045"/>
    <xdr:sp macro="" textlink="">
      <xdr:nvSpPr>
        <xdr:cNvPr id="682" name="テキスト ボックス 681"/>
        <xdr:cNvSpPr txBox="1"/>
      </xdr:nvSpPr>
      <xdr:spPr>
        <a:xfrm>
          <a:off x="13468427" y="169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53668</xdr:rowOff>
    </xdr:from>
    <xdr:to>
      <xdr:col>18</xdr:col>
      <xdr:colOff>492125</xdr:colOff>
      <xdr:row>98</xdr:row>
      <xdr:rowOff>155268</xdr:rowOff>
    </xdr:to>
    <xdr:sp macro="" textlink="">
      <xdr:nvSpPr>
        <xdr:cNvPr id="683" name="円/楕円 682"/>
        <xdr:cNvSpPr/>
      </xdr:nvSpPr>
      <xdr:spPr>
        <a:xfrm>
          <a:off x="12763500" y="168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146395</xdr:rowOff>
    </xdr:from>
    <xdr:ext cx="469744" cy="259045"/>
    <xdr:sp macro="" textlink="">
      <xdr:nvSpPr>
        <xdr:cNvPr id="684" name="テキスト ボックス 683"/>
        <xdr:cNvSpPr txBox="1"/>
      </xdr:nvSpPr>
      <xdr:spPr>
        <a:xfrm>
          <a:off x="12579427" y="169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79720</xdr:rowOff>
    </xdr:from>
    <xdr:to>
      <xdr:col>32</xdr:col>
      <xdr:colOff>187325</xdr:colOff>
      <xdr:row>39</xdr:row>
      <xdr:rowOff>98878</xdr:rowOff>
    </xdr:to>
    <xdr:cxnSp macro="">
      <xdr:nvCxnSpPr>
        <xdr:cNvPr id="715" name="直線コネクタ 714"/>
        <xdr:cNvCxnSpPr/>
      </xdr:nvCxnSpPr>
      <xdr:spPr>
        <a:xfrm flipV="1">
          <a:off x="21323300" y="6766270"/>
          <a:ext cx="8382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28920</xdr:rowOff>
    </xdr:from>
    <xdr:to>
      <xdr:col>32</xdr:col>
      <xdr:colOff>238125</xdr:colOff>
      <xdr:row>39</xdr:row>
      <xdr:rowOff>130520</xdr:rowOff>
    </xdr:to>
    <xdr:sp macro="" textlink="">
      <xdr:nvSpPr>
        <xdr:cNvPr id="734" name="円/楕円 733"/>
        <xdr:cNvSpPr/>
      </xdr:nvSpPr>
      <xdr:spPr>
        <a:xfrm>
          <a:off x="22110700" y="67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115297</xdr:rowOff>
    </xdr:from>
    <xdr:ext cx="378565" cy="259045"/>
    <xdr:sp macro="" textlink="">
      <xdr:nvSpPr>
        <xdr:cNvPr id="735" name="投資及び出資金該当値テキスト"/>
        <xdr:cNvSpPr txBox="1"/>
      </xdr:nvSpPr>
      <xdr:spPr>
        <a:xfrm>
          <a:off x="22212300" y="66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64628</xdr:rowOff>
    </xdr:from>
    <xdr:to>
      <xdr:col>32</xdr:col>
      <xdr:colOff>187325</xdr:colOff>
      <xdr:row>58</xdr:row>
      <xdr:rowOff>67234</xdr:rowOff>
    </xdr:to>
    <xdr:cxnSp macro="">
      <xdr:nvCxnSpPr>
        <xdr:cNvPr id="770" name="直線コネクタ 769"/>
        <xdr:cNvCxnSpPr/>
      </xdr:nvCxnSpPr>
      <xdr:spPr>
        <a:xfrm>
          <a:off x="21323300" y="1000872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56947</xdr:rowOff>
    </xdr:from>
    <xdr:to>
      <xdr:col>31</xdr:col>
      <xdr:colOff>34925</xdr:colOff>
      <xdr:row>58</xdr:row>
      <xdr:rowOff>64628</xdr:rowOff>
    </xdr:to>
    <xdr:cxnSp macro="">
      <xdr:nvCxnSpPr>
        <xdr:cNvPr id="773" name="直線コネクタ 772"/>
        <xdr:cNvCxnSpPr/>
      </xdr:nvCxnSpPr>
      <xdr:spPr>
        <a:xfrm>
          <a:off x="20434300" y="100010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51918</xdr:rowOff>
    </xdr:from>
    <xdr:to>
      <xdr:col>29</xdr:col>
      <xdr:colOff>517525</xdr:colOff>
      <xdr:row>58</xdr:row>
      <xdr:rowOff>56947</xdr:rowOff>
    </xdr:to>
    <xdr:cxnSp macro="">
      <xdr:nvCxnSpPr>
        <xdr:cNvPr id="776" name="直線コネクタ 775"/>
        <xdr:cNvCxnSpPr/>
      </xdr:nvCxnSpPr>
      <xdr:spPr>
        <a:xfrm>
          <a:off x="19545300" y="999601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49540</xdr:rowOff>
    </xdr:from>
    <xdr:to>
      <xdr:col>28</xdr:col>
      <xdr:colOff>314325</xdr:colOff>
      <xdr:row>58</xdr:row>
      <xdr:rowOff>51918</xdr:rowOff>
    </xdr:to>
    <xdr:cxnSp macro="">
      <xdr:nvCxnSpPr>
        <xdr:cNvPr id="779" name="直線コネクタ 778"/>
        <xdr:cNvCxnSpPr/>
      </xdr:nvCxnSpPr>
      <xdr:spPr>
        <a:xfrm>
          <a:off x="18656300" y="999364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16434</xdr:rowOff>
    </xdr:from>
    <xdr:to>
      <xdr:col>32</xdr:col>
      <xdr:colOff>238125</xdr:colOff>
      <xdr:row>58</xdr:row>
      <xdr:rowOff>118034</xdr:rowOff>
    </xdr:to>
    <xdr:sp macro="" textlink="">
      <xdr:nvSpPr>
        <xdr:cNvPr id="789" name="円/楕円 788"/>
        <xdr:cNvSpPr/>
      </xdr:nvSpPr>
      <xdr:spPr>
        <a:xfrm>
          <a:off x="221107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13828</xdr:rowOff>
    </xdr:from>
    <xdr:to>
      <xdr:col>31</xdr:col>
      <xdr:colOff>85725</xdr:colOff>
      <xdr:row>58</xdr:row>
      <xdr:rowOff>115428</xdr:rowOff>
    </xdr:to>
    <xdr:sp macro="" textlink="">
      <xdr:nvSpPr>
        <xdr:cNvPr id="791" name="円/楕円 790"/>
        <xdr:cNvSpPr/>
      </xdr:nvSpPr>
      <xdr:spPr>
        <a:xfrm>
          <a:off x="21272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106555</xdr:rowOff>
    </xdr:from>
    <xdr:ext cx="469744" cy="259045"/>
    <xdr:sp macro="" textlink="">
      <xdr:nvSpPr>
        <xdr:cNvPr id="792" name="テキスト ボックス 791"/>
        <xdr:cNvSpPr txBox="1"/>
      </xdr:nvSpPr>
      <xdr:spPr>
        <a:xfrm>
          <a:off x="21088427"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6147</xdr:rowOff>
    </xdr:from>
    <xdr:to>
      <xdr:col>29</xdr:col>
      <xdr:colOff>568325</xdr:colOff>
      <xdr:row>58</xdr:row>
      <xdr:rowOff>107747</xdr:rowOff>
    </xdr:to>
    <xdr:sp macro="" textlink="">
      <xdr:nvSpPr>
        <xdr:cNvPr id="793" name="円/楕円 792"/>
        <xdr:cNvSpPr/>
      </xdr:nvSpPr>
      <xdr:spPr>
        <a:xfrm>
          <a:off x="20383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98874</xdr:rowOff>
    </xdr:from>
    <xdr:ext cx="469744" cy="259045"/>
    <xdr:sp macro="" textlink="">
      <xdr:nvSpPr>
        <xdr:cNvPr id="794" name="テキスト ボックス 793"/>
        <xdr:cNvSpPr txBox="1"/>
      </xdr:nvSpPr>
      <xdr:spPr>
        <a:xfrm>
          <a:off x="20199427" y="100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1118</xdr:rowOff>
    </xdr:from>
    <xdr:to>
      <xdr:col>28</xdr:col>
      <xdr:colOff>365125</xdr:colOff>
      <xdr:row>58</xdr:row>
      <xdr:rowOff>102718</xdr:rowOff>
    </xdr:to>
    <xdr:sp macro="" textlink="">
      <xdr:nvSpPr>
        <xdr:cNvPr id="795" name="円/楕円 794"/>
        <xdr:cNvSpPr/>
      </xdr:nvSpPr>
      <xdr:spPr>
        <a:xfrm>
          <a:off x="194945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93845</xdr:rowOff>
    </xdr:from>
    <xdr:ext cx="469744" cy="259045"/>
    <xdr:sp macro="" textlink="">
      <xdr:nvSpPr>
        <xdr:cNvPr id="796" name="テキスト ボックス 795"/>
        <xdr:cNvSpPr txBox="1"/>
      </xdr:nvSpPr>
      <xdr:spPr>
        <a:xfrm>
          <a:off x="19310427" y="100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170190</xdr:rowOff>
    </xdr:from>
    <xdr:to>
      <xdr:col>27</xdr:col>
      <xdr:colOff>161925</xdr:colOff>
      <xdr:row>58</xdr:row>
      <xdr:rowOff>100340</xdr:rowOff>
    </xdr:to>
    <xdr:sp macro="" textlink="">
      <xdr:nvSpPr>
        <xdr:cNvPr id="797" name="円/楕円 796"/>
        <xdr:cNvSpPr/>
      </xdr:nvSpPr>
      <xdr:spPr>
        <a:xfrm>
          <a:off x="18605500" y="99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91467</xdr:rowOff>
    </xdr:from>
    <xdr:ext cx="469744" cy="259045"/>
    <xdr:sp macro="" textlink="">
      <xdr:nvSpPr>
        <xdr:cNvPr id="798" name="テキスト ボックス 797"/>
        <xdr:cNvSpPr txBox="1"/>
      </xdr:nvSpPr>
      <xdr:spPr>
        <a:xfrm>
          <a:off x="18421427" y="10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36683</xdr:rowOff>
    </xdr:from>
    <xdr:to>
      <xdr:col>32</xdr:col>
      <xdr:colOff>187325</xdr:colOff>
      <xdr:row>77</xdr:row>
      <xdr:rowOff>46921</xdr:rowOff>
    </xdr:to>
    <xdr:cxnSp macro="">
      <xdr:nvCxnSpPr>
        <xdr:cNvPr id="830" name="直線コネクタ 829"/>
        <xdr:cNvCxnSpPr/>
      </xdr:nvCxnSpPr>
      <xdr:spPr>
        <a:xfrm flipV="1">
          <a:off x="21323300" y="13238333"/>
          <a:ext cx="8382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46921</xdr:rowOff>
    </xdr:from>
    <xdr:to>
      <xdr:col>31</xdr:col>
      <xdr:colOff>34925</xdr:colOff>
      <xdr:row>77</xdr:row>
      <xdr:rowOff>77896</xdr:rowOff>
    </xdr:to>
    <xdr:cxnSp macro="">
      <xdr:nvCxnSpPr>
        <xdr:cNvPr id="833" name="直線コネクタ 832"/>
        <xdr:cNvCxnSpPr/>
      </xdr:nvCxnSpPr>
      <xdr:spPr>
        <a:xfrm flipV="1">
          <a:off x="20434300" y="1324857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77896</xdr:rowOff>
    </xdr:from>
    <xdr:to>
      <xdr:col>29</xdr:col>
      <xdr:colOff>517525</xdr:colOff>
      <xdr:row>77</xdr:row>
      <xdr:rowOff>109248</xdr:rowOff>
    </xdr:to>
    <xdr:cxnSp macro="">
      <xdr:nvCxnSpPr>
        <xdr:cNvPr id="836" name="直線コネクタ 835"/>
        <xdr:cNvCxnSpPr/>
      </xdr:nvCxnSpPr>
      <xdr:spPr>
        <a:xfrm flipV="1">
          <a:off x="19545300" y="13279546"/>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109248</xdr:rowOff>
    </xdr:from>
    <xdr:to>
      <xdr:col>28</xdr:col>
      <xdr:colOff>314325</xdr:colOff>
      <xdr:row>77</xdr:row>
      <xdr:rowOff>126360</xdr:rowOff>
    </xdr:to>
    <xdr:cxnSp macro="">
      <xdr:nvCxnSpPr>
        <xdr:cNvPr id="839" name="直線コネクタ 838"/>
        <xdr:cNvCxnSpPr/>
      </xdr:nvCxnSpPr>
      <xdr:spPr>
        <a:xfrm flipV="1">
          <a:off x="18656300" y="13310898"/>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157333</xdr:rowOff>
    </xdr:from>
    <xdr:to>
      <xdr:col>32</xdr:col>
      <xdr:colOff>238125</xdr:colOff>
      <xdr:row>77</xdr:row>
      <xdr:rowOff>87483</xdr:rowOff>
    </xdr:to>
    <xdr:sp macro="" textlink="">
      <xdr:nvSpPr>
        <xdr:cNvPr id="849" name="円/楕円 848"/>
        <xdr:cNvSpPr/>
      </xdr:nvSpPr>
      <xdr:spPr>
        <a:xfrm>
          <a:off x="22110700" y="131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8760</xdr:rowOff>
    </xdr:from>
    <xdr:ext cx="534377" cy="259045"/>
    <xdr:sp macro="" textlink="">
      <xdr:nvSpPr>
        <xdr:cNvPr id="850" name="繰出金該当値テキスト"/>
        <xdr:cNvSpPr txBox="1"/>
      </xdr:nvSpPr>
      <xdr:spPr>
        <a:xfrm>
          <a:off x="22212300" y="130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167571</xdr:rowOff>
    </xdr:from>
    <xdr:to>
      <xdr:col>31</xdr:col>
      <xdr:colOff>85725</xdr:colOff>
      <xdr:row>77</xdr:row>
      <xdr:rowOff>97721</xdr:rowOff>
    </xdr:to>
    <xdr:sp macro="" textlink="">
      <xdr:nvSpPr>
        <xdr:cNvPr id="851" name="円/楕円 850"/>
        <xdr:cNvSpPr/>
      </xdr:nvSpPr>
      <xdr:spPr>
        <a:xfrm>
          <a:off x="21272500" y="131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114248</xdr:rowOff>
    </xdr:from>
    <xdr:ext cx="534377" cy="259045"/>
    <xdr:sp macro="" textlink="">
      <xdr:nvSpPr>
        <xdr:cNvPr id="852" name="テキスト ボックス 851"/>
        <xdr:cNvSpPr txBox="1"/>
      </xdr:nvSpPr>
      <xdr:spPr>
        <a:xfrm>
          <a:off x="21056111" y="129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27096</xdr:rowOff>
    </xdr:from>
    <xdr:to>
      <xdr:col>29</xdr:col>
      <xdr:colOff>568325</xdr:colOff>
      <xdr:row>77</xdr:row>
      <xdr:rowOff>128696</xdr:rowOff>
    </xdr:to>
    <xdr:sp macro="" textlink="">
      <xdr:nvSpPr>
        <xdr:cNvPr id="853" name="円/楕円 852"/>
        <xdr:cNvSpPr/>
      </xdr:nvSpPr>
      <xdr:spPr>
        <a:xfrm>
          <a:off x="20383500" y="132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119823</xdr:rowOff>
    </xdr:from>
    <xdr:ext cx="534377" cy="259045"/>
    <xdr:sp macro="" textlink="">
      <xdr:nvSpPr>
        <xdr:cNvPr id="854" name="テキスト ボックス 853"/>
        <xdr:cNvSpPr txBox="1"/>
      </xdr:nvSpPr>
      <xdr:spPr>
        <a:xfrm>
          <a:off x="20167111" y="133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58448</xdr:rowOff>
    </xdr:from>
    <xdr:to>
      <xdr:col>28</xdr:col>
      <xdr:colOff>365125</xdr:colOff>
      <xdr:row>77</xdr:row>
      <xdr:rowOff>160048</xdr:rowOff>
    </xdr:to>
    <xdr:sp macro="" textlink="">
      <xdr:nvSpPr>
        <xdr:cNvPr id="855" name="円/楕円 854"/>
        <xdr:cNvSpPr/>
      </xdr:nvSpPr>
      <xdr:spPr>
        <a:xfrm>
          <a:off x="19494500" y="132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151175</xdr:rowOff>
    </xdr:from>
    <xdr:ext cx="534377" cy="259045"/>
    <xdr:sp macro="" textlink="">
      <xdr:nvSpPr>
        <xdr:cNvPr id="856" name="テキスト ボックス 855"/>
        <xdr:cNvSpPr txBox="1"/>
      </xdr:nvSpPr>
      <xdr:spPr>
        <a:xfrm>
          <a:off x="19278111" y="133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75560</xdr:rowOff>
    </xdr:from>
    <xdr:to>
      <xdr:col>27</xdr:col>
      <xdr:colOff>161925</xdr:colOff>
      <xdr:row>78</xdr:row>
      <xdr:rowOff>5710</xdr:rowOff>
    </xdr:to>
    <xdr:sp macro="" textlink="">
      <xdr:nvSpPr>
        <xdr:cNvPr id="857" name="円/楕円 856"/>
        <xdr:cNvSpPr/>
      </xdr:nvSpPr>
      <xdr:spPr>
        <a:xfrm>
          <a:off x="18605500" y="132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168287</xdr:rowOff>
    </xdr:from>
    <xdr:ext cx="534377" cy="259045"/>
    <xdr:sp macro="" textlink="">
      <xdr:nvSpPr>
        <xdr:cNvPr id="858" name="テキスト ボックス 857"/>
        <xdr:cNvSpPr txBox="1"/>
      </xdr:nvSpPr>
      <xdr:spPr>
        <a:xfrm>
          <a:off x="18389111" y="133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類似団体平均と比較すると、本市は単独で行っているし尿処理やごみ処理、公立保育所</a:t>
          </a:r>
          <a:r>
            <a:rPr kumimoji="1" lang="en-US" altLang="ja-JP" sz="1300">
              <a:latin typeface="ＭＳ Ｐゴシック"/>
            </a:rPr>
            <a:t>4</a:t>
          </a:r>
          <a:r>
            <a:rPr kumimoji="1" lang="ja-JP" altLang="en-US" sz="1300">
              <a:latin typeface="ＭＳ Ｐゴシック"/>
            </a:rPr>
            <a:t>箇所の運営等により、補助費等は抑制されている反面、人件費や物件費は上昇している。また、ごみ処理施設建設に伴う起債や、土地開発公社解散に伴う第三セクター等改革推進債の償還により、公債費も高めに推移している。さらに、扶助費や繰出金についても、生活保護者や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a:t>
          </a:r>
        </a:p>
        <a:p>
          <a:r>
            <a:rPr kumimoji="1" lang="ja-JP" altLang="en-US" sz="1300">
              <a:latin typeface="ＭＳ Ｐゴシック"/>
            </a:rPr>
            <a:t>　財政は今後も厳しい見通しとなるが、施設の老朽化に伴う更新や統廃合などの建設事業も見込まれるため、中長期的な見通しのもと計画的に事業を行うと同時に、新たな行財政改革大綱・アクションプランに基づき、徹底した経費削減に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58,625
58,051
98.91
23,503,572
22,912,185
528,223
12,407,783
21,289,695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78892</xdr:rowOff>
    </xdr:from>
    <xdr:to>
      <xdr:col>6</xdr:col>
      <xdr:colOff>511175</xdr:colOff>
      <xdr:row>34</xdr:row>
      <xdr:rowOff>11684</xdr:rowOff>
    </xdr:to>
    <xdr:cxnSp macro="">
      <xdr:nvCxnSpPr>
        <xdr:cNvPr id="59" name="直線コネクタ 58"/>
        <xdr:cNvCxnSpPr/>
      </xdr:nvCxnSpPr>
      <xdr:spPr>
        <a:xfrm>
          <a:off x="3797300" y="5736742"/>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78892</xdr:rowOff>
    </xdr:from>
    <xdr:to>
      <xdr:col>5</xdr:col>
      <xdr:colOff>358775</xdr:colOff>
      <xdr:row>33</xdr:row>
      <xdr:rowOff>160274</xdr:rowOff>
    </xdr:to>
    <xdr:cxnSp macro="">
      <xdr:nvCxnSpPr>
        <xdr:cNvPr id="62" name="直線コネクタ 61"/>
        <xdr:cNvCxnSpPr/>
      </xdr:nvCxnSpPr>
      <xdr:spPr>
        <a:xfrm flipV="1">
          <a:off x="2908300" y="573674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160274</xdr:rowOff>
    </xdr:from>
    <xdr:to>
      <xdr:col>4</xdr:col>
      <xdr:colOff>155575</xdr:colOff>
      <xdr:row>34</xdr:row>
      <xdr:rowOff>34087</xdr:rowOff>
    </xdr:to>
    <xdr:cxnSp macro="">
      <xdr:nvCxnSpPr>
        <xdr:cNvPr id="65" name="直線コネクタ 64"/>
        <xdr:cNvCxnSpPr/>
      </xdr:nvCxnSpPr>
      <xdr:spPr>
        <a:xfrm flipV="1">
          <a:off x="2019300" y="581812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11227</xdr:rowOff>
    </xdr:from>
    <xdr:to>
      <xdr:col>2</xdr:col>
      <xdr:colOff>638175</xdr:colOff>
      <xdr:row>34</xdr:row>
      <xdr:rowOff>34087</xdr:rowOff>
    </xdr:to>
    <xdr:cxnSp macro="">
      <xdr:nvCxnSpPr>
        <xdr:cNvPr id="68" name="直線コネクタ 67"/>
        <xdr:cNvCxnSpPr/>
      </xdr:nvCxnSpPr>
      <xdr:spPr>
        <a:xfrm>
          <a:off x="1130300" y="58405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132334</xdr:rowOff>
    </xdr:from>
    <xdr:to>
      <xdr:col>6</xdr:col>
      <xdr:colOff>561975</xdr:colOff>
      <xdr:row>34</xdr:row>
      <xdr:rowOff>62484</xdr:rowOff>
    </xdr:to>
    <xdr:sp macro="" textlink="">
      <xdr:nvSpPr>
        <xdr:cNvPr id="78" name="円/楕円 77"/>
        <xdr:cNvSpPr/>
      </xdr:nvSpPr>
      <xdr:spPr>
        <a:xfrm>
          <a:off x="45847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155211</xdr:rowOff>
    </xdr:from>
    <xdr:ext cx="469744" cy="259045"/>
    <xdr:sp macro="" textlink="">
      <xdr:nvSpPr>
        <xdr:cNvPr id="79" name="議会費該当値テキスト"/>
        <xdr:cNvSpPr txBox="1"/>
      </xdr:nvSpPr>
      <xdr:spPr>
        <a:xfrm>
          <a:off x="46863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28092</xdr:rowOff>
    </xdr:from>
    <xdr:to>
      <xdr:col>5</xdr:col>
      <xdr:colOff>409575</xdr:colOff>
      <xdr:row>33</xdr:row>
      <xdr:rowOff>129692</xdr:rowOff>
    </xdr:to>
    <xdr:sp macro="" textlink="">
      <xdr:nvSpPr>
        <xdr:cNvPr id="80" name="円/楕円 79"/>
        <xdr:cNvSpPr/>
      </xdr:nvSpPr>
      <xdr:spPr>
        <a:xfrm>
          <a:off x="3746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146219</xdr:rowOff>
    </xdr:from>
    <xdr:ext cx="469744" cy="259045"/>
    <xdr:sp macro="" textlink="">
      <xdr:nvSpPr>
        <xdr:cNvPr id="81" name="テキスト ボックス 80"/>
        <xdr:cNvSpPr txBox="1"/>
      </xdr:nvSpPr>
      <xdr:spPr>
        <a:xfrm>
          <a:off x="3562427"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109474</xdr:rowOff>
    </xdr:from>
    <xdr:to>
      <xdr:col>4</xdr:col>
      <xdr:colOff>206375</xdr:colOff>
      <xdr:row>34</xdr:row>
      <xdr:rowOff>39624</xdr:rowOff>
    </xdr:to>
    <xdr:sp macro="" textlink="">
      <xdr:nvSpPr>
        <xdr:cNvPr id="82" name="円/楕円 81"/>
        <xdr:cNvSpPr/>
      </xdr:nvSpPr>
      <xdr:spPr>
        <a:xfrm>
          <a:off x="2857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30751</xdr:rowOff>
    </xdr:from>
    <xdr:ext cx="469744" cy="259045"/>
    <xdr:sp macro="" textlink="">
      <xdr:nvSpPr>
        <xdr:cNvPr id="83" name="テキスト ボックス 82"/>
        <xdr:cNvSpPr txBox="1"/>
      </xdr:nvSpPr>
      <xdr:spPr>
        <a:xfrm>
          <a:off x="2673427"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154737</xdr:rowOff>
    </xdr:from>
    <xdr:to>
      <xdr:col>3</xdr:col>
      <xdr:colOff>3175</xdr:colOff>
      <xdr:row>34</xdr:row>
      <xdr:rowOff>84887</xdr:rowOff>
    </xdr:to>
    <xdr:sp macro="" textlink="">
      <xdr:nvSpPr>
        <xdr:cNvPr id="84" name="円/楕円 83"/>
        <xdr:cNvSpPr/>
      </xdr:nvSpPr>
      <xdr:spPr>
        <a:xfrm>
          <a:off x="1968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76014</xdr:rowOff>
    </xdr:from>
    <xdr:ext cx="469744" cy="259045"/>
    <xdr:sp macro="" textlink="">
      <xdr:nvSpPr>
        <xdr:cNvPr id="85" name="テキスト ボックス 84"/>
        <xdr:cNvSpPr txBox="1"/>
      </xdr:nvSpPr>
      <xdr:spPr>
        <a:xfrm>
          <a:off x="1784427" y="59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131877</xdr:rowOff>
    </xdr:from>
    <xdr:to>
      <xdr:col>1</xdr:col>
      <xdr:colOff>485775</xdr:colOff>
      <xdr:row>34</xdr:row>
      <xdr:rowOff>62027</xdr:rowOff>
    </xdr:to>
    <xdr:sp macro="" textlink="">
      <xdr:nvSpPr>
        <xdr:cNvPr id="86" name="円/楕円 85"/>
        <xdr:cNvSpPr/>
      </xdr:nvSpPr>
      <xdr:spPr>
        <a:xfrm>
          <a:off x="1079500" y="57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53154</xdr:rowOff>
    </xdr:from>
    <xdr:ext cx="469744" cy="259045"/>
    <xdr:sp macro="" textlink="">
      <xdr:nvSpPr>
        <xdr:cNvPr id="87" name="テキスト ボックス 86"/>
        <xdr:cNvSpPr txBox="1"/>
      </xdr:nvSpPr>
      <xdr:spPr>
        <a:xfrm>
          <a:off x="895427" y="58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158780</xdr:rowOff>
    </xdr:from>
    <xdr:to>
      <xdr:col>6</xdr:col>
      <xdr:colOff>511175</xdr:colOff>
      <xdr:row>57</xdr:row>
      <xdr:rowOff>17605</xdr:rowOff>
    </xdr:to>
    <xdr:cxnSp macro="">
      <xdr:nvCxnSpPr>
        <xdr:cNvPr id="116" name="直線コネクタ 115"/>
        <xdr:cNvCxnSpPr/>
      </xdr:nvCxnSpPr>
      <xdr:spPr>
        <a:xfrm flipV="1">
          <a:off x="3797300" y="9759980"/>
          <a:ext cx="8382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17605</xdr:rowOff>
    </xdr:from>
    <xdr:to>
      <xdr:col>5</xdr:col>
      <xdr:colOff>358775</xdr:colOff>
      <xdr:row>57</xdr:row>
      <xdr:rowOff>45341</xdr:rowOff>
    </xdr:to>
    <xdr:cxnSp macro="">
      <xdr:nvCxnSpPr>
        <xdr:cNvPr id="119" name="直線コネクタ 118"/>
        <xdr:cNvCxnSpPr/>
      </xdr:nvCxnSpPr>
      <xdr:spPr>
        <a:xfrm flipV="1">
          <a:off x="2908300" y="9790255"/>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44480</xdr:rowOff>
    </xdr:from>
    <xdr:to>
      <xdr:col>4</xdr:col>
      <xdr:colOff>155575</xdr:colOff>
      <xdr:row>57</xdr:row>
      <xdr:rowOff>45341</xdr:rowOff>
    </xdr:to>
    <xdr:cxnSp macro="">
      <xdr:nvCxnSpPr>
        <xdr:cNvPr id="122" name="直線コネクタ 121"/>
        <xdr:cNvCxnSpPr/>
      </xdr:nvCxnSpPr>
      <xdr:spPr>
        <a:xfrm>
          <a:off x="2019300" y="9645680"/>
          <a:ext cx="889000" cy="17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44480</xdr:rowOff>
    </xdr:from>
    <xdr:to>
      <xdr:col>2</xdr:col>
      <xdr:colOff>638175</xdr:colOff>
      <xdr:row>57</xdr:row>
      <xdr:rowOff>115758</xdr:rowOff>
    </xdr:to>
    <xdr:cxnSp macro="">
      <xdr:nvCxnSpPr>
        <xdr:cNvPr id="125" name="直線コネクタ 124"/>
        <xdr:cNvCxnSpPr/>
      </xdr:nvCxnSpPr>
      <xdr:spPr>
        <a:xfrm flipV="1">
          <a:off x="1130300" y="9645680"/>
          <a:ext cx="889000" cy="2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107980</xdr:rowOff>
    </xdr:from>
    <xdr:to>
      <xdr:col>6</xdr:col>
      <xdr:colOff>561975</xdr:colOff>
      <xdr:row>57</xdr:row>
      <xdr:rowOff>38130</xdr:rowOff>
    </xdr:to>
    <xdr:sp macro="" textlink="">
      <xdr:nvSpPr>
        <xdr:cNvPr id="135" name="円/楕円 134"/>
        <xdr:cNvSpPr/>
      </xdr:nvSpPr>
      <xdr:spPr>
        <a:xfrm>
          <a:off x="4584700" y="97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130857</xdr:rowOff>
    </xdr:from>
    <xdr:ext cx="534377" cy="259045"/>
    <xdr:sp macro="" textlink="">
      <xdr:nvSpPr>
        <xdr:cNvPr id="136" name="総務費該当値テキスト"/>
        <xdr:cNvSpPr txBox="1"/>
      </xdr:nvSpPr>
      <xdr:spPr>
        <a:xfrm>
          <a:off x="4686300" y="95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138255</xdr:rowOff>
    </xdr:from>
    <xdr:to>
      <xdr:col>5</xdr:col>
      <xdr:colOff>409575</xdr:colOff>
      <xdr:row>57</xdr:row>
      <xdr:rowOff>68405</xdr:rowOff>
    </xdr:to>
    <xdr:sp macro="" textlink="">
      <xdr:nvSpPr>
        <xdr:cNvPr id="137" name="円/楕円 136"/>
        <xdr:cNvSpPr/>
      </xdr:nvSpPr>
      <xdr:spPr>
        <a:xfrm>
          <a:off x="3746500" y="97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59532</xdr:rowOff>
    </xdr:from>
    <xdr:ext cx="534377" cy="259045"/>
    <xdr:sp macro="" textlink="">
      <xdr:nvSpPr>
        <xdr:cNvPr id="138" name="テキスト ボックス 137"/>
        <xdr:cNvSpPr txBox="1"/>
      </xdr:nvSpPr>
      <xdr:spPr>
        <a:xfrm>
          <a:off x="3530111" y="983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165991</xdr:rowOff>
    </xdr:from>
    <xdr:to>
      <xdr:col>4</xdr:col>
      <xdr:colOff>206375</xdr:colOff>
      <xdr:row>57</xdr:row>
      <xdr:rowOff>96141</xdr:rowOff>
    </xdr:to>
    <xdr:sp macro="" textlink="">
      <xdr:nvSpPr>
        <xdr:cNvPr id="139" name="円/楕円 138"/>
        <xdr:cNvSpPr/>
      </xdr:nvSpPr>
      <xdr:spPr>
        <a:xfrm>
          <a:off x="2857500" y="9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87268</xdr:rowOff>
    </xdr:from>
    <xdr:ext cx="534377" cy="259045"/>
    <xdr:sp macro="" textlink="">
      <xdr:nvSpPr>
        <xdr:cNvPr id="140" name="テキスト ボックス 139"/>
        <xdr:cNvSpPr txBox="1"/>
      </xdr:nvSpPr>
      <xdr:spPr>
        <a:xfrm>
          <a:off x="2641111" y="9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165130</xdr:rowOff>
    </xdr:from>
    <xdr:to>
      <xdr:col>3</xdr:col>
      <xdr:colOff>3175</xdr:colOff>
      <xdr:row>56</xdr:row>
      <xdr:rowOff>95280</xdr:rowOff>
    </xdr:to>
    <xdr:sp macro="" textlink="">
      <xdr:nvSpPr>
        <xdr:cNvPr id="141" name="円/楕円 140"/>
        <xdr:cNvSpPr/>
      </xdr:nvSpPr>
      <xdr:spPr>
        <a:xfrm>
          <a:off x="1968500" y="95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86407</xdr:rowOff>
    </xdr:from>
    <xdr:ext cx="534377" cy="259045"/>
    <xdr:sp macro="" textlink="">
      <xdr:nvSpPr>
        <xdr:cNvPr id="142" name="テキスト ボックス 141"/>
        <xdr:cNvSpPr txBox="1"/>
      </xdr:nvSpPr>
      <xdr:spPr>
        <a:xfrm>
          <a:off x="1752111" y="96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64958</xdr:rowOff>
    </xdr:from>
    <xdr:to>
      <xdr:col>1</xdr:col>
      <xdr:colOff>485775</xdr:colOff>
      <xdr:row>57</xdr:row>
      <xdr:rowOff>166558</xdr:rowOff>
    </xdr:to>
    <xdr:sp macro="" textlink="">
      <xdr:nvSpPr>
        <xdr:cNvPr id="143" name="円/楕円 142"/>
        <xdr:cNvSpPr/>
      </xdr:nvSpPr>
      <xdr:spPr>
        <a:xfrm>
          <a:off x="1079500" y="9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157685</xdr:rowOff>
    </xdr:from>
    <xdr:ext cx="534377" cy="259045"/>
    <xdr:sp macro="" textlink="">
      <xdr:nvSpPr>
        <xdr:cNvPr id="144" name="テキスト ボックス 143"/>
        <xdr:cNvSpPr txBox="1"/>
      </xdr:nvSpPr>
      <xdr:spPr>
        <a:xfrm>
          <a:off x="863111" y="99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112344</xdr:rowOff>
    </xdr:from>
    <xdr:to>
      <xdr:col>6</xdr:col>
      <xdr:colOff>511175</xdr:colOff>
      <xdr:row>74</xdr:row>
      <xdr:rowOff>91808</xdr:rowOff>
    </xdr:to>
    <xdr:cxnSp macro="">
      <xdr:nvCxnSpPr>
        <xdr:cNvPr id="174" name="直線コネクタ 173"/>
        <xdr:cNvCxnSpPr/>
      </xdr:nvCxnSpPr>
      <xdr:spPr>
        <a:xfrm flipV="1">
          <a:off x="3797300" y="12628194"/>
          <a:ext cx="838200" cy="1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91808</xdr:rowOff>
    </xdr:from>
    <xdr:to>
      <xdr:col>5</xdr:col>
      <xdr:colOff>358775</xdr:colOff>
      <xdr:row>74</xdr:row>
      <xdr:rowOff>147638</xdr:rowOff>
    </xdr:to>
    <xdr:cxnSp macro="">
      <xdr:nvCxnSpPr>
        <xdr:cNvPr id="177" name="直線コネクタ 176"/>
        <xdr:cNvCxnSpPr/>
      </xdr:nvCxnSpPr>
      <xdr:spPr>
        <a:xfrm flipV="1">
          <a:off x="2908300" y="12779108"/>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147638</xdr:rowOff>
    </xdr:from>
    <xdr:to>
      <xdr:col>4</xdr:col>
      <xdr:colOff>155575</xdr:colOff>
      <xdr:row>75</xdr:row>
      <xdr:rowOff>60185</xdr:rowOff>
    </xdr:to>
    <xdr:cxnSp macro="">
      <xdr:nvCxnSpPr>
        <xdr:cNvPr id="180" name="直線コネクタ 179"/>
        <xdr:cNvCxnSpPr/>
      </xdr:nvCxnSpPr>
      <xdr:spPr>
        <a:xfrm flipV="1">
          <a:off x="2019300" y="12834938"/>
          <a:ext cx="889000" cy="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60185</xdr:rowOff>
    </xdr:from>
    <xdr:to>
      <xdr:col>2</xdr:col>
      <xdr:colOff>638175</xdr:colOff>
      <xdr:row>75</xdr:row>
      <xdr:rowOff>132638</xdr:rowOff>
    </xdr:to>
    <xdr:cxnSp macro="">
      <xdr:nvCxnSpPr>
        <xdr:cNvPr id="183" name="直線コネクタ 182"/>
        <xdr:cNvCxnSpPr/>
      </xdr:nvCxnSpPr>
      <xdr:spPr>
        <a:xfrm flipV="1">
          <a:off x="1130300" y="12918935"/>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61544</xdr:rowOff>
    </xdr:from>
    <xdr:to>
      <xdr:col>6</xdr:col>
      <xdr:colOff>561975</xdr:colOff>
      <xdr:row>73</xdr:row>
      <xdr:rowOff>163144</xdr:rowOff>
    </xdr:to>
    <xdr:sp macro="" textlink="">
      <xdr:nvSpPr>
        <xdr:cNvPr id="193" name="円/楕円 192"/>
        <xdr:cNvSpPr/>
      </xdr:nvSpPr>
      <xdr:spPr>
        <a:xfrm>
          <a:off x="45847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84421</xdr:rowOff>
    </xdr:from>
    <xdr:ext cx="599010" cy="259045"/>
    <xdr:sp macro="" textlink="">
      <xdr:nvSpPr>
        <xdr:cNvPr id="194" name="民生費該当値テキスト"/>
        <xdr:cNvSpPr txBox="1"/>
      </xdr:nvSpPr>
      <xdr:spPr>
        <a:xfrm>
          <a:off x="4686300" y="1242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41008</xdr:rowOff>
    </xdr:from>
    <xdr:to>
      <xdr:col>5</xdr:col>
      <xdr:colOff>409575</xdr:colOff>
      <xdr:row>74</xdr:row>
      <xdr:rowOff>142608</xdr:rowOff>
    </xdr:to>
    <xdr:sp macro="" textlink="">
      <xdr:nvSpPr>
        <xdr:cNvPr id="195" name="円/楕円 194"/>
        <xdr:cNvSpPr/>
      </xdr:nvSpPr>
      <xdr:spPr>
        <a:xfrm>
          <a:off x="3746500" y="127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159135</xdr:rowOff>
    </xdr:from>
    <xdr:ext cx="599010" cy="259045"/>
    <xdr:sp macro="" textlink="">
      <xdr:nvSpPr>
        <xdr:cNvPr id="196" name="テキスト ボックス 195"/>
        <xdr:cNvSpPr txBox="1"/>
      </xdr:nvSpPr>
      <xdr:spPr>
        <a:xfrm>
          <a:off x="3497794" y="125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96838</xdr:rowOff>
    </xdr:from>
    <xdr:to>
      <xdr:col>4</xdr:col>
      <xdr:colOff>206375</xdr:colOff>
      <xdr:row>75</xdr:row>
      <xdr:rowOff>26988</xdr:rowOff>
    </xdr:to>
    <xdr:sp macro="" textlink="">
      <xdr:nvSpPr>
        <xdr:cNvPr id="197" name="円/楕円 196"/>
        <xdr:cNvSpPr/>
      </xdr:nvSpPr>
      <xdr:spPr>
        <a:xfrm>
          <a:off x="2857500" y="127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18115</xdr:rowOff>
    </xdr:from>
    <xdr:ext cx="599010" cy="259045"/>
    <xdr:sp macro="" textlink="">
      <xdr:nvSpPr>
        <xdr:cNvPr id="198" name="テキスト ボックス 197"/>
        <xdr:cNvSpPr txBox="1"/>
      </xdr:nvSpPr>
      <xdr:spPr>
        <a:xfrm>
          <a:off x="2608794" y="128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149,375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9385</xdr:rowOff>
    </xdr:from>
    <xdr:to>
      <xdr:col>3</xdr:col>
      <xdr:colOff>3175</xdr:colOff>
      <xdr:row>75</xdr:row>
      <xdr:rowOff>110985</xdr:rowOff>
    </xdr:to>
    <xdr:sp macro="" textlink="">
      <xdr:nvSpPr>
        <xdr:cNvPr id="199" name="円/楕円 198"/>
        <xdr:cNvSpPr/>
      </xdr:nvSpPr>
      <xdr:spPr>
        <a:xfrm>
          <a:off x="1968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102112</xdr:rowOff>
    </xdr:from>
    <xdr:ext cx="599010" cy="259045"/>
    <xdr:sp macro="" textlink="">
      <xdr:nvSpPr>
        <xdr:cNvPr id="200" name="テキスト ボックス 199"/>
        <xdr:cNvSpPr txBox="1"/>
      </xdr:nvSpPr>
      <xdr:spPr>
        <a:xfrm>
          <a:off x="1719794" y="1296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81838</xdr:rowOff>
    </xdr:from>
    <xdr:to>
      <xdr:col>1</xdr:col>
      <xdr:colOff>485775</xdr:colOff>
      <xdr:row>76</xdr:row>
      <xdr:rowOff>11988</xdr:rowOff>
    </xdr:to>
    <xdr:sp macro="" textlink="">
      <xdr:nvSpPr>
        <xdr:cNvPr id="201" name="円/楕円 200"/>
        <xdr:cNvSpPr/>
      </xdr:nvSpPr>
      <xdr:spPr>
        <a:xfrm>
          <a:off x="1079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3115</xdr:rowOff>
    </xdr:from>
    <xdr:ext cx="599010" cy="259045"/>
    <xdr:sp macro="" textlink="">
      <xdr:nvSpPr>
        <xdr:cNvPr id="202" name="テキスト ボックス 201"/>
        <xdr:cNvSpPr txBox="1"/>
      </xdr:nvSpPr>
      <xdr:spPr>
        <a:xfrm>
          <a:off x="830794" y="1303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160541</xdr:rowOff>
    </xdr:from>
    <xdr:to>
      <xdr:col>6</xdr:col>
      <xdr:colOff>511175</xdr:colOff>
      <xdr:row>97</xdr:row>
      <xdr:rowOff>33896</xdr:rowOff>
    </xdr:to>
    <xdr:cxnSp macro="">
      <xdr:nvCxnSpPr>
        <xdr:cNvPr id="232" name="直線コネクタ 231"/>
        <xdr:cNvCxnSpPr/>
      </xdr:nvCxnSpPr>
      <xdr:spPr>
        <a:xfrm flipV="1">
          <a:off x="3797300" y="16619741"/>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33896</xdr:rowOff>
    </xdr:from>
    <xdr:to>
      <xdr:col>5</xdr:col>
      <xdr:colOff>358775</xdr:colOff>
      <xdr:row>97</xdr:row>
      <xdr:rowOff>53003</xdr:rowOff>
    </xdr:to>
    <xdr:cxnSp macro="">
      <xdr:nvCxnSpPr>
        <xdr:cNvPr id="235" name="直線コネクタ 234"/>
        <xdr:cNvCxnSpPr/>
      </xdr:nvCxnSpPr>
      <xdr:spPr>
        <a:xfrm flipV="1">
          <a:off x="2908300" y="166645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37821</xdr:rowOff>
    </xdr:from>
    <xdr:to>
      <xdr:col>4</xdr:col>
      <xdr:colOff>155575</xdr:colOff>
      <xdr:row>97</xdr:row>
      <xdr:rowOff>53003</xdr:rowOff>
    </xdr:to>
    <xdr:cxnSp macro="">
      <xdr:nvCxnSpPr>
        <xdr:cNvPr id="238" name="直線コネクタ 237"/>
        <xdr:cNvCxnSpPr/>
      </xdr:nvCxnSpPr>
      <xdr:spPr>
        <a:xfrm>
          <a:off x="2019300" y="16668471"/>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126134</xdr:rowOff>
    </xdr:from>
    <xdr:ext cx="534377" cy="259045"/>
    <xdr:sp macro="" textlink="">
      <xdr:nvSpPr>
        <xdr:cNvPr id="240" name="テキスト ボックス 239"/>
        <xdr:cNvSpPr txBox="1"/>
      </xdr:nvSpPr>
      <xdr:spPr>
        <a:xfrm>
          <a:off x="2641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155930</xdr:rowOff>
    </xdr:from>
    <xdr:to>
      <xdr:col>2</xdr:col>
      <xdr:colOff>638175</xdr:colOff>
      <xdr:row>97</xdr:row>
      <xdr:rowOff>37821</xdr:rowOff>
    </xdr:to>
    <xdr:cxnSp macro="">
      <xdr:nvCxnSpPr>
        <xdr:cNvPr id="241" name="直線コネクタ 240"/>
        <xdr:cNvCxnSpPr/>
      </xdr:nvCxnSpPr>
      <xdr:spPr>
        <a:xfrm>
          <a:off x="1130300" y="1644368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121601</xdr:rowOff>
    </xdr:from>
    <xdr:ext cx="534377" cy="259045"/>
    <xdr:sp macro="" textlink="">
      <xdr:nvSpPr>
        <xdr:cNvPr id="243" name="テキスト ボックス 242"/>
        <xdr:cNvSpPr txBox="1"/>
      </xdr:nvSpPr>
      <xdr:spPr>
        <a:xfrm>
          <a:off x="1752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116285</xdr:rowOff>
    </xdr:from>
    <xdr:ext cx="534377" cy="259045"/>
    <xdr:sp macro="" textlink="">
      <xdr:nvSpPr>
        <xdr:cNvPr id="245" name="テキスト ボックス 244"/>
        <xdr:cNvSpPr txBox="1"/>
      </xdr:nvSpPr>
      <xdr:spPr>
        <a:xfrm>
          <a:off x="863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109741</xdr:rowOff>
    </xdr:from>
    <xdr:to>
      <xdr:col>6</xdr:col>
      <xdr:colOff>561975</xdr:colOff>
      <xdr:row>97</xdr:row>
      <xdr:rowOff>39891</xdr:rowOff>
    </xdr:to>
    <xdr:sp macro="" textlink="">
      <xdr:nvSpPr>
        <xdr:cNvPr id="251" name="円/楕円 250"/>
        <xdr:cNvSpPr/>
      </xdr:nvSpPr>
      <xdr:spPr>
        <a:xfrm>
          <a:off x="4584700" y="165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132618</xdr:rowOff>
    </xdr:from>
    <xdr:ext cx="534377" cy="259045"/>
    <xdr:sp macro="" textlink="">
      <xdr:nvSpPr>
        <xdr:cNvPr id="252" name="衛生費該当値テキスト"/>
        <xdr:cNvSpPr txBox="1"/>
      </xdr:nvSpPr>
      <xdr:spPr>
        <a:xfrm>
          <a:off x="4686300"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154546</xdr:rowOff>
    </xdr:from>
    <xdr:to>
      <xdr:col>5</xdr:col>
      <xdr:colOff>409575</xdr:colOff>
      <xdr:row>97</xdr:row>
      <xdr:rowOff>84696</xdr:rowOff>
    </xdr:to>
    <xdr:sp macro="" textlink="">
      <xdr:nvSpPr>
        <xdr:cNvPr id="253" name="円/楕円 252"/>
        <xdr:cNvSpPr/>
      </xdr:nvSpPr>
      <xdr:spPr>
        <a:xfrm>
          <a:off x="3746500" y="166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101223</xdr:rowOff>
    </xdr:from>
    <xdr:ext cx="534377" cy="259045"/>
    <xdr:sp macro="" textlink="">
      <xdr:nvSpPr>
        <xdr:cNvPr id="254" name="テキスト ボックス 253"/>
        <xdr:cNvSpPr txBox="1"/>
      </xdr:nvSpPr>
      <xdr:spPr>
        <a:xfrm>
          <a:off x="3530111" y="163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2203</xdr:rowOff>
    </xdr:from>
    <xdr:to>
      <xdr:col>4</xdr:col>
      <xdr:colOff>206375</xdr:colOff>
      <xdr:row>97</xdr:row>
      <xdr:rowOff>103803</xdr:rowOff>
    </xdr:to>
    <xdr:sp macro="" textlink="">
      <xdr:nvSpPr>
        <xdr:cNvPr id="255" name="円/楕円 254"/>
        <xdr:cNvSpPr/>
      </xdr:nvSpPr>
      <xdr:spPr>
        <a:xfrm>
          <a:off x="2857500" y="166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120330</xdr:rowOff>
    </xdr:from>
    <xdr:ext cx="534377" cy="259045"/>
    <xdr:sp macro="" textlink="">
      <xdr:nvSpPr>
        <xdr:cNvPr id="256" name="テキスト ボックス 255"/>
        <xdr:cNvSpPr txBox="1"/>
      </xdr:nvSpPr>
      <xdr:spPr>
        <a:xfrm>
          <a:off x="2641111" y="164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158471</xdr:rowOff>
    </xdr:from>
    <xdr:to>
      <xdr:col>3</xdr:col>
      <xdr:colOff>3175</xdr:colOff>
      <xdr:row>97</xdr:row>
      <xdr:rowOff>88621</xdr:rowOff>
    </xdr:to>
    <xdr:sp macro="" textlink="">
      <xdr:nvSpPr>
        <xdr:cNvPr id="257" name="円/楕円 256"/>
        <xdr:cNvSpPr/>
      </xdr:nvSpPr>
      <xdr:spPr>
        <a:xfrm>
          <a:off x="1968500" y="166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105148</xdr:rowOff>
    </xdr:from>
    <xdr:ext cx="534377" cy="259045"/>
    <xdr:sp macro="" textlink="">
      <xdr:nvSpPr>
        <xdr:cNvPr id="258" name="テキスト ボックス 257"/>
        <xdr:cNvSpPr txBox="1"/>
      </xdr:nvSpPr>
      <xdr:spPr>
        <a:xfrm>
          <a:off x="1752111" y="163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105130</xdr:rowOff>
    </xdr:from>
    <xdr:to>
      <xdr:col>1</xdr:col>
      <xdr:colOff>485775</xdr:colOff>
      <xdr:row>96</xdr:row>
      <xdr:rowOff>35280</xdr:rowOff>
    </xdr:to>
    <xdr:sp macro="" textlink="">
      <xdr:nvSpPr>
        <xdr:cNvPr id="259" name="円/楕円 258"/>
        <xdr:cNvSpPr/>
      </xdr:nvSpPr>
      <xdr:spPr>
        <a:xfrm>
          <a:off x="1079500" y="163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51807</xdr:rowOff>
    </xdr:from>
    <xdr:ext cx="534377" cy="259045"/>
    <xdr:sp macro="" textlink="">
      <xdr:nvSpPr>
        <xdr:cNvPr id="260" name="テキスト ボックス 259"/>
        <xdr:cNvSpPr txBox="1"/>
      </xdr:nvSpPr>
      <xdr:spPr>
        <a:xfrm>
          <a:off x="863111" y="161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156083</xdr:rowOff>
    </xdr:from>
    <xdr:to>
      <xdr:col>15</xdr:col>
      <xdr:colOff>180975</xdr:colOff>
      <xdr:row>39</xdr:row>
      <xdr:rowOff>44450</xdr:rowOff>
    </xdr:to>
    <xdr:cxnSp macro="">
      <xdr:nvCxnSpPr>
        <xdr:cNvPr id="289" name="直線コネクタ 288"/>
        <xdr:cNvCxnSpPr/>
      </xdr:nvCxnSpPr>
      <xdr:spPr>
        <a:xfrm>
          <a:off x="9639300" y="6671183"/>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118745</xdr:rowOff>
    </xdr:from>
    <xdr:to>
      <xdr:col>14</xdr:col>
      <xdr:colOff>28575</xdr:colOff>
      <xdr:row>38</xdr:row>
      <xdr:rowOff>156083</xdr:rowOff>
    </xdr:to>
    <xdr:cxnSp macro="">
      <xdr:nvCxnSpPr>
        <xdr:cNvPr id="292" name="直線コネクタ 291"/>
        <xdr:cNvCxnSpPr/>
      </xdr:nvCxnSpPr>
      <xdr:spPr>
        <a:xfrm>
          <a:off x="8750300" y="663384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119507</xdr:rowOff>
    </xdr:from>
    <xdr:to>
      <xdr:col>12</xdr:col>
      <xdr:colOff>511175</xdr:colOff>
      <xdr:row>38</xdr:row>
      <xdr:rowOff>118745</xdr:rowOff>
    </xdr:to>
    <xdr:cxnSp macro="">
      <xdr:nvCxnSpPr>
        <xdr:cNvPr id="295" name="直線コネクタ 294"/>
        <xdr:cNvCxnSpPr/>
      </xdr:nvCxnSpPr>
      <xdr:spPr>
        <a:xfrm>
          <a:off x="7861300" y="6291707"/>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119507</xdr:rowOff>
    </xdr:from>
    <xdr:to>
      <xdr:col>11</xdr:col>
      <xdr:colOff>307975</xdr:colOff>
      <xdr:row>37</xdr:row>
      <xdr:rowOff>152654</xdr:rowOff>
    </xdr:to>
    <xdr:cxnSp macro="">
      <xdr:nvCxnSpPr>
        <xdr:cNvPr id="298" name="直線コネクタ 297"/>
        <xdr:cNvCxnSpPr/>
      </xdr:nvCxnSpPr>
      <xdr:spPr>
        <a:xfrm flipV="1">
          <a:off x="6972300" y="6291707"/>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105283</xdr:rowOff>
    </xdr:from>
    <xdr:to>
      <xdr:col>14</xdr:col>
      <xdr:colOff>79375</xdr:colOff>
      <xdr:row>39</xdr:row>
      <xdr:rowOff>35433</xdr:rowOff>
    </xdr:to>
    <xdr:sp macro="" textlink="">
      <xdr:nvSpPr>
        <xdr:cNvPr id="310" name="円/楕円 309"/>
        <xdr:cNvSpPr/>
      </xdr:nvSpPr>
      <xdr:spPr>
        <a:xfrm>
          <a:off x="9588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26560</xdr:rowOff>
    </xdr:from>
    <xdr:ext cx="378565" cy="259045"/>
    <xdr:sp macro="" textlink="">
      <xdr:nvSpPr>
        <xdr:cNvPr id="311" name="テキスト ボックス 310"/>
        <xdr:cNvSpPr txBox="1"/>
      </xdr:nvSpPr>
      <xdr:spPr>
        <a:xfrm>
          <a:off x="9450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67945</xdr:rowOff>
    </xdr:from>
    <xdr:to>
      <xdr:col>12</xdr:col>
      <xdr:colOff>561975</xdr:colOff>
      <xdr:row>38</xdr:row>
      <xdr:rowOff>169545</xdr:rowOff>
    </xdr:to>
    <xdr:sp macro="" textlink="">
      <xdr:nvSpPr>
        <xdr:cNvPr id="312" name="円/楕円 311"/>
        <xdr:cNvSpPr/>
      </xdr:nvSpPr>
      <xdr:spPr>
        <a:xfrm>
          <a:off x="8699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160672</xdr:rowOff>
    </xdr:from>
    <xdr:ext cx="378565" cy="259045"/>
    <xdr:sp macro="" textlink="">
      <xdr:nvSpPr>
        <xdr:cNvPr id="313" name="テキスト ボックス 312"/>
        <xdr:cNvSpPr txBox="1"/>
      </xdr:nvSpPr>
      <xdr:spPr>
        <a:xfrm>
          <a:off x="8561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68707</xdr:rowOff>
    </xdr:from>
    <xdr:to>
      <xdr:col>11</xdr:col>
      <xdr:colOff>358775</xdr:colOff>
      <xdr:row>36</xdr:row>
      <xdr:rowOff>170307</xdr:rowOff>
    </xdr:to>
    <xdr:sp macro="" textlink="">
      <xdr:nvSpPr>
        <xdr:cNvPr id="314" name="円/楕円 313"/>
        <xdr:cNvSpPr/>
      </xdr:nvSpPr>
      <xdr:spPr>
        <a:xfrm>
          <a:off x="7810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161434</xdr:rowOff>
    </xdr:from>
    <xdr:ext cx="469744" cy="259045"/>
    <xdr:sp macro="" textlink="">
      <xdr:nvSpPr>
        <xdr:cNvPr id="315" name="テキスト ボックス 314"/>
        <xdr:cNvSpPr txBox="1"/>
      </xdr:nvSpPr>
      <xdr:spPr>
        <a:xfrm>
          <a:off x="7626427"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101854</xdr:rowOff>
    </xdr:from>
    <xdr:to>
      <xdr:col>10</xdr:col>
      <xdr:colOff>155575</xdr:colOff>
      <xdr:row>38</xdr:row>
      <xdr:rowOff>32004</xdr:rowOff>
    </xdr:to>
    <xdr:sp macro="" textlink="">
      <xdr:nvSpPr>
        <xdr:cNvPr id="316" name="円/楕円 315"/>
        <xdr:cNvSpPr/>
      </xdr:nvSpPr>
      <xdr:spPr>
        <a:xfrm>
          <a:off x="6921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23131</xdr:rowOff>
    </xdr:from>
    <xdr:ext cx="378565" cy="259045"/>
    <xdr:sp macro="" textlink="">
      <xdr:nvSpPr>
        <xdr:cNvPr id="317" name="テキスト ボックス 316"/>
        <xdr:cNvSpPr txBox="1"/>
      </xdr:nvSpPr>
      <xdr:spPr>
        <a:xfrm>
          <a:off x="6783017" y="65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14427</xdr:rowOff>
    </xdr:from>
    <xdr:to>
      <xdr:col>15</xdr:col>
      <xdr:colOff>180975</xdr:colOff>
      <xdr:row>58</xdr:row>
      <xdr:rowOff>36647</xdr:rowOff>
    </xdr:to>
    <xdr:cxnSp macro="">
      <xdr:nvCxnSpPr>
        <xdr:cNvPr id="344" name="直線コネクタ 343"/>
        <xdr:cNvCxnSpPr/>
      </xdr:nvCxnSpPr>
      <xdr:spPr>
        <a:xfrm>
          <a:off x="9639300" y="9958527"/>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14427</xdr:rowOff>
    </xdr:from>
    <xdr:to>
      <xdr:col>14</xdr:col>
      <xdr:colOff>28575</xdr:colOff>
      <xdr:row>58</xdr:row>
      <xdr:rowOff>36624</xdr:rowOff>
    </xdr:to>
    <xdr:cxnSp macro="">
      <xdr:nvCxnSpPr>
        <xdr:cNvPr id="347" name="直線コネクタ 346"/>
        <xdr:cNvCxnSpPr/>
      </xdr:nvCxnSpPr>
      <xdr:spPr>
        <a:xfrm flipV="1">
          <a:off x="8750300" y="995852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16187</xdr:rowOff>
    </xdr:from>
    <xdr:to>
      <xdr:col>12</xdr:col>
      <xdr:colOff>511175</xdr:colOff>
      <xdr:row>58</xdr:row>
      <xdr:rowOff>36624</xdr:rowOff>
    </xdr:to>
    <xdr:cxnSp macro="">
      <xdr:nvCxnSpPr>
        <xdr:cNvPr id="350" name="直線コネクタ 349"/>
        <xdr:cNvCxnSpPr/>
      </xdr:nvCxnSpPr>
      <xdr:spPr>
        <a:xfrm>
          <a:off x="7861300" y="996028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16187</xdr:rowOff>
    </xdr:from>
    <xdr:to>
      <xdr:col>11</xdr:col>
      <xdr:colOff>307975</xdr:colOff>
      <xdr:row>58</xdr:row>
      <xdr:rowOff>46431</xdr:rowOff>
    </xdr:to>
    <xdr:cxnSp macro="">
      <xdr:nvCxnSpPr>
        <xdr:cNvPr id="353" name="直線コネクタ 352"/>
        <xdr:cNvCxnSpPr/>
      </xdr:nvCxnSpPr>
      <xdr:spPr>
        <a:xfrm flipV="1">
          <a:off x="6972300" y="9960287"/>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157297</xdr:rowOff>
    </xdr:from>
    <xdr:to>
      <xdr:col>15</xdr:col>
      <xdr:colOff>231775</xdr:colOff>
      <xdr:row>58</xdr:row>
      <xdr:rowOff>87447</xdr:rowOff>
    </xdr:to>
    <xdr:sp macro="" textlink="">
      <xdr:nvSpPr>
        <xdr:cNvPr id="363" name="円/楕円 362"/>
        <xdr:cNvSpPr/>
      </xdr:nvSpPr>
      <xdr:spPr>
        <a:xfrm>
          <a:off x="10426700" y="9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135077</xdr:rowOff>
    </xdr:from>
    <xdr:to>
      <xdr:col>14</xdr:col>
      <xdr:colOff>79375</xdr:colOff>
      <xdr:row>58</xdr:row>
      <xdr:rowOff>65227</xdr:rowOff>
    </xdr:to>
    <xdr:sp macro="" textlink="">
      <xdr:nvSpPr>
        <xdr:cNvPr id="365" name="円/楕円 364"/>
        <xdr:cNvSpPr/>
      </xdr:nvSpPr>
      <xdr:spPr>
        <a:xfrm>
          <a:off x="9588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56354</xdr:rowOff>
    </xdr:from>
    <xdr:ext cx="469744" cy="259045"/>
    <xdr:sp macro="" textlink="">
      <xdr:nvSpPr>
        <xdr:cNvPr id="366" name="テキスト ボックス 365"/>
        <xdr:cNvSpPr txBox="1"/>
      </xdr:nvSpPr>
      <xdr:spPr>
        <a:xfrm>
          <a:off x="9404427" y="100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157274</xdr:rowOff>
    </xdr:from>
    <xdr:to>
      <xdr:col>12</xdr:col>
      <xdr:colOff>561975</xdr:colOff>
      <xdr:row>58</xdr:row>
      <xdr:rowOff>87424</xdr:rowOff>
    </xdr:to>
    <xdr:sp macro="" textlink="">
      <xdr:nvSpPr>
        <xdr:cNvPr id="367" name="円/楕円 366"/>
        <xdr:cNvSpPr/>
      </xdr:nvSpPr>
      <xdr:spPr>
        <a:xfrm>
          <a:off x="8699500" y="99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78551</xdr:rowOff>
    </xdr:from>
    <xdr:ext cx="469744" cy="259045"/>
    <xdr:sp macro="" textlink="">
      <xdr:nvSpPr>
        <xdr:cNvPr id="368" name="テキスト ボックス 367"/>
        <xdr:cNvSpPr txBox="1"/>
      </xdr:nvSpPr>
      <xdr:spPr>
        <a:xfrm>
          <a:off x="8515427" y="1002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136837</xdr:rowOff>
    </xdr:from>
    <xdr:to>
      <xdr:col>11</xdr:col>
      <xdr:colOff>358775</xdr:colOff>
      <xdr:row>58</xdr:row>
      <xdr:rowOff>66987</xdr:rowOff>
    </xdr:to>
    <xdr:sp macro="" textlink="">
      <xdr:nvSpPr>
        <xdr:cNvPr id="369" name="円/楕円 368"/>
        <xdr:cNvSpPr/>
      </xdr:nvSpPr>
      <xdr:spPr>
        <a:xfrm>
          <a:off x="78105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58114</xdr:rowOff>
    </xdr:from>
    <xdr:ext cx="469744" cy="259045"/>
    <xdr:sp macro="" textlink="">
      <xdr:nvSpPr>
        <xdr:cNvPr id="370" name="テキスト ボックス 369"/>
        <xdr:cNvSpPr txBox="1"/>
      </xdr:nvSpPr>
      <xdr:spPr>
        <a:xfrm>
          <a:off x="7626427" y="100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167081</xdr:rowOff>
    </xdr:from>
    <xdr:to>
      <xdr:col>10</xdr:col>
      <xdr:colOff>155575</xdr:colOff>
      <xdr:row>58</xdr:row>
      <xdr:rowOff>97231</xdr:rowOff>
    </xdr:to>
    <xdr:sp macro="" textlink="">
      <xdr:nvSpPr>
        <xdr:cNvPr id="371" name="円/楕円 370"/>
        <xdr:cNvSpPr/>
      </xdr:nvSpPr>
      <xdr:spPr>
        <a:xfrm>
          <a:off x="6921500" y="9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88358</xdr:rowOff>
    </xdr:from>
    <xdr:ext cx="469744" cy="259045"/>
    <xdr:sp macro="" textlink="">
      <xdr:nvSpPr>
        <xdr:cNvPr id="372" name="テキスト ボックス 371"/>
        <xdr:cNvSpPr txBox="1"/>
      </xdr:nvSpPr>
      <xdr:spPr>
        <a:xfrm>
          <a:off x="6737427" y="100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62776</xdr:rowOff>
    </xdr:from>
    <xdr:to>
      <xdr:col>15</xdr:col>
      <xdr:colOff>180975</xdr:colOff>
      <xdr:row>77</xdr:row>
      <xdr:rowOff>93142</xdr:rowOff>
    </xdr:to>
    <xdr:cxnSp macro="">
      <xdr:nvCxnSpPr>
        <xdr:cNvPr id="401" name="直線コネクタ 400"/>
        <xdr:cNvCxnSpPr/>
      </xdr:nvCxnSpPr>
      <xdr:spPr>
        <a:xfrm>
          <a:off x="9639300" y="13264426"/>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62776</xdr:rowOff>
    </xdr:from>
    <xdr:to>
      <xdr:col>14</xdr:col>
      <xdr:colOff>28575</xdr:colOff>
      <xdr:row>78</xdr:row>
      <xdr:rowOff>28257</xdr:rowOff>
    </xdr:to>
    <xdr:cxnSp macro="">
      <xdr:nvCxnSpPr>
        <xdr:cNvPr id="404" name="直線コネクタ 403"/>
        <xdr:cNvCxnSpPr/>
      </xdr:nvCxnSpPr>
      <xdr:spPr>
        <a:xfrm flipV="1">
          <a:off x="8750300" y="1326442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28257</xdr:rowOff>
    </xdr:from>
    <xdr:to>
      <xdr:col>12</xdr:col>
      <xdr:colOff>511175</xdr:colOff>
      <xdr:row>78</xdr:row>
      <xdr:rowOff>39306</xdr:rowOff>
    </xdr:to>
    <xdr:cxnSp macro="">
      <xdr:nvCxnSpPr>
        <xdr:cNvPr id="407" name="直線コネクタ 406"/>
        <xdr:cNvCxnSpPr/>
      </xdr:nvCxnSpPr>
      <xdr:spPr>
        <a:xfrm flipV="1">
          <a:off x="7861300" y="1340135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39306</xdr:rowOff>
    </xdr:from>
    <xdr:to>
      <xdr:col>11</xdr:col>
      <xdr:colOff>307975</xdr:colOff>
      <xdr:row>78</xdr:row>
      <xdr:rowOff>40297</xdr:rowOff>
    </xdr:to>
    <xdr:cxnSp macro="">
      <xdr:nvCxnSpPr>
        <xdr:cNvPr id="410" name="直線コネクタ 409"/>
        <xdr:cNvCxnSpPr/>
      </xdr:nvCxnSpPr>
      <xdr:spPr>
        <a:xfrm flipV="1">
          <a:off x="6972300" y="1341240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42342</xdr:rowOff>
    </xdr:from>
    <xdr:to>
      <xdr:col>15</xdr:col>
      <xdr:colOff>231775</xdr:colOff>
      <xdr:row>77</xdr:row>
      <xdr:rowOff>143942</xdr:rowOff>
    </xdr:to>
    <xdr:sp macro="" textlink="">
      <xdr:nvSpPr>
        <xdr:cNvPr id="420" name="円/楕円 419"/>
        <xdr:cNvSpPr/>
      </xdr:nvSpPr>
      <xdr:spPr>
        <a:xfrm>
          <a:off x="10426700" y="132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65219</xdr:rowOff>
    </xdr:from>
    <xdr:ext cx="469744" cy="259045"/>
    <xdr:sp macro="" textlink="">
      <xdr:nvSpPr>
        <xdr:cNvPr id="421" name="商工費該当値テキスト"/>
        <xdr:cNvSpPr txBox="1"/>
      </xdr:nvSpPr>
      <xdr:spPr>
        <a:xfrm>
          <a:off x="10528300" y="130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11976</xdr:rowOff>
    </xdr:from>
    <xdr:to>
      <xdr:col>14</xdr:col>
      <xdr:colOff>79375</xdr:colOff>
      <xdr:row>77</xdr:row>
      <xdr:rowOff>113576</xdr:rowOff>
    </xdr:to>
    <xdr:sp macro="" textlink="">
      <xdr:nvSpPr>
        <xdr:cNvPr id="422" name="円/楕円 421"/>
        <xdr:cNvSpPr/>
      </xdr:nvSpPr>
      <xdr:spPr>
        <a:xfrm>
          <a:off x="9588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130103</xdr:rowOff>
    </xdr:from>
    <xdr:ext cx="469744" cy="259045"/>
    <xdr:sp macro="" textlink="">
      <xdr:nvSpPr>
        <xdr:cNvPr id="423" name="テキスト ボックス 422"/>
        <xdr:cNvSpPr txBox="1"/>
      </xdr:nvSpPr>
      <xdr:spPr>
        <a:xfrm>
          <a:off x="9404427" y="129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148907</xdr:rowOff>
    </xdr:from>
    <xdr:to>
      <xdr:col>12</xdr:col>
      <xdr:colOff>561975</xdr:colOff>
      <xdr:row>78</xdr:row>
      <xdr:rowOff>79057</xdr:rowOff>
    </xdr:to>
    <xdr:sp macro="" textlink="">
      <xdr:nvSpPr>
        <xdr:cNvPr id="424" name="円/楕円 423"/>
        <xdr:cNvSpPr/>
      </xdr:nvSpPr>
      <xdr:spPr>
        <a:xfrm>
          <a:off x="8699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70184</xdr:rowOff>
    </xdr:from>
    <xdr:ext cx="469744" cy="259045"/>
    <xdr:sp macro="" textlink="">
      <xdr:nvSpPr>
        <xdr:cNvPr id="425" name="テキスト ボックス 424"/>
        <xdr:cNvSpPr txBox="1"/>
      </xdr:nvSpPr>
      <xdr:spPr>
        <a:xfrm>
          <a:off x="8515427" y="134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159956</xdr:rowOff>
    </xdr:from>
    <xdr:to>
      <xdr:col>11</xdr:col>
      <xdr:colOff>358775</xdr:colOff>
      <xdr:row>78</xdr:row>
      <xdr:rowOff>90106</xdr:rowOff>
    </xdr:to>
    <xdr:sp macro="" textlink="">
      <xdr:nvSpPr>
        <xdr:cNvPr id="426" name="円/楕円 425"/>
        <xdr:cNvSpPr/>
      </xdr:nvSpPr>
      <xdr:spPr>
        <a:xfrm>
          <a:off x="7810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81233</xdr:rowOff>
    </xdr:from>
    <xdr:ext cx="469744" cy="259045"/>
    <xdr:sp macro="" textlink="">
      <xdr:nvSpPr>
        <xdr:cNvPr id="427" name="テキスト ボックス 426"/>
        <xdr:cNvSpPr txBox="1"/>
      </xdr:nvSpPr>
      <xdr:spPr>
        <a:xfrm>
          <a:off x="7626427" y="134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160947</xdr:rowOff>
    </xdr:from>
    <xdr:to>
      <xdr:col>10</xdr:col>
      <xdr:colOff>155575</xdr:colOff>
      <xdr:row>78</xdr:row>
      <xdr:rowOff>91097</xdr:rowOff>
    </xdr:to>
    <xdr:sp macro="" textlink="">
      <xdr:nvSpPr>
        <xdr:cNvPr id="428" name="円/楕円 427"/>
        <xdr:cNvSpPr/>
      </xdr:nvSpPr>
      <xdr:spPr>
        <a:xfrm>
          <a:off x="6921500" y="13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82224</xdr:rowOff>
    </xdr:from>
    <xdr:ext cx="469744" cy="259045"/>
    <xdr:sp macro="" textlink="">
      <xdr:nvSpPr>
        <xdr:cNvPr id="429" name="テキスト ボックス 428"/>
        <xdr:cNvSpPr txBox="1"/>
      </xdr:nvSpPr>
      <xdr:spPr>
        <a:xfrm>
          <a:off x="6737427" y="1345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20014</xdr:rowOff>
    </xdr:from>
    <xdr:to>
      <xdr:col>15</xdr:col>
      <xdr:colOff>180975</xdr:colOff>
      <xdr:row>98</xdr:row>
      <xdr:rowOff>25738</xdr:rowOff>
    </xdr:to>
    <xdr:cxnSp macro="">
      <xdr:nvCxnSpPr>
        <xdr:cNvPr id="456" name="直線コネクタ 455"/>
        <xdr:cNvCxnSpPr/>
      </xdr:nvCxnSpPr>
      <xdr:spPr>
        <a:xfrm flipV="1">
          <a:off x="9639300" y="16822114"/>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16280</xdr:rowOff>
    </xdr:from>
    <xdr:to>
      <xdr:col>14</xdr:col>
      <xdr:colOff>28575</xdr:colOff>
      <xdr:row>98</xdr:row>
      <xdr:rowOff>25738</xdr:rowOff>
    </xdr:to>
    <xdr:cxnSp macro="">
      <xdr:nvCxnSpPr>
        <xdr:cNvPr id="459" name="直線コネクタ 458"/>
        <xdr:cNvCxnSpPr/>
      </xdr:nvCxnSpPr>
      <xdr:spPr>
        <a:xfrm>
          <a:off x="8750300" y="16818380"/>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9018</xdr:rowOff>
    </xdr:from>
    <xdr:to>
      <xdr:col>12</xdr:col>
      <xdr:colOff>511175</xdr:colOff>
      <xdr:row>98</xdr:row>
      <xdr:rowOff>16280</xdr:rowOff>
    </xdr:to>
    <xdr:cxnSp macro="">
      <xdr:nvCxnSpPr>
        <xdr:cNvPr id="462" name="直線コネクタ 461"/>
        <xdr:cNvCxnSpPr/>
      </xdr:nvCxnSpPr>
      <xdr:spPr>
        <a:xfrm>
          <a:off x="7861300" y="16811118"/>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9018</xdr:rowOff>
    </xdr:from>
    <xdr:to>
      <xdr:col>11</xdr:col>
      <xdr:colOff>307975</xdr:colOff>
      <xdr:row>98</xdr:row>
      <xdr:rowOff>27718</xdr:rowOff>
    </xdr:to>
    <xdr:cxnSp macro="">
      <xdr:nvCxnSpPr>
        <xdr:cNvPr id="465" name="直線コネクタ 464"/>
        <xdr:cNvCxnSpPr/>
      </xdr:nvCxnSpPr>
      <xdr:spPr>
        <a:xfrm flipV="1">
          <a:off x="6972300" y="1681111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140664</xdr:rowOff>
    </xdr:from>
    <xdr:to>
      <xdr:col>15</xdr:col>
      <xdr:colOff>231775</xdr:colOff>
      <xdr:row>98</xdr:row>
      <xdr:rowOff>70814</xdr:rowOff>
    </xdr:to>
    <xdr:sp macro="" textlink="">
      <xdr:nvSpPr>
        <xdr:cNvPr id="475" name="円/楕円 474"/>
        <xdr:cNvSpPr/>
      </xdr:nvSpPr>
      <xdr:spPr>
        <a:xfrm>
          <a:off x="10426700" y="167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146388</xdr:rowOff>
    </xdr:from>
    <xdr:to>
      <xdr:col>14</xdr:col>
      <xdr:colOff>79375</xdr:colOff>
      <xdr:row>98</xdr:row>
      <xdr:rowOff>76538</xdr:rowOff>
    </xdr:to>
    <xdr:sp macro="" textlink="">
      <xdr:nvSpPr>
        <xdr:cNvPr id="477" name="円/楕円 476"/>
        <xdr:cNvSpPr/>
      </xdr:nvSpPr>
      <xdr:spPr>
        <a:xfrm>
          <a:off x="9588500" y="16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67665</xdr:rowOff>
    </xdr:from>
    <xdr:ext cx="534377" cy="259045"/>
    <xdr:sp macro="" textlink="">
      <xdr:nvSpPr>
        <xdr:cNvPr id="478" name="テキスト ボックス 477"/>
        <xdr:cNvSpPr txBox="1"/>
      </xdr:nvSpPr>
      <xdr:spPr>
        <a:xfrm>
          <a:off x="9372111" y="16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136930</xdr:rowOff>
    </xdr:from>
    <xdr:to>
      <xdr:col>12</xdr:col>
      <xdr:colOff>561975</xdr:colOff>
      <xdr:row>98</xdr:row>
      <xdr:rowOff>67080</xdr:rowOff>
    </xdr:to>
    <xdr:sp macro="" textlink="">
      <xdr:nvSpPr>
        <xdr:cNvPr id="479" name="円/楕円 478"/>
        <xdr:cNvSpPr/>
      </xdr:nvSpPr>
      <xdr:spPr>
        <a:xfrm>
          <a:off x="8699500" y="16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58207</xdr:rowOff>
    </xdr:from>
    <xdr:ext cx="534377" cy="259045"/>
    <xdr:sp macro="" textlink="">
      <xdr:nvSpPr>
        <xdr:cNvPr id="480" name="テキスト ボックス 479"/>
        <xdr:cNvSpPr txBox="1"/>
      </xdr:nvSpPr>
      <xdr:spPr>
        <a:xfrm>
          <a:off x="8483111" y="168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129668</xdr:rowOff>
    </xdr:from>
    <xdr:to>
      <xdr:col>11</xdr:col>
      <xdr:colOff>358775</xdr:colOff>
      <xdr:row>98</xdr:row>
      <xdr:rowOff>59818</xdr:rowOff>
    </xdr:to>
    <xdr:sp macro="" textlink="">
      <xdr:nvSpPr>
        <xdr:cNvPr id="481" name="円/楕円 480"/>
        <xdr:cNvSpPr/>
      </xdr:nvSpPr>
      <xdr:spPr>
        <a:xfrm>
          <a:off x="7810500" y="16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50945</xdr:rowOff>
    </xdr:from>
    <xdr:ext cx="534377" cy="259045"/>
    <xdr:sp macro="" textlink="">
      <xdr:nvSpPr>
        <xdr:cNvPr id="482" name="テキスト ボックス 481"/>
        <xdr:cNvSpPr txBox="1"/>
      </xdr:nvSpPr>
      <xdr:spPr>
        <a:xfrm>
          <a:off x="7594111" y="16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148368</xdr:rowOff>
    </xdr:from>
    <xdr:to>
      <xdr:col>10</xdr:col>
      <xdr:colOff>155575</xdr:colOff>
      <xdr:row>98</xdr:row>
      <xdr:rowOff>78518</xdr:rowOff>
    </xdr:to>
    <xdr:sp macro="" textlink="">
      <xdr:nvSpPr>
        <xdr:cNvPr id="483" name="円/楕円 482"/>
        <xdr:cNvSpPr/>
      </xdr:nvSpPr>
      <xdr:spPr>
        <a:xfrm>
          <a:off x="6921500" y="167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69645</xdr:rowOff>
    </xdr:from>
    <xdr:ext cx="534377" cy="259045"/>
    <xdr:sp macro="" textlink="">
      <xdr:nvSpPr>
        <xdr:cNvPr id="484" name="テキスト ボックス 483"/>
        <xdr:cNvSpPr txBox="1"/>
      </xdr:nvSpPr>
      <xdr:spPr>
        <a:xfrm>
          <a:off x="6705111" y="1687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208</xdr:rowOff>
    </xdr:from>
    <xdr:to>
      <xdr:col>23</xdr:col>
      <xdr:colOff>517525</xdr:colOff>
      <xdr:row>37</xdr:row>
      <xdr:rowOff>129001</xdr:rowOff>
    </xdr:to>
    <xdr:cxnSp macro="">
      <xdr:nvCxnSpPr>
        <xdr:cNvPr id="512" name="直線コネクタ 511"/>
        <xdr:cNvCxnSpPr/>
      </xdr:nvCxnSpPr>
      <xdr:spPr>
        <a:xfrm>
          <a:off x="15481300" y="6343858"/>
          <a:ext cx="8382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208</xdr:rowOff>
    </xdr:from>
    <xdr:to>
      <xdr:col>22</xdr:col>
      <xdr:colOff>365125</xdr:colOff>
      <xdr:row>37</xdr:row>
      <xdr:rowOff>117526</xdr:rowOff>
    </xdr:to>
    <xdr:cxnSp macro="">
      <xdr:nvCxnSpPr>
        <xdr:cNvPr id="515" name="直線コネクタ 514"/>
        <xdr:cNvCxnSpPr/>
      </xdr:nvCxnSpPr>
      <xdr:spPr>
        <a:xfrm flipV="1">
          <a:off x="14592300" y="6343858"/>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117526</xdr:rowOff>
    </xdr:from>
    <xdr:to>
      <xdr:col>21</xdr:col>
      <xdr:colOff>161925</xdr:colOff>
      <xdr:row>38</xdr:row>
      <xdr:rowOff>75464</xdr:rowOff>
    </xdr:to>
    <xdr:cxnSp macro="">
      <xdr:nvCxnSpPr>
        <xdr:cNvPr id="518" name="直線コネクタ 517"/>
        <xdr:cNvCxnSpPr/>
      </xdr:nvCxnSpPr>
      <xdr:spPr>
        <a:xfrm flipV="1">
          <a:off x="13703300" y="6461176"/>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75464</xdr:rowOff>
    </xdr:from>
    <xdr:to>
      <xdr:col>19</xdr:col>
      <xdr:colOff>644525</xdr:colOff>
      <xdr:row>38</xdr:row>
      <xdr:rowOff>93523</xdr:rowOff>
    </xdr:to>
    <xdr:cxnSp macro="">
      <xdr:nvCxnSpPr>
        <xdr:cNvPr id="521" name="直線コネクタ 520"/>
        <xdr:cNvCxnSpPr/>
      </xdr:nvCxnSpPr>
      <xdr:spPr>
        <a:xfrm flipV="1">
          <a:off x="12814300" y="659056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78201</xdr:rowOff>
    </xdr:from>
    <xdr:to>
      <xdr:col>23</xdr:col>
      <xdr:colOff>568325</xdr:colOff>
      <xdr:row>38</xdr:row>
      <xdr:rowOff>8351</xdr:rowOff>
    </xdr:to>
    <xdr:sp macro="" textlink="">
      <xdr:nvSpPr>
        <xdr:cNvPr id="531" name="円/楕円 530"/>
        <xdr:cNvSpPr/>
      </xdr:nvSpPr>
      <xdr:spPr>
        <a:xfrm>
          <a:off x="162687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56628</xdr:rowOff>
    </xdr:from>
    <xdr:ext cx="534377" cy="259045"/>
    <xdr:sp macro="" textlink="">
      <xdr:nvSpPr>
        <xdr:cNvPr id="532" name="消防費該当値テキスト"/>
        <xdr:cNvSpPr txBox="1"/>
      </xdr:nvSpPr>
      <xdr:spPr>
        <a:xfrm>
          <a:off x="16370300" y="64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120858</xdr:rowOff>
    </xdr:from>
    <xdr:to>
      <xdr:col>22</xdr:col>
      <xdr:colOff>415925</xdr:colOff>
      <xdr:row>37</xdr:row>
      <xdr:rowOff>51008</xdr:rowOff>
    </xdr:to>
    <xdr:sp macro="" textlink="">
      <xdr:nvSpPr>
        <xdr:cNvPr id="533" name="円/楕円 532"/>
        <xdr:cNvSpPr/>
      </xdr:nvSpPr>
      <xdr:spPr>
        <a:xfrm>
          <a:off x="15430500" y="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67535</xdr:rowOff>
    </xdr:from>
    <xdr:ext cx="534377" cy="259045"/>
    <xdr:sp macro="" textlink="">
      <xdr:nvSpPr>
        <xdr:cNvPr id="534" name="テキスト ボックス 533"/>
        <xdr:cNvSpPr txBox="1"/>
      </xdr:nvSpPr>
      <xdr:spPr>
        <a:xfrm>
          <a:off x="15214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66726</xdr:rowOff>
    </xdr:from>
    <xdr:to>
      <xdr:col>21</xdr:col>
      <xdr:colOff>212725</xdr:colOff>
      <xdr:row>37</xdr:row>
      <xdr:rowOff>168326</xdr:rowOff>
    </xdr:to>
    <xdr:sp macro="" textlink="">
      <xdr:nvSpPr>
        <xdr:cNvPr id="535" name="円/楕円 534"/>
        <xdr:cNvSpPr/>
      </xdr:nvSpPr>
      <xdr:spPr>
        <a:xfrm>
          <a:off x="14541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159453</xdr:rowOff>
    </xdr:from>
    <xdr:ext cx="534377" cy="259045"/>
    <xdr:sp macro="" textlink="">
      <xdr:nvSpPr>
        <xdr:cNvPr id="536" name="テキスト ボックス 535"/>
        <xdr:cNvSpPr txBox="1"/>
      </xdr:nvSpPr>
      <xdr:spPr>
        <a:xfrm>
          <a:off x="14325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24664</xdr:rowOff>
    </xdr:from>
    <xdr:to>
      <xdr:col>20</xdr:col>
      <xdr:colOff>9525</xdr:colOff>
      <xdr:row>38</xdr:row>
      <xdr:rowOff>126264</xdr:rowOff>
    </xdr:to>
    <xdr:sp macro="" textlink="">
      <xdr:nvSpPr>
        <xdr:cNvPr id="537" name="円/楕円 536"/>
        <xdr:cNvSpPr/>
      </xdr:nvSpPr>
      <xdr:spPr>
        <a:xfrm>
          <a:off x="13652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117391</xdr:rowOff>
    </xdr:from>
    <xdr:ext cx="534377" cy="259045"/>
    <xdr:sp macro="" textlink="">
      <xdr:nvSpPr>
        <xdr:cNvPr id="538" name="テキスト ボックス 537"/>
        <xdr:cNvSpPr txBox="1"/>
      </xdr:nvSpPr>
      <xdr:spPr>
        <a:xfrm>
          <a:off x="13436111" y="66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42723</xdr:rowOff>
    </xdr:from>
    <xdr:to>
      <xdr:col>18</xdr:col>
      <xdr:colOff>492125</xdr:colOff>
      <xdr:row>38</xdr:row>
      <xdr:rowOff>144323</xdr:rowOff>
    </xdr:to>
    <xdr:sp macro="" textlink="">
      <xdr:nvSpPr>
        <xdr:cNvPr id="539" name="円/楕円 538"/>
        <xdr:cNvSpPr/>
      </xdr:nvSpPr>
      <xdr:spPr>
        <a:xfrm>
          <a:off x="12763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135450</xdr:rowOff>
    </xdr:from>
    <xdr:ext cx="534377" cy="259045"/>
    <xdr:sp macro="" textlink="">
      <xdr:nvSpPr>
        <xdr:cNvPr id="540" name="テキスト ボックス 539"/>
        <xdr:cNvSpPr txBox="1"/>
      </xdr:nvSpPr>
      <xdr:spPr>
        <a:xfrm>
          <a:off x="12547111" y="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136565</xdr:rowOff>
    </xdr:from>
    <xdr:to>
      <xdr:col>23</xdr:col>
      <xdr:colOff>517525</xdr:colOff>
      <xdr:row>58</xdr:row>
      <xdr:rowOff>151163</xdr:rowOff>
    </xdr:to>
    <xdr:cxnSp macro="">
      <xdr:nvCxnSpPr>
        <xdr:cNvPr id="572" name="直線コネクタ 571"/>
        <xdr:cNvCxnSpPr/>
      </xdr:nvCxnSpPr>
      <xdr:spPr>
        <a:xfrm>
          <a:off x="15481300" y="10080665"/>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136565</xdr:rowOff>
    </xdr:from>
    <xdr:to>
      <xdr:col>22</xdr:col>
      <xdr:colOff>365125</xdr:colOff>
      <xdr:row>59</xdr:row>
      <xdr:rowOff>27066</xdr:rowOff>
    </xdr:to>
    <xdr:cxnSp macro="">
      <xdr:nvCxnSpPr>
        <xdr:cNvPr id="575" name="直線コネクタ 574"/>
        <xdr:cNvCxnSpPr/>
      </xdr:nvCxnSpPr>
      <xdr:spPr>
        <a:xfrm flipV="1">
          <a:off x="14592300" y="1008066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27066</xdr:rowOff>
    </xdr:from>
    <xdr:to>
      <xdr:col>21</xdr:col>
      <xdr:colOff>161925</xdr:colOff>
      <xdr:row>59</xdr:row>
      <xdr:rowOff>39508</xdr:rowOff>
    </xdr:to>
    <xdr:cxnSp macro="">
      <xdr:nvCxnSpPr>
        <xdr:cNvPr id="578" name="直線コネクタ 577"/>
        <xdr:cNvCxnSpPr/>
      </xdr:nvCxnSpPr>
      <xdr:spPr>
        <a:xfrm flipV="1">
          <a:off x="13703300" y="1014261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38675</xdr:rowOff>
    </xdr:from>
    <xdr:to>
      <xdr:col>19</xdr:col>
      <xdr:colOff>644525</xdr:colOff>
      <xdr:row>59</xdr:row>
      <xdr:rowOff>39508</xdr:rowOff>
    </xdr:to>
    <xdr:cxnSp macro="">
      <xdr:nvCxnSpPr>
        <xdr:cNvPr id="581" name="直線コネクタ 580"/>
        <xdr:cNvCxnSpPr/>
      </xdr:nvCxnSpPr>
      <xdr:spPr>
        <a:xfrm>
          <a:off x="12814300" y="1015422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100363</xdr:rowOff>
    </xdr:from>
    <xdr:to>
      <xdr:col>23</xdr:col>
      <xdr:colOff>568325</xdr:colOff>
      <xdr:row>59</xdr:row>
      <xdr:rowOff>30513</xdr:rowOff>
    </xdr:to>
    <xdr:sp macro="" textlink="">
      <xdr:nvSpPr>
        <xdr:cNvPr id="591" name="円/楕円 590"/>
        <xdr:cNvSpPr/>
      </xdr:nvSpPr>
      <xdr:spPr>
        <a:xfrm>
          <a:off x="16268700" y="10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15290</xdr:rowOff>
    </xdr:from>
    <xdr:ext cx="534377" cy="259045"/>
    <xdr:sp macro="" textlink="">
      <xdr:nvSpPr>
        <xdr:cNvPr id="592" name="教育費該当値テキスト"/>
        <xdr:cNvSpPr txBox="1"/>
      </xdr:nvSpPr>
      <xdr:spPr>
        <a:xfrm>
          <a:off x="16370300" y="9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85765</xdr:rowOff>
    </xdr:from>
    <xdr:to>
      <xdr:col>22</xdr:col>
      <xdr:colOff>415925</xdr:colOff>
      <xdr:row>59</xdr:row>
      <xdr:rowOff>15915</xdr:rowOff>
    </xdr:to>
    <xdr:sp macro="" textlink="">
      <xdr:nvSpPr>
        <xdr:cNvPr id="593" name="円/楕円 592"/>
        <xdr:cNvSpPr/>
      </xdr:nvSpPr>
      <xdr:spPr>
        <a:xfrm>
          <a:off x="15430500" y="100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7042</xdr:rowOff>
    </xdr:from>
    <xdr:ext cx="534377" cy="259045"/>
    <xdr:sp macro="" textlink="">
      <xdr:nvSpPr>
        <xdr:cNvPr id="594" name="テキスト ボックス 593"/>
        <xdr:cNvSpPr txBox="1"/>
      </xdr:nvSpPr>
      <xdr:spPr>
        <a:xfrm>
          <a:off x="15214111" y="10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147716</xdr:rowOff>
    </xdr:from>
    <xdr:to>
      <xdr:col>21</xdr:col>
      <xdr:colOff>212725</xdr:colOff>
      <xdr:row>59</xdr:row>
      <xdr:rowOff>77866</xdr:rowOff>
    </xdr:to>
    <xdr:sp macro="" textlink="">
      <xdr:nvSpPr>
        <xdr:cNvPr id="595" name="円/楕円 594"/>
        <xdr:cNvSpPr/>
      </xdr:nvSpPr>
      <xdr:spPr>
        <a:xfrm>
          <a:off x="14541500" y="100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68993</xdr:rowOff>
    </xdr:from>
    <xdr:ext cx="534377" cy="259045"/>
    <xdr:sp macro="" textlink="">
      <xdr:nvSpPr>
        <xdr:cNvPr id="596" name="テキスト ボックス 595"/>
        <xdr:cNvSpPr txBox="1"/>
      </xdr:nvSpPr>
      <xdr:spPr>
        <a:xfrm>
          <a:off x="14325111" y="1018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160158</xdr:rowOff>
    </xdr:from>
    <xdr:to>
      <xdr:col>20</xdr:col>
      <xdr:colOff>9525</xdr:colOff>
      <xdr:row>59</xdr:row>
      <xdr:rowOff>90308</xdr:rowOff>
    </xdr:to>
    <xdr:sp macro="" textlink="">
      <xdr:nvSpPr>
        <xdr:cNvPr id="597" name="円/楕円 596"/>
        <xdr:cNvSpPr/>
      </xdr:nvSpPr>
      <xdr:spPr>
        <a:xfrm>
          <a:off x="13652500" y="101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81435</xdr:rowOff>
    </xdr:from>
    <xdr:ext cx="534377" cy="259045"/>
    <xdr:sp macro="" textlink="">
      <xdr:nvSpPr>
        <xdr:cNvPr id="598" name="テキスト ボックス 597"/>
        <xdr:cNvSpPr txBox="1"/>
      </xdr:nvSpPr>
      <xdr:spPr>
        <a:xfrm>
          <a:off x="13436111" y="101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159325</xdr:rowOff>
    </xdr:from>
    <xdr:to>
      <xdr:col>18</xdr:col>
      <xdr:colOff>492125</xdr:colOff>
      <xdr:row>59</xdr:row>
      <xdr:rowOff>89475</xdr:rowOff>
    </xdr:to>
    <xdr:sp macro="" textlink="">
      <xdr:nvSpPr>
        <xdr:cNvPr id="599" name="円/楕円 598"/>
        <xdr:cNvSpPr/>
      </xdr:nvSpPr>
      <xdr:spPr>
        <a:xfrm>
          <a:off x="12763500" y="101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80602</xdr:rowOff>
    </xdr:from>
    <xdr:ext cx="534377" cy="259045"/>
    <xdr:sp macro="" textlink="">
      <xdr:nvSpPr>
        <xdr:cNvPr id="600" name="テキスト ボックス 599"/>
        <xdr:cNvSpPr txBox="1"/>
      </xdr:nvSpPr>
      <xdr:spPr>
        <a:xfrm>
          <a:off x="12547111" y="101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108564</xdr:rowOff>
    </xdr:from>
    <xdr:to>
      <xdr:col>23</xdr:col>
      <xdr:colOff>517525</xdr:colOff>
      <xdr:row>78</xdr:row>
      <xdr:rowOff>127676</xdr:rowOff>
    </xdr:to>
    <xdr:cxnSp macro="">
      <xdr:nvCxnSpPr>
        <xdr:cNvPr id="627" name="直線コネクタ 626"/>
        <xdr:cNvCxnSpPr/>
      </xdr:nvCxnSpPr>
      <xdr:spPr>
        <a:xfrm>
          <a:off x="15481300" y="13481664"/>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107742</xdr:rowOff>
    </xdr:from>
    <xdr:to>
      <xdr:col>22</xdr:col>
      <xdr:colOff>365125</xdr:colOff>
      <xdr:row>78</xdr:row>
      <xdr:rowOff>108564</xdr:rowOff>
    </xdr:to>
    <xdr:cxnSp macro="">
      <xdr:nvCxnSpPr>
        <xdr:cNvPr id="630" name="直線コネクタ 629"/>
        <xdr:cNvCxnSpPr/>
      </xdr:nvCxnSpPr>
      <xdr:spPr>
        <a:xfrm>
          <a:off x="14592300" y="1348084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107742</xdr:rowOff>
    </xdr:from>
    <xdr:to>
      <xdr:col>21</xdr:col>
      <xdr:colOff>161925</xdr:colOff>
      <xdr:row>78</xdr:row>
      <xdr:rowOff>123104</xdr:rowOff>
    </xdr:to>
    <xdr:cxnSp macro="">
      <xdr:nvCxnSpPr>
        <xdr:cNvPr id="633" name="直線コネクタ 632"/>
        <xdr:cNvCxnSpPr/>
      </xdr:nvCxnSpPr>
      <xdr:spPr>
        <a:xfrm flipV="1">
          <a:off x="13703300" y="1348084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123104</xdr:rowOff>
    </xdr:from>
    <xdr:to>
      <xdr:col>19</xdr:col>
      <xdr:colOff>644525</xdr:colOff>
      <xdr:row>78</xdr:row>
      <xdr:rowOff>125572</xdr:rowOff>
    </xdr:to>
    <xdr:cxnSp macro="">
      <xdr:nvCxnSpPr>
        <xdr:cNvPr id="636" name="直線コネクタ 635"/>
        <xdr:cNvCxnSpPr/>
      </xdr:nvCxnSpPr>
      <xdr:spPr>
        <a:xfrm flipV="1">
          <a:off x="12814300" y="13496204"/>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76876</xdr:rowOff>
    </xdr:from>
    <xdr:to>
      <xdr:col>23</xdr:col>
      <xdr:colOff>568325</xdr:colOff>
      <xdr:row>79</xdr:row>
      <xdr:rowOff>7026</xdr:rowOff>
    </xdr:to>
    <xdr:sp macro="" textlink="">
      <xdr:nvSpPr>
        <xdr:cNvPr id="646" name="円/楕円 645"/>
        <xdr:cNvSpPr/>
      </xdr:nvSpPr>
      <xdr:spPr>
        <a:xfrm>
          <a:off x="16268700" y="13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57764</xdr:rowOff>
    </xdr:from>
    <xdr:to>
      <xdr:col>22</xdr:col>
      <xdr:colOff>415925</xdr:colOff>
      <xdr:row>78</xdr:row>
      <xdr:rowOff>159364</xdr:rowOff>
    </xdr:to>
    <xdr:sp macro="" textlink="">
      <xdr:nvSpPr>
        <xdr:cNvPr id="648" name="円/楕円 647"/>
        <xdr:cNvSpPr/>
      </xdr:nvSpPr>
      <xdr:spPr>
        <a:xfrm>
          <a:off x="15430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4441</xdr:rowOff>
    </xdr:from>
    <xdr:ext cx="378565" cy="259045"/>
    <xdr:sp macro="" textlink="">
      <xdr:nvSpPr>
        <xdr:cNvPr id="649" name="テキスト ボックス 648"/>
        <xdr:cNvSpPr txBox="1"/>
      </xdr:nvSpPr>
      <xdr:spPr>
        <a:xfrm>
          <a:off x="15292017" y="13206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56942</xdr:rowOff>
    </xdr:from>
    <xdr:to>
      <xdr:col>21</xdr:col>
      <xdr:colOff>212725</xdr:colOff>
      <xdr:row>78</xdr:row>
      <xdr:rowOff>158542</xdr:rowOff>
    </xdr:to>
    <xdr:sp macro="" textlink="">
      <xdr:nvSpPr>
        <xdr:cNvPr id="650" name="円/楕円 649"/>
        <xdr:cNvSpPr/>
      </xdr:nvSpPr>
      <xdr:spPr>
        <a:xfrm>
          <a:off x="145415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149669</xdr:rowOff>
    </xdr:from>
    <xdr:ext cx="378565" cy="259045"/>
    <xdr:sp macro="" textlink="">
      <xdr:nvSpPr>
        <xdr:cNvPr id="651" name="テキスト ボックス 650"/>
        <xdr:cNvSpPr txBox="1"/>
      </xdr:nvSpPr>
      <xdr:spPr>
        <a:xfrm>
          <a:off x="14403017" y="1352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72304</xdr:rowOff>
    </xdr:from>
    <xdr:to>
      <xdr:col>20</xdr:col>
      <xdr:colOff>9525</xdr:colOff>
      <xdr:row>79</xdr:row>
      <xdr:rowOff>2454</xdr:rowOff>
    </xdr:to>
    <xdr:sp macro="" textlink="">
      <xdr:nvSpPr>
        <xdr:cNvPr id="652" name="円/楕円 651"/>
        <xdr:cNvSpPr/>
      </xdr:nvSpPr>
      <xdr:spPr>
        <a:xfrm>
          <a:off x="13652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165031</xdr:rowOff>
    </xdr:from>
    <xdr:ext cx="378565" cy="259045"/>
    <xdr:sp macro="" textlink="">
      <xdr:nvSpPr>
        <xdr:cNvPr id="653" name="テキスト ボックス 652"/>
        <xdr:cNvSpPr txBox="1"/>
      </xdr:nvSpPr>
      <xdr:spPr>
        <a:xfrm>
          <a:off x="13514017" y="1353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74772</xdr:rowOff>
    </xdr:from>
    <xdr:to>
      <xdr:col>18</xdr:col>
      <xdr:colOff>492125</xdr:colOff>
      <xdr:row>79</xdr:row>
      <xdr:rowOff>4922</xdr:rowOff>
    </xdr:to>
    <xdr:sp macro="" textlink="">
      <xdr:nvSpPr>
        <xdr:cNvPr id="654" name="円/楕円 653"/>
        <xdr:cNvSpPr/>
      </xdr:nvSpPr>
      <xdr:spPr>
        <a:xfrm>
          <a:off x="12763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167499</xdr:rowOff>
    </xdr:from>
    <xdr:ext cx="378565" cy="259045"/>
    <xdr:sp macro="" textlink="">
      <xdr:nvSpPr>
        <xdr:cNvPr id="655" name="テキスト ボックス 654"/>
        <xdr:cNvSpPr txBox="1"/>
      </xdr:nvSpPr>
      <xdr:spPr>
        <a:xfrm>
          <a:off x="12625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139157</xdr:rowOff>
    </xdr:from>
    <xdr:to>
      <xdr:col>23</xdr:col>
      <xdr:colOff>517525</xdr:colOff>
      <xdr:row>95</xdr:row>
      <xdr:rowOff>157759</xdr:rowOff>
    </xdr:to>
    <xdr:cxnSp macro="">
      <xdr:nvCxnSpPr>
        <xdr:cNvPr id="688" name="直線コネクタ 687"/>
        <xdr:cNvCxnSpPr/>
      </xdr:nvCxnSpPr>
      <xdr:spPr>
        <a:xfrm flipV="1">
          <a:off x="15481300" y="16426907"/>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125741</xdr:rowOff>
    </xdr:from>
    <xdr:to>
      <xdr:col>22</xdr:col>
      <xdr:colOff>365125</xdr:colOff>
      <xdr:row>95</xdr:row>
      <xdr:rowOff>157759</xdr:rowOff>
    </xdr:to>
    <xdr:cxnSp macro="">
      <xdr:nvCxnSpPr>
        <xdr:cNvPr id="691" name="直線コネクタ 690"/>
        <xdr:cNvCxnSpPr/>
      </xdr:nvCxnSpPr>
      <xdr:spPr>
        <a:xfrm>
          <a:off x="14592300" y="16413491"/>
          <a:ext cx="8890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125741</xdr:rowOff>
    </xdr:from>
    <xdr:to>
      <xdr:col>21</xdr:col>
      <xdr:colOff>161925</xdr:colOff>
      <xdr:row>96</xdr:row>
      <xdr:rowOff>9370</xdr:rowOff>
    </xdr:to>
    <xdr:cxnSp macro="">
      <xdr:nvCxnSpPr>
        <xdr:cNvPr id="694" name="直線コネクタ 693"/>
        <xdr:cNvCxnSpPr/>
      </xdr:nvCxnSpPr>
      <xdr:spPr>
        <a:xfrm flipV="1">
          <a:off x="13703300" y="16413491"/>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95888</xdr:rowOff>
    </xdr:from>
    <xdr:ext cx="534377" cy="259045"/>
    <xdr:sp macro="" textlink="">
      <xdr:nvSpPr>
        <xdr:cNvPr id="696" name="テキスト ボックス 695"/>
        <xdr:cNvSpPr txBox="1"/>
      </xdr:nvSpPr>
      <xdr:spPr>
        <a:xfrm>
          <a:off x="14325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xdr:rowOff>
    </xdr:from>
    <xdr:to>
      <xdr:col>19</xdr:col>
      <xdr:colOff>644525</xdr:colOff>
      <xdr:row>96</xdr:row>
      <xdr:rowOff>9370</xdr:rowOff>
    </xdr:to>
    <xdr:cxnSp macro="">
      <xdr:nvCxnSpPr>
        <xdr:cNvPr id="697" name="直線コネクタ 696"/>
        <xdr:cNvCxnSpPr/>
      </xdr:nvCxnSpPr>
      <xdr:spPr>
        <a:xfrm>
          <a:off x="12814300" y="16459353"/>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106446</xdr:rowOff>
    </xdr:from>
    <xdr:ext cx="534377" cy="259045"/>
    <xdr:sp macro="" textlink="">
      <xdr:nvSpPr>
        <xdr:cNvPr id="699" name="テキスト ボックス 698"/>
        <xdr:cNvSpPr txBox="1"/>
      </xdr:nvSpPr>
      <xdr:spPr>
        <a:xfrm>
          <a:off x="13436111" y="16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73514</xdr:rowOff>
    </xdr:from>
    <xdr:ext cx="534377" cy="259045"/>
    <xdr:sp macro="" textlink="">
      <xdr:nvSpPr>
        <xdr:cNvPr id="701" name="テキスト ボックス 700"/>
        <xdr:cNvSpPr txBox="1"/>
      </xdr:nvSpPr>
      <xdr:spPr>
        <a:xfrm>
          <a:off x="12547111" y="16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88357</xdr:rowOff>
    </xdr:from>
    <xdr:to>
      <xdr:col>23</xdr:col>
      <xdr:colOff>568325</xdr:colOff>
      <xdr:row>96</xdr:row>
      <xdr:rowOff>18507</xdr:rowOff>
    </xdr:to>
    <xdr:sp macro="" textlink="">
      <xdr:nvSpPr>
        <xdr:cNvPr id="707" name="円/楕円 706"/>
        <xdr:cNvSpPr/>
      </xdr:nvSpPr>
      <xdr:spPr>
        <a:xfrm>
          <a:off x="16268700" y="163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111234</xdr:rowOff>
    </xdr:from>
    <xdr:ext cx="534377" cy="259045"/>
    <xdr:sp macro="" textlink="">
      <xdr:nvSpPr>
        <xdr:cNvPr id="708" name="公債費該当値テキスト"/>
        <xdr:cNvSpPr txBox="1"/>
      </xdr:nvSpPr>
      <xdr:spPr>
        <a:xfrm>
          <a:off x="16370300" y="162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106959</xdr:rowOff>
    </xdr:from>
    <xdr:to>
      <xdr:col>22</xdr:col>
      <xdr:colOff>415925</xdr:colOff>
      <xdr:row>96</xdr:row>
      <xdr:rowOff>37109</xdr:rowOff>
    </xdr:to>
    <xdr:sp macro="" textlink="">
      <xdr:nvSpPr>
        <xdr:cNvPr id="709" name="円/楕円 708"/>
        <xdr:cNvSpPr/>
      </xdr:nvSpPr>
      <xdr:spPr>
        <a:xfrm>
          <a:off x="15430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53636</xdr:rowOff>
    </xdr:from>
    <xdr:ext cx="534377" cy="259045"/>
    <xdr:sp macro="" textlink="">
      <xdr:nvSpPr>
        <xdr:cNvPr id="710" name="テキスト ボックス 709"/>
        <xdr:cNvSpPr txBox="1"/>
      </xdr:nvSpPr>
      <xdr:spPr>
        <a:xfrm>
          <a:off x="15214111" y="161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74941</xdr:rowOff>
    </xdr:from>
    <xdr:to>
      <xdr:col>21</xdr:col>
      <xdr:colOff>212725</xdr:colOff>
      <xdr:row>96</xdr:row>
      <xdr:rowOff>5091</xdr:rowOff>
    </xdr:to>
    <xdr:sp macro="" textlink="">
      <xdr:nvSpPr>
        <xdr:cNvPr id="711" name="円/楕円 710"/>
        <xdr:cNvSpPr/>
      </xdr:nvSpPr>
      <xdr:spPr>
        <a:xfrm>
          <a:off x="14541500" y="163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21618</xdr:rowOff>
    </xdr:from>
    <xdr:ext cx="534377" cy="259045"/>
    <xdr:sp macro="" textlink="">
      <xdr:nvSpPr>
        <xdr:cNvPr id="712" name="テキスト ボックス 711"/>
        <xdr:cNvSpPr txBox="1"/>
      </xdr:nvSpPr>
      <xdr:spPr>
        <a:xfrm>
          <a:off x="14325111" y="161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130020</xdr:rowOff>
    </xdr:from>
    <xdr:to>
      <xdr:col>20</xdr:col>
      <xdr:colOff>9525</xdr:colOff>
      <xdr:row>96</xdr:row>
      <xdr:rowOff>60170</xdr:rowOff>
    </xdr:to>
    <xdr:sp macro="" textlink="">
      <xdr:nvSpPr>
        <xdr:cNvPr id="713" name="円/楕円 712"/>
        <xdr:cNvSpPr/>
      </xdr:nvSpPr>
      <xdr:spPr>
        <a:xfrm>
          <a:off x="13652500" y="16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76697</xdr:rowOff>
    </xdr:from>
    <xdr:ext cx="534377" cy="259045"/>
    <xdr:sp macro="" textlink="">
      <xdr:nvSpPr>
        <xdr:cNvPr id="714" name="テキスト ボックス 713"/>
        <xdr:cNvSpPr txBox="1"/>
      </xdr:nvSpPr>
      <xdr:spPr>
        <a:xfrm>
          <a:off x="13436111" y="1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120803</xdr:rowOff>
    </xdr:from>
    <xdr:to>
      <xdr:col>18</xdr:col>
      <xdr:colOff>492125</xdr:colOff>
      <xdr:row>96</xdr:row>
      <xdr:rowOff>50953</xdr:rowOff>
    </xdr:to>
    <xdr:sp macro="" textlink="">
      <xdr:nvSpPr>
        <xdr:cNvPr id="715" name="円/楕円 714"/>
        <xdr:cNvSpPr/>
      </xdr:nvSpPr>
      <xdr:spPr>
        <a:xfrm>
          <a:off x="12763500" y="164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67480</xdr:rowOff>
    </xdr:from>
    <xdr:ext cx="534377" cy="259045"/>
    <xdr:sp macro="" textlink="">
      <xdr:nvSpPr>
        <xdr:cNvPr id="716" name="テキスト ボックス 715"/>
        <xdr:cNvSpPr txBox="1"/>
      </xdr:nvSpPr>
      <xdr:spPr>
        <a:xfrm>
          <a:off x="12547111" y="1618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類似団体平均と比較すると、議会費は近年同水準であったが、平成</a:t>
          </a:r>
          <a:r>
            <a:rPr kumimoji="1" lang="en-US" altLang="ja-JP" sz="1050">
              <a:latin typeface="ＭＳ Ｐゴシック"/>
            </a:rPr>
            <a:t>27</a:t>
          </a:r>
          <a:r>
            <a:rPr kumimoji="1" lang="ja-JP" altLang="en-US" sz="1050">
              <a:latin typeface="ＭＳ Ｐゴシック"/>
            </a:rPr>
            <a:t>年度は市議会議員改選に伴う議会共済会負担金が、平成</a:t>
          </a:r>
          <a:r>
            <a:rPr kumimoji="1" lang="en-US" altLang="ja-JP" sz="1050">
              <a:latin typeface="ＭＳ Ｐゴシック"/>
            </a:rPr>
            <a:t>28</a:t>
          </a:r>
          <a:r>
            <a:rPr kumimoji="1" lang="ja-JP" altLang="en-US" sz="1050">
              <a:latin typeface="ＭＳ Ｐゴシック"/>
            </a:rPr>
            <a:t>年度は議会映像配信の開始に伴う経費がそれぞれ増額となったため、やや上昇している。総務費が平成</a:t>
          </a:r>
          <a:r>
            <a:rPr kumimoji="1" lang="en-US" altLang="ja-JP" sz="1050">
              <a:latin typeface="ＭＳ Ｐゴシック"/>
            </a:rPr>
            <a:t>26</a:t>
          </a:r>
          <a:r>
            <a:rPr kumimoji="1" lang="ja-JP" altLang="en-US" sz="1050">
              <a:latin typeface="ＭＳ Ｐゴシック"/>
            </a:rPr>
            <a:t>年度より上昇している主な要因は、市有施設最適化整備更新基金の積立金である。また、平成</a:t>
          </a:r>
          <a:r>
            <a:rPr kumimoji="1" lang="en-US" altLang="ja-JP" sz="1050">
              <a:latin typeface="ＭＳ Ｐゴシック"/>
            </a:rPr>
            <a:t>27</a:t>
          </a:r>
          <a:r>
            <a:rPr kumimoji="1" lang="ja-JP" altLang="en-US" sz="1050">
              <a:latin typeface="ＭＳ Ｐゴシック"/>
            </a:rPr>
            <a:t>・</a:t>
          </a:r>
          <a:r>
            <a:rPr kumimoji="1" lang="en-US" altLang="ja-JP" sz="1050">
              <a:latin typeface="ＭＳ Ｐゴシック"/>
            </a:rPr>
            <a:t>28</a:t>
          </a:r>
          <a:r>
            <a:rPr kumimoji="1" lang="ja-JP" altLang="en-US" sz="1050">
              <a:latin typeface="ＭＳ Ｐゴシック"/>
            </a:rPr>
            <a:t>年度は、医療・福祉拠点施設の整備にかかる経費により増額となっている。民生費については、平成</a:t>
          </a:r>
          <a:r>
            <a:rPr kumimoji="1" lang="en-US" altLang="ja-JP" sz="1050">
              <a:latin typeface="ＭＳ Ｐゴシック"/>
            </a:rPr>
            <a:t>24</a:t>
          </a:r>
          <a:r>
            <a:rPr kumimoji="1" lang="ja-JP" altLang="en-US" sz="1050">
              <a:latin typeface="ＭＳ Ｐゴシック"/>
            </a:rPr>
            <a:t>年度時点では平均を大きく下回っていたが、年々その差は小さくなり、平成</a:t>
          </a:r>
          <a:r>
            <a:rPr kumimoji="1" lang="en-US" altLang="ja-JP" sz="1050">
              <a:latin typeface="ＭＳ Ｐゴシック"/>
            </a:rPr>
            <a:t>27</a:t>
          </a:r>
          <a:r>
            <a:rPr kumimoji="1" lang="ja-JP" altLang="en-US" sz="1050">
              <a:latin typeface="ＭＳ Ｐゴシック"/>
            </a:rPr>
            <a:t>年度からは平均を上回っている。これは、生活保護者数や高齢者数、障がい者福祉サービスの利用の増加により、扶助費等が年々急激な伸びを示していることから、その伸び率が類似団体より大きいことによるものと考えられる。衛生費については、近年平均をやや上回って推移しているが、平成</a:t>
          </a:r>
          <a:r>
            <a:rPr kumimoji="1" lang="en-US" altLang="ja-JP" sz="1050">
              <a:latin typeface="ＭＳ Ｐゴシック"/>
            </a:rPr>
            <a:t>27</a:t>
          </a:r>
          <a:r>
            <a:rPr kumimoji="1" lang="ja-JP" altLang="en-US" sz="1050">
              <a:latin typeface="ＭＳ Ｐゴシック"/>
            </a:rPr>
            <a:t>・</a:t>
          </a:r>
          <a:r>
            <a:rPr kumimoji="1" lang="en-US" altLang="ja-JP" sz="1050">
              <a:latin typeface="ＭＳ Ｐゴシック"/>
            </a:rPr>
            <a:t>28</a:t>
          </a:r>
          <a:r>
            <a:rPr kumimoji="1" lang="ja-JP" altLang="en-US" sz="1050">
              <a:latin typeface="ＭＳ Ｐゴシック"/>
            </a:rPr>
            <a:t>年度に増加している主な要因には、リサイクルセンターの爆発火災に伴う修繕料の増加が挙げられる。なお、平成</a:t>
          </a:r>
          <a:r>
            <a:rPr kumimoji="1" lang="en-US" altLang="ja-JP" sz="1050">
              <a:latin typeface="ＭＳ Ｐゴシック"/>
            </a:rPr>
            <a:t>24</a:t>
          </a:r>
          <a:r>
            <a:rPr kumimoji="1" lang="ja-JP" altLang="en-US" sz="1050">
              <a:latin typeface="ＭＳ Ｐゴシック"/>
            </a:rPr>
            <a:t>年度の増加は、し尿処理施設基幹的設備改良工事によるものである。商工費については、平成</a:t>
          </a:r>
          <a:r>
            <a:rPr kumimoji="1" lang="en-US" altLang="ja-JP" sz="1050">
              <a:latin typeface="ＭＳ Ｐゴシック"/>
            </a:rPr>
            <a:t>26</a:t>
          </a:r>
          <a:r>
            <a:rPr kumimoji="1" lang="ja-JP" altLang="en-US" sz="1050">
              <a:latin typeface="ＭＳ Ｐゴシック"/>
            </a:rPr>
            <a:t>年度に類似団体が大きく増加しているのに対し、本市は平年並みである一方、平成</a:t>
          </a:r>
          <a:r>
            <a:rPr kumimoji="1" lang="en-US" altLang="ja-JP" sz="1050">
              <a:latin typeface="ＭＳ Ｐゴシック"/>
            </a:rPr>
            <a:t>27</a:t>
          </a:r>
          <a:r>
            <a:rPr kumimoji="1" lang="ja-JP" altLang="en-US" sz="1050">
              <a:latin typeface="ＭＳ Ｐゴシック"/>
            </a:rPr>
            <a:t>年度は逆の状況となっている。これは、平成</a:t>
          </a:r>
          <a:r>
            <a:rPr kumimoji="1" lang="en-US" altLang="ja-JP" sz="1050">
              <a:latin typeface="ＭＳ Ｐゴシック"/>
            </a:rPr>
            <a:t>26</a:t>
          </a:r>
          <a:r>
            <a:rPr kumimoji="1" lang="ja-JP" altLang="en-US" sz="1050">
              <a:latin typeface="ＭＳ Ｐゴシック"/>
            </a:rPr>
            <a:t>年度に国の補正予算にて計上されたプレミアム付き商品券事業によるもので、本市は事業を繰り越して平成</a:t>
          </a:r>
          <a:r>
            <a:rPr kumimoji="1" lang="en-US" altLang="ja-JP" sz="1050">
              <a:latin typeface="ＭＳ Ｐゴシック"/>
            </a:rPr>
            <a:t>27</a:t>
          </a:r>
          <a:r>
            <a:rPr kumimoji="1" lang="ja-JP" altLang="en-US" sz="1050">
              <a:latin typeface="ＭＳ Ｐゴシック"/>
            </a:rPr>
            <a:t>年度に実施したため、支出の増加が逆転したものと考えられる。また、平成</a:t>
          </a:r>
          <a:r>
            <a:rPr kumimoji="1" lang="en-US" altLang="ja-JP" sz="1050">
              <a:latin typeface="ＭＳ Ｐゴシック"/>
            </a:rPr>
            <a:t>27</a:t>
          </a:r>
          <a:r>
            <a:rPr kumimoji="1" lang="ja-JP" altLang="en-US" sz="1050">
              <a:latin typeface="ＭＳ Ｐゴシック"/>
            </a:rPr>
            <a:t>年度以降はまちづくり関連事業にかかる経費により上昇傾向にある。消防費については、平成</a:t>
          </a:r>
          <a:r>
            <a:rPr kumimoji="1" lang="en-US" altLang="ja-JP" sz="1050">
              <a:latin typeface="ＭＳ Ｐゴシック"/>
            </a:rPr>
            <a:t>26</a:t>
          </a:r>
          <a:r>
            <a:rPr kumimoji="1" lang="ja-JP" altLang="en-US" sz="1050">
              <a:latin typeface="ＭＳ Ｐゴシック"/>
            </a:rPr>
            <a:t>・</a:t>
          </a:r>
          <a:r>
            <a:rPr kumimoji="1" lang="en-US" altLang="ja-JP" sz="1050">
              <a:latin typeface="ＭＳ Ｐゴシック"/>
            </a:rPr>
            <a:t>27</a:t>
          </a:r>
          <a:r>
            <a:rPr kumimoji="1" lang="ja-JP" altLang="en-US" sz="1050">
              <a:latin typeface="ＭＳ Ｐゴシック"/>
            </a:rPr>
            <a:t>年度は常備消防業務の広域化に伴う初期費用等が増加している。公債費については、ごみ処理施設建設に伴う起債や、平成</a:t>
          </a:r>
          <a:r>
            <a:rPr kumimoji="1" lang="en-US" altLang="ja-JP" sz="1050">
              <a:latin typeface="ＭＳ Ｐゴシック"/>
            </a:rPr>
            <a:t>25</a:t>
          </a:r>
          <a:r>
            <a:rPr kumimoji="1" lang="ja-JP" altLang="en-US" sz="1050">
              <a:latin typeface="ＭＳ Ｐゴシック"/>
            </a:rPr>
            <a:t>年度の土地開発公社解散に伴う第三セクター等改革推進債の償還により、平均を上回って推移している。その他の費目については、近年概ね平均を下回って推移している。</a:t>
          </a:r>
        </a:p>
        <a:p>
          <a:r>
            <a:rPr kumimoji="1" lang="ja-JP" altLang="en-US" sz="1050">
              <a:latin typeface="ＭＳ Ｐゴシック"/>
            </a:rPr>
            <a:t>　目的別歳出としてもやはり、単独で行っているし尿処理やごみ処理に伴う衛生費の増加や、それらの施設の建設に伴う起債や第三セクター等改革推進債にかかる公債費の増加、生活保護者数や高齢者数、障がい者福祉サービスの利用の増加などに伴う民生費の増加が目立っており、これらが財政硬直化の要因と考えられる。これにより、総務費や土木費、教育費で計上される庁舎や学校、道路など公共施設の老朽化対策等が先送りとなっている状況であることが分か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年度決算以降、実質収支・実質単年度収支がともに黒字であったが、平成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年度決算は実質単年度収支で赤字となっており、財政調整基金残高・実質収支額ともに余力のない状況になりつつある。</a:t>
          </a:r>
        </a:p>
        <a:p>
          <a:r>
            <a:rPr kumimoji="1" lang="ja-JP" altLang="en-US" sz="1200">
              <a:latin typeface="ＭＳ ゴシック" pitchFamily="49" charset="-128"/>
              <a:ea typeface="ＭＳ ゴシック" pitchFamily="49" charset="-128"/>
            </a:rPr>
            <a:t>　そのため、抜本的な改革・見直しを掲げた第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次行財政改革プログラム・アクションプラン（平成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引き続き、新たな行財政改革大綱を策定し、経費の削減や収入の確保に努めているところであるが、今後は、施設の老朽化に伴う更新や統廃合などの建設事業にかかる起債も見込まれることから、基金の積立を行い、財政需要に対応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p>
        <a:p>
          <a:r>
            <a:rPr kumimoji="1" lang="ja-JP" altLang="en-US" sz="1400">
              <a:latin typeface="ＭＳ ゴシック" pitchFamily="49" charset="-128"/>
              <a:ea typeface="ＭＳ ゴシック" pitchFamily="49" charset="-128"/>
            </a:rPr>
            <a:t>　本市においては、第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次行財政改革（平成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年度）に引き続き、抜本的な改革・見直しとして第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次行財政改革プログラム（平成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策定し、一般会計だけではなく、各特別会計においても経費の削減や収入の確保に努めている。現在も財政健全化にむけて、新たな行財政改革大綱に基づく行財政改革アクションプランに取り組むとともに、これまでの取り組みも継続して行っ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23503572</v>
      </c>
      <c r="BO4" s="411"/>
      <c r="BP4" s="411"/>
      <c r="BQ4" s="411"/>
      <c r="BR4" s="411"/>
      <c r="BS4" s="411"/>
      <c r="BT4" s="411"/>
      <c r="BU4" s="412"/>
      <c r="BV4" s="410">
        <v>23094054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22912185</v>
      </c>
      <c r="BO5" s="416"/>
      <c r="BP5" s="416"/>
      <c r="BQ5" s="416"/>
      <c r="BR5" s="416"/>
      <c r="BS5" s="416"/>
      <c r="BT5" s="416"/>
      <c r="BU5" s="417"/>
      <c r="BV5" s="415">
        <v>22221344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104.7</v>
      </c>
      <c r="CU5" s="386"/>
      <c r="CV5" s="386"/>
      <c r="CW5" s="386"/>
      <c r="CX5" s="386"/>
      <c r="CY5" s="386"/>
      <c r="CZ5" s="386"/>
      <c r="DA5" s="387"/>
      <c r="DB5" s="385">
        <v>99.1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591387</v>
      </c>
      <c r="BO6" s="416"/>
      <c r="BP6" s="416"/>
      <c r="BQ6" s="416"/>
      <c r="BR6" s="416"/>
      <c r="BS6" s="416"/>
      <c r="BT6" s="416"/>
      <c r="BU6" s="417"/>
      <c r="BV6" s="415">
        <v>872710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111</v>
      </c>
      <c r="CU6" s="562"/>
      <c r="CV6" s="562"/>
      <c r="CW6" s="562"/>
      <c r="CX6" s="562"/>
      <c r="CY6" s="562"/>
      <c r="CZ6" s="562"/>
      <c r="DA6" s="563"/>
      <c r="DB6" s="561">
        <v>106.5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63164</v>
      </c>
      <c r="BO7" s="416"/>
      <c r="BP7" s="416"/>
      <c r="BQ7" s="416"/>
      <c r="BR7" s="416"/>
      <c r="BS7" s="416"/>
      <c r="BT7" s="416"/>
      <c r="BU7" s="417"/>
      <c r="BV7" s="415">
        <v>41323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12407783</v>
      </c>
      <c r="CU7" s="416"/>
      <c r="CV7" s="416"/>
      <c r="CW7" s="416"/>
      <c r="CX7" s="416"/>
      <c r="CY7" s="416"/>
      <c r="CZ7" s="416"/>
      <c r="DA7" s="417"/>
      <c r="DB7" s="415">
        <v>12617705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528223</v>
      </c>
      <c r="BO8" s="416"/>
      <c r="BP8" s="416"/>
      <c r="BQ8" s="416"/>
      <c r="BR8" s="416"/>
      <c r="BS8" s="416"/>
      <c r="BT8" s="416"/>
      <c r="BU8" s="417"/>
      <c r="BV8" s="415">
        <v>831387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0.53</v>
      </c>
      <c r="CU8" s="525"/>
      <c r="CV8" s="525"/>
      <c r="CW8" s="525"/>
      <c r="CX8" s="525"/>
      <c r="CY8" s="525"/>
      <c r="CZ8" s="525"/>
      <c r="DA8" s="526"/>
      <c r="DB8" s="524">
        <v>0.52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57244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-303164</v>
      </c>
      <c r="BO9" s="416"/>
      <c r="BP9" s="416"/>
      <c r="BQ9" s="416"/>
      <c r="BR9" s="416"/>
      <c r="BS9" s="416"/>
      <c r="BT9" s="416"/>
      <c r="BU9" s="417"/>
      <c r="BV9" s="415">
        <v>422455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60146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420001</v>
      </c>
      <c r="BO10" s="416"/>
      <c r="BP10" s="416"/>
      <c r="BQ10" s="416"/>
      <c r="BR10" s="416"/>
      <c r="BS10" s="416"/>
      <c r="BT10" s="416"/>
      <c r="BU10" s="417"/>
      <c r="BV10" s="415">
        <v>210011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91700</v>
      </c>
      <c r="BO11" s="416"/>
      <c r="BP11" s="416"/>
      <c r="BQ11" s="416"/>
      <c r="BR11" s="416"/>
      <c r="BS11" s="416"/>
      <c r="BT11" s="416"/>
      <c r="BU11" s="417"/>
      <c r="BV11" s="415">
        <v>18100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58625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580000</v>
      </c>
      <c r="BO12" s="416"/>
      <c r="BP12" s="416"/>
      <c r="BQ12" s="416"/>
      <c r="BR12" s="416"/>
      <c r="BS12" s="416"/>
      <c r="BT12" s="416"/>
      <c r="BU12" s="417"/>
      <c r="BV12" s="415">
        <v>300000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58051</v>
      </c>
      <c r="S13" s="517"/>
      <c r="T13" s="517"/>
      <c r="U13" s="517"/>
      <c r="V13" s="518"/>
      <c r="W13" s="504" t="s">
        <v>123</v>
      </c>
      <c r="X13" s="428"/>
      <c r="Y13" s="428"/>
      <c r="Z13" s="428"/>
      <c r="AA13" s="428"/>
      <c r="AB13" s="429"/>
      <c r="AC13" s="391">
        <v>656</v>
      </c>
      <c r="AD13" s="392"/>
      <c r="AE13" s="392"/>
      <c r="AF13" s="392"/>
      <c r="AG13" s="393"/>
      <c r="AH13" s="391">
        <v>710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-371463</v>
      </c>
      <c r="BO13" s="416"/>
      <c r="BP13" s="416"/>
      <c r="BQ13" s="416"/>
      <c r="BR13" s="416"/>
      <c r="BS13" s="416"/>
      <c r="BT13" s="416"/>
      <c r="BU13" s="417"/>
      <c r="BV13" s="415">
        <v>350566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9.1999999999999993</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59045</v>
      </c>
      <c r="S14" s="517"/>
      <c r="T14" s="517"/>
      <c r="U14" s="517"/>
      <c r="V14" s="518"/>
      <c r="W14" s="519"/>
      <c r="X14" s="431"/>
      <c r="Y14" s="431"/>
      <c r="Z14" s="431"/>
      <c r="AA14" s="431"/>
      <c r="AB14" s="432"/>
      <c r="AC14" s="509">
        <v>2.7</v>
      </c>
      <c r="AD14" s="510"/>
      <c r="AE14" s="510"/>
      <c r="AF14" s="510"/>
      <c r="AG14" s="511"/>
      <c r="AH14" s="509">
        <v>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80.400000000000006</v>
      </c>
      <c r="CU14" s="488"/>
      <c r="CV14" s="488"/>
      <c r="CW14" s="488"/>
      <c r="CX14" s="488"/>
      <c r="CY14" s="488"/>
      <c r="CZ14" s="488"/>
      <c r="DA14" s="489"/>
      <c r="DB14" s="520">
        <v>79.7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58458</v>
      </c>
      <c r="S15" s="517"/>
      <c r="T15" s="517"/>
      <c r="U15" s="517"/>
      <c r="V15" s="518"/>
      <c r="W15" s="504" t="s">
        <v>130</v>
      </c>
      <c r="X15" s="428"/>
      <c r="Y15" s="428"/>
      <c r="Z15" s="428"/>
      <c r="AA15" s="428"/>
      <c r="AB15" s="429"/>
      <c r="AC15" s="391">
        <v>6267</v>
      </c>
      <c r="AD15" s="392"/>
      <c r="AE15" s="392"/>
      <c r="AF15" s="392"/>
      <c r="AG15" s="393"/>
      <c r="AH15" s="391">
        <v>6581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5502072</v>
      </c>
      <c r="BO15" s="411"/>
      <c r="BP15" s="411"/>
      <c r="BQ15" s="411"/>
      <c r="BR15" s="411"/>
      <c r="BS15" s="411"/>
      <c r="BT15" s="411"/>
      <c r="BU15" s="412"/>
      <c r="BV15" s="410">
        <v>5312990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25.9</v>
      </c>
      <c r="AD16" s="510"/>
      <c r="AE16" s="510"/>
      <c r="AF16" s="510"/>
      <c r="AG16" s="511"/>
      <c r="AH16" s="509">
        <v>26.5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10207276</v>
      </c>
      <c r="BO16" s="416"/>
      <c r="BP16" s="416"/>
      <c r="BQ16" s="416"/>
      <c r="BR16" s="416"/>
      <c r="BS16" s="416"/>
      <c r="BT16" s="416"/>
      <c r="BU16" s="417"/>
      <c r="BV16" s="415">
        <v>10294207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17278</v>
      </c>
      <c r="AD17" s="392"/>
      <c r="AE17" s="392"/>
      <c r="AF17" s="392"/>
      <c r="AG17" s="393"/>
      <c r="AH17" s="391">
        <v>17522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7002755</v>
      </c>
      <c r="BO17" s="416"/>
      <c r="BP17" s="416"/>
      <c r="BQ17" s="416"/>
      <c r="BR17" s="416"/>
      <c r="BS17" s="416"/>
      <c r="BT17" s="416"/>
      <c r="BU17" s="417"/>
      <c r="BV17" s="415">
        <v>6728288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98.91</v>
      </c>
      <c r="M18" s="480"/>
      <c r="N18" s="480"/>
      <c r="O18" s="480"/>
      <c r="P18" s="480"/>
      <c r="Q18" s="480"/>
      <c r="R18" s="481"/>
      <c r="S18" s="481"/>
      <c r="T18" s="481"/>
      <c r="U18" s="481"/>
      <c r="V18" s="482"/>
      <c r="W18" s="496"/>
      <c r="X18" s="497"/>
      <c r="Y18" s="497"/>
      <c r="Z18" s="497"/>
      <c r="AA18" s="497"/>
      <c r="AB18" s="505"/>
      <c r="AC18" s="379">
        <v>71.400000000000006</v>
      </c>
      <c r="AD18" s="380"/>
      <c r="AE18" s="380"/>
      <c r="AF18" s="380"/>
      <c r="AG18" s="483"/>
      <c r="AH18" s="379">
        <v>70.599999999999994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13032923</v>
      </c>
      <c r="BO18" s="416"/>
      <c r="BP18" s="416"/>
      <c r="BQ18" s="416"/>
      <c r="BR18" s="416"/>
      <c r="BS18" s="416"/>
      <c r="BT18" s="416"/>
      <c r="BU18" s="417"/>
      <c r="BV18" s="415">
        <v>12948492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579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15715192</v>
      </c>
      <c r="BO19" s="416"/>
      <c r="BP19" s="416"/>
      <c r="BQ19" s="416"/>
      <c r="BR19" s="416"/>
      <c r="BS19" s="416"/>
      <c r="BT19" s="416"/>
      <c r="BU19" s="417"/>
      <c r="BV19" s="415">
        <v>15794265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21672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21289695</v>
      </c>
      <c r="BO23" s="416"/>
      <c r="BP23" s="416"/>
      <c r="BQ23" s="416"/>
      <c r="BR23" s="416"/>
      <c r="BS23" s="416"/>
      <c r="BT23" s="416"/>
      <c r="BU23" s="417"/>
      <c r="BV23" s="415">
        <v>22385014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7350</v>
      </c>
      <c r="R24" s="392"/>
      <c r="S24" s="392"/>
      <c r="T24" s="392"/>
      <c r="U24" s="392"/>
      <c r="V24" s="393"/>
      <c r="W24" s="457"/>
      <c r="X24" s="448"/>
      <c r="Y24" s="449"/>
      <c r="Z24" s="388" t="s">
        <v>153</v>
      </c>
      <c r="AA24" s="389"/>
      <c r="AB24" s="389"/>
      <c r="AC24" s="389"/>
      <c r="AD24" s="389"/>
      <c r="AE24" s="389"/>
      <c r="AF24" s="389"/>
      <c r="AG24" s="390"/>
      <c r="AH24" s="391">
        <v>417</v>
      </c>
      <c r="AI24" s="392"/>
      <c r="AJ24" s="392"/>
      <c r="AK24" s="392"/>
      <c r="AL24" s="393"/>
      <c r="AM24" s="391">
        <v>1261842</v>
      </c>
      <c r="AN24" s="392"/>
      <c r="AO24" s="392"/>
      <c r="AP24" s="392"/>
      <c r="AQ24" s="392"/>
      <c r="AR24" s="393"/>
      <c r="AS24" s="391">
        <v>3026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16354355</v>
      </c>
      <c r="BO24" s="416"/>
      <c r="BP24" s="416"/>
      <c r="BQ24" s="416"/>
      <c r="BR24" s="416"/>
      <c r="BS24" s="416"/>
      <c r="BT24" s="416"/>
      <c r="BU24" s="417"/>
      <c r="BV24" s="415">
        <v>17178156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6630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8784557</v>
      </c>
      <c r="BO25" s="411"/>
      <c r="BP25" s="411"/>
      <c r="BQ25" s="411"/>
      <c r="BR25" s="411"/>
      <c r="BS25" s="411"/>
      <c r="BT25" s="411"/>
      <c r="BU25" s="412"/>
      <c r="BV25" s="410">
        <v>9371322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5840</v>
      </c>
      <c r="R26" s="392"/>
      <c r="S26" s="392"/>
      <c r="T26" s="392"/>
      <c r="U26" s="392"/>
      <c r="V26" s="393"/>
      <c r="W26" s="457"/>
      <c r="X26" s="448"/>
      <c r="Y26" s="449"/>
      <c r="Z26" s="388" t="s">
        <v>159</v>
      </c>
      <c r="AA26" s="470"/>
      <c r="AB26" s="470"/>
      <c r="AC26" s="470"/>
      <c r="AD26" s="470"/>
      <c r="AE26" s="470"/>
      <c r="AF26" s="470"/>
      <c r="AG26" s="471"/>
      <c r="AH26" s="391">
        <v>78</v>
      </c>
      <c r="AI26" s="392"/>
      <c r="AJ26" s="392"/>
      <c r="AK26" s="392"/>
      <c r="AL26" s="393"/>
      <c r="AM26" s="391">
        <v>242580</v>
      </c>
      <c r="AN26" s="392"/>
      <c r="AO26" s="392"/>
      <c r="AP26" s="392"/>
      <c r="AQ26" s="392"/>
      <c r="AR26" s="393"/>
      <c r="AS26" s="391">
        <v>3110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6180</v>
      </c>
      <c r="R27" s="392"/>
      <c r="S27" s="392"/>
      <c r="T27" s="392"/>
      <c r="U27" s="392"/>
      <c r="V27" s="393"/>
      <c r="W27" s="457"/>
      <c r="X27" s="448"/>
      <c r="Y27" s="449"/>
      <c r="Z27" s="388" t="s">
        <v>162</v>
      </c>
      <c r="AA27" s="389"/>
      <c r="AB27" s="389"/>
      <c r="AC27" s="389"/>
      <c r="AD27" s="389"/>
      <c r="AE27" s="389"/>
      <c r="AF27" s="389"/>
      <c r="AG27" s="390"/>
      <c r="AH27" s="391">
        <v>21</v>
      </c>
      <c r="AI27" s="392"/>
      <c r="AJ27" s="392"/>
      <c r="AK27" s="392"/>
      <c r="AL27" s="393"/>
      <c r="AM27" s="391">
        <v>67793</v>
      </c>
      <c r="AN27" s="392"/>
      <c r="AO27" s="392"/>
      <c r="AP27" s="392"/>
      <c r="AQ27" s="392"/>
      <c r="AR27" s="393"/>
      <c r="AS27" s="391">
        <v>3228</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212031</v>
      </c>
      <c r="BO27" s="419"/>
      <c r="BP27" s="419"/>
      <c r="BQ27" s="419"/>
      <c r="BR27" s="419"/>
      <c r="BS27" s="419"/>
      <c r="BT27" s="419"/>
      <c r="BU27" s="420"/>
      <c r="BV27" s="418">
        <v>212031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5310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900913</v>
      </c>
      <c r="BO28" s="411"/>
      <c r="BP28" s="411"/>
      <c r="BQ28" s="411"/>
      <c r="BR28" s="411"/>
      <c r="BS28" s="411"/>
      <c r="BT28" s="411"/>
      <c r="BU28" s="412"/>
      <c r="BV28" s="410">
        <v>1060912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4980</v>
      </c>
      <c r="R29" s="392"/>
      <c r="S29" s="392"/>
      <c r="T29" s="392"/>
      <c r="U29" s="392"/>
      <c r="V29" s="393"/>
      <c r="W29" s="458"/>
      <c r="X29" s="459"/>
      <c r="Y29" s="460"/>
      <c r="Z29" s="388" t="s">
        <v>169</v>
      </c>
      <c r="AA29" s="389"/>
      <c r="AB29" s="389"/>
      <c r="AC29" s="389"/>
      <c r="AD29" s="389"/>
      <c r="AE29" s="389"/>
      <c r="AF29" s="389"/>
      <c r="AG29" s="390"/>
      <c r="AH29" s="391">
        <v>438</v>
      </c>
      <c r="AI29" s="392"/>
      <c r="AJ29" s="392"/>
      <c r="AK29" s="392"/>
      <c r="AL29" s="393"/>
      <c r="AM29" s="391">
        <v>1329635</v>
      </c>
      <c r="AN29" s="392"/>
      <c r="AO29" s="392"/>
      <c r="AP29" s="392"/>
      <c r="AQ29" s="392"/>
      <c r="AR29" s="393"/>
      <c r="AS29" s="391">
        <v>3036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79093</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576804</v>
      </c>
      <c r="BO30" s="419"/>
      <c r="BP30" s="419"/>
      <c r="BQ30" s="419"/>
      <c r="BR30" s="419"/>
      <c r="BS30" s="419"/>
      <c r="BT30" s="419"/>
      <c r="BU30" s="420"/>
      <c r="BV30" s="418">
        <v>695833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奈良広域水質検査センター組合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桜井市清掃公社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桜井宇陀広域連合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桜井市医療センター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奈良県後期高齢者医療広域連合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桜井市文化財協会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奈良県広域消防組合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桜井市体育協会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t="s">
        <v>535</v>
      </c>
      <c r="G34" s="33" t="s">
        <v>536</v>
      </c>
      <c r="H34" s="33" t="s">
        <v>537</v>
      </c>
      <c r="I34" s="33" t="s">
        <v>538</v>
      </c>
      <c r="J34" s="34" t="s">
        <v>538</v>
      </c>
      <c r="K34" s="22"/>
      <c r="L34" s="22"/>
      <c r="M34" s="22"/>
      <c r="N34" s="22"/>
      <c r="O34" s="22"/>
      <c r="P34" s="22"/>
    </row>
    <row r="35" spans="1:16" ht="39" customHeight="1" x14ac:dyDescent="0.15">
      <c r="A35" s="22"/>
      <c r="B35" s="35"/>
      <c r="C35" s="1178" t="s">
        <v>539</v>
      </c>
      <c r="D35" s="1179"/>
      <c r="E35" s="1180"/>
      <c r="F35" s="36" t="s">
        <v>540</v>
      </c>
      <c r="G35" s="37" t="s">
        <v>541</v>
      </c>
      <c r="H35" s="37" t="s">
        <v>542</v>
      </c>
      <c r="I35" s="37" t="s">
        <v>543</v>
      </c>
      <c r="J35" s="38" t="s">
        <v>544</v>
      </c>
      <c r="K35" s="22"/>
      <c r="L35" s="22"/>
      <c r="M35" s="22"/>
      <c r="N35" s="22"/>
      <c r="O35" s="22"/>
      <c r="P35" s="22"/>
    </row>
    <row r="36" spans="1:16" ht="39" customHeight="1" x14ac:dyDescent="0.15">
      <c r="A36" s="22"/>
      <c r="B36" s="35"/>
      <c r="C36" s="1178" t="s">
        <v>545</v>
      </c>
      <c r="D36" s="1179"/>
      <c r="E36" s="1180"/>
      <c r="F36" s="36">
        <v>10.72</v>
      </c>
      <c r="G36" s="37">
        <v>9.11</v>
      </c>
      <c r="H36" s="37">
        <v>9.8699999999999992</v>
      </c>
      <c r="I36" s="37">
        <v>10.050000000000001</v>
      </c>
      <c r="J36" s="38">
        <v>10.65</v>
      </c>
      <c r="K36" s="22"/>
      <c r="L36" s="22"/>
      <c r="M36" s="22"/>
      <c r="N36" s="22"/>
      <c r="O36" s="22"/>
      <c r="P36" s="22"/>
    </row>
    <row r="37" spans="1:16" ht="39" customHeight="1" x14ac:dyDescent="0.15">
      <c r="A37" s="22"/>
      <c r="B37" s="35"/>
      <c r="C37" s="1178" t="s">
        <v>546</v>
      </c>
      <c r="D37" s="1179"/>
      <c r="E37" s="1180"/>
      <c r="F37" s="36">
        <v>5.93</v>
      </c>
      <c r="G37" s="37">
        <v>7.34</v>
      </c>
      <c r="H37" s="37">
        <v>3.74</v>
      </c>
      <c r="I37" s="37">
        <v>7.01</v>
      </c>
      <c r="J37" s="38">
        <v>4.67</v>
      </c>
      <c r="K37" s="22"/>
      <c r="L37" s="22"/>
      <c r="M37" s="22"/>
      <c r="N37" s="22"/>
      <c r="O37" s="22"/>
      <c r="P37" s="22"/>
    </row>
    <row r="38" spans="1:16" ht="39" customHeight="1" x14ac:dyDescent="0.15">
      <c r="A38" s="22"/>
      <c r="B38" s="35"/>
      <c r="C38" s="1178" t="s">
        <v>547</v>
      </c>
      <c r="D38" s="1179"/>
      <c r="E38" s="1180"/>
      <c r="F38" s="36">
        <v>4.12</v>
      </c>
      <c r="G38" s="37">
        <v>2.4700000000000002</v>
      </c>
      <c r="H38" s="37">
        <v>3.15</v>
      </c>
      <c r="I38" s="37">
        <v>0.04</v>
      </c>
      <c r="J38" s="38">
        <v>1.41</v>
      </c>
      <c r="K38" s="22"/>
      <c r="L38" s="22"/>
      <c r="M38" s="22"/>
      <c r="N38" s="22"/>
      <c r="O38" s="22"/>
      <c r="P38" s="22"/>
    </row>
    <row r="39" spans="1:16" ht="39" customHeight="1" x14ac:dyDescent="0.15">
      <c r="A39" s="22"/>
      <c r="B39" s="35"/>
      <c r="C39" s="1178" t="s">
        <v>548</v>
      </c>
      <c r="D39" s="1179"/>
      <c r="E39" s="1180"/>
      <c r="F39" s="36">
        <v>0.59</v>
      </c>
      <c r="G39" s="37">
        <v>0.28999999999999998</v>
      </c>
      <c r="H39" s="37">
        <v>0</v>
      </c>
      <c r="I39" s="37">
        <v>0.15</v>
      </c>
      <c r="J39" s="38">
        <v>1.21</v>
      </c>
      <c r="K39" s="22"/>
      <c r="L39" s="22"/>
      <c r="M39" s="22"/>
      <c r="N39" s="22"/>
      <c r="O39" s="22"/>
      <c r="P39" s="22"/>
    </row>
    <row r="40" spans="1:16" ht="39" customHeight="1" x14ac:dyDescent="0.15">
      <c r="A40" s="22"/>
      <c r="B40" s="35"/>
      <c r="C40" s="1178" t="s">
        <v>549</v>
      </c>
      <c r="D40" s="1179"/>
      <c r="E40" s="1180"/>
      <c r="F40" s="36">
        <v>0.2</v>
      </c>
      <c r="G40" s="37">
        <v>0.22</v>
      </c>
      <c r="H40" s="37">
        <v>0.24</v>
      </c>
      <c r="I40" s="37">
        <v>0.26</v>
      </c>
      <c r="J40" s="38">
        <v>0.38</v>
      </c>
      <c r="K40" s="22"/>
      <c r="L40" s="22"/>
      <c r="M40" s="22"/>
      <c r="N40" s="22"/>
      <c r="O40" s="22"/>
      <c r="P40" s="22"/>
    </row>
    <row r="41" spans="1:16" ht="39" customHeight="1" x14ac:dyDescent="0.15">
      <c r="A41" s="22"/>
      <c r="B41" s="35"/>
      <c r="C41" s="1178" t="s">
        <v>550</v>
      </c>
      <c r="D41" s="1179"/>
      <c r="E41" s="1180"/>
      <c r="F41" s="36">
        <v>0</v>
      </c>
      <c r="G41" s="37">
        <v>0</v>
      </c>
      <c r="H41" s="37">
        <v>0</v>
      </c>
      <c r="I41" s="37">
        <v>0.01</v>
      </c>
      <c r="J41" s="38">
        <v>0</v>
      </c>
      <c r="K41" s="22"/>
      <c r="L41" s="22"/>
      <c r="M41" s="22"/>
      <c r="N41" s="22"/>
      <c r="O41" s="22"/>
      <c r="P41" s="22"/>
    </row>
    <row r="42" spans="1:16" ht="39" customHeight="1" x14ac:dyDescent="0.15">
      <c r="A42" s="22"/>
      <c r="B42" s="39"/>
      <c r="C42" s="1178" t="s">
        <v>551</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552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2746</v>
      </c>
      <c r="L45" s="60">
        <v>2699</v>
      </c>
      <c r="M45" s="60">
        <v>2894</v>
      </c>
      <c r="N45" s="60">
        <v>2741</v>
      </c>
      <c r="O45" s="61">
        <v>2592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450</v>
      </c>
      <c r="L48" s="64">
        <v>447</v>
      </c>
      <c r="M48" s="64">
        <v>450</v>
      </c>
      <c r="N48" s="64">
        <v>450</v>
      </c>
      <c r="O48" s="65">
        <v>458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487</v>
      </c>
      <c r="L49" s="64" t="s">
        <v>487</v>
      </c>
      <c r="M49" s="64">
        <v>0</v>
      </c>
      <c r="N49" s="64">
        <v>0</v>
      </c>
      <c r="O49" s="65">
        <v>17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487</v>
      </c>
      <c r="L50" s="64" t="s">
        <v>487</v>
      </c>
      <c r="M50" s="64" t="s">
        <v>487</v>
      </c>
      <c r="N50" s="64" t="s">
        <v>487</v>
      </c>
      <c r="O50" s="65" t="s">
        <v>487</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2210</v>
      </c>
      <c r="L52" s="64">
        <v>2202</v>
      </c>
      <c r="M52" s="64">
        <v>2214</v>
      </c>
      <c r="N52" s="64">
        <v>2163</v>
      </c>
      <c r="O52" s="65">
        <v>2273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987</v>
      </c>
      <c r="L53" s="69">
        <v>945</v>
      </c>
      <c r="M53" s="69">
        <v>1130</v>
      </c>
      <c r="N53" s="69">
        <v>1028</v>
      </c>
      <c r="O53" s="70">
        <v>794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23261</v>
      </c>
      <c r="J41" s="83">
        <v>24038</v>
      </c>
      <c r="K41" s="83">
        <v>22824</v>
      </c>
      <c r="L41" s="83">
        <v>22385</v>
      </c>
      <c r="M41" s="84">
        <v>21290</v>
      </c>
    </row>
    <row r="42" spans="2:13" ht="27.75" customHeight="1" x14ac:dyDescent="0.15">
      <c r="B42" s="1204"/>
      <c r="C42" s="1205"/>
      <c r="D42" s="85"/>
      <c r="E42" s="1208" t="s">
        <v>26</v>
      </c>
      <c r="F42" s="1208"/>
      <c r="G42" s="1208"/>
      <c r="H42" s="1209"/>
      <c r="I42" s="86" t="s">
        <v>487</v>
      </c>
      <c r="J42" s="87" t="s">
        <v>487</v>
      </c>
      <c r="K42" s="87" t="s">
        <v>487</v>
      </c>
      <c r="L42" s="87" t="s">
        <v>487</v>
      </c>
      <c r="M42" s="88" t="s">
        <v>487</v>
      </c>
    </row>
    <row r="43" spans="2:13" ht="27.75" customHeight="1" x14ac:dyDescent="0.15">
      <c r="B43" s="1204"/>
      <c r="C43" s="1205"/>
      <c r="D43" s="85"/>
      <c r="E43" s="1208" t="s">
        <v>27</v>
      </c>
      <c r="F43" s="1208"/>
      <c r="G43" s="1208"/>
      <c r="H43" s="1209"/>
      <c r="I43" s="86">
        <v>9438</v>
      </c>
      <c r="J43" s="87">
        <v>9385</v>
      </c>
      <c r="K43" s="87">
        <v>9294</v>
      </c>
      <c r="L43" s="87">
        <v>9036</v>
      </c>
      <c r="M43" s="88">
        <v>8834</v>
      </c>
    </row>
    <row r="44" spans="2:13" ht="27.75" customHeight="1" x14ac:dyDescent="0.15">
      <c r="B44" s="1204"/>
      <c r="C44" s="1205"/>
      <c r="D44" s="85"/>
      <c r="E44" s="1208" t="s">
        <v>28</v>
      </c>
      <c r="F44" s="1208"/>
      <c r="G44" s="1208"/>
      <c r="H44" s="1209"/>
      <c r="I44" s="86" t="s">
        <v>487</v>
      </c>
      <c r="J44" s="87" t="s">
        <v>487</v>
      </c>
      <c r="K44" s="87">
        <v>144</v>
      </c>
      <c r="L44" s="87">
        <v>457</v>
      </c>
      <c r="M44" s="88">
        <v>1064</v>
      </c>
    </row>
    <row r="45" spans="2:13" ht="27.75" customHeight="1" x14ac:dyDescent="0.15">
      <c r="B45" s="1204"/>
      <c r="C45" s="1205"/>
      <c r="D45" s="85"/>
      <c r="E45" s="1208" t="s">
        <v>29</v>
      </c>
      <c r="F45" s="1208"/>
      <c r="G45" s="1208"/>
      <c r="H45" s="1209"/>
      <c r="I45" s="86">
        <v>4329</v>
      </c>
      <c r="J45" s="87">
        <v>3660</v>
      </c>
      <c r="K45" s="87">
        <v>3349</v>
      </c>
      <c r="L45" s="87">
        <v>3209</v>
      </c>
      <c r="M45" s="88">
        <v>2967</v>
      </c>
    </row>
    <row r="46" spans="2:13" ht="27.75" customHeight="1" x14ac:dyDescent="0.15">
      <c r="B46" s="1204"/>
      <c r="C46" s="1205"/>
      <c r="D46" s="89"/>
      <c r="E46" s="1208" t="s">
        <v>30</v>
      </c>
      <c r="F46" s="1208"/>
      <c r="G46" s="1208"/>
      <c r="H46" s="1209"/>
      <c r="I46" s="86">
        <v>1650</v>
      </c>
      <c r="J46" s="87" t="s">
        <v>487</v>
      </c>
      <c r="K46" s="87" t="s">
        <v>487</v>
      </c>
      <c r="L46" s="87" t="s">
        <v>487</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1870</v>
      </c>
      <c r="J50" s="87">
        <v>2593</v>
      </c>
      <c r="K50" s="87">
        <v>2637</v>
      </c>
      <c r="L50" s="87">
        <v>2690</v>
      </c>
      <c r="M50" s="88">
        <v>2304</v>
      </c>
    </row>
    <row r="51" spans="2:13" ht="27.75" customHeight="1" x14ac:dyDescent="0.15">
      <c r="B51" s="1204"/>
      <c r="C51" s="1205"/>
      <c r="D51" s="85"/>
      <c r="E51" s="1208" t="s">
        <v>36</v>
      </c>
      <c r="F51" s="1208"/>
      <c r="G51" s="1208"/>
      <c r="H51" s="1209"/>
      <c r="I51" s="86">
        <v>5812</v>
      </c>
      <c r="J51" s="87">
        <v>5186</v>
      </c>
      <c r="K51" s="87">
        <v>4911</v>
      </c>
      <c r="L51" s="87">
        <v>4739</v>
      </c>
      <c r="M51" s="88">
        <v>4480</v>
      </c>
    </row>
    <row r="52" spans="2:13" ht="27.75" customHeight="1" x14ac:dyDescent="0.15">
      <c r="B52" s="1206"/>
      <c r="C52" s="1207"/>
      <c r="D52" s="85"/>
      <c r="E52" s="1208" t="s">
        <v>37</v>
      </c>
      <c r="F52" s="1208"/>
      <c r="G52" s="1208"/>
      <c r="H52" s="1209"/>
      <c r="I52" s="86">
        <v>19544</v>
      </c>
      <c r="J52" s="87">
        <v>19190</v>
      </c>
      <c r="K52" s="87">
        <v>18765</v>
      </c>
      <c r="L52" s="87">
        <v>19004</v>
      </c>
      <c r="M52" s="88">
        <v>18764</v>
      </c>
    </row>
    <row r="53" spans="2:13" ht="27.75" customHeight="1" thickBot="1" x14ac:dyDescent="0.2">
      <c r="B53" s="1210" t="s">
        <v>21</v>
      </c>
      <c r="C53" s="1211"/>
      <c r="D53" s="92"/>
      <c r="E53" s="1212" t="s">
        <v>38</v>
      </c>
      <c r="F53" s="1212"/>
      <c r="G53" s="1212"/>
      <c r="H53" s="1213"/>
      <c r="I53" s="93">
        <v>11453</v>
      </c>
      <c r="J53" s="94">
        <v>10113</v>
      </c>
      <c r="K53" s="94">
        <v>9299</v>
      </c>
      <c r="L53" s="94">
        <v>8655</v>
      </c>
      <c r="M53" s="95">
        <v>8608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565</v>
      </c>
      <c r="H51" s="1234"/>
      <c r="I51" s="1239" t="s">
        <v>566</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568</v>
      </c>
      <c r="H55" s="1245"/>
      <c r="I55" s="1243" t="s">
        <v>566</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567</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53" t="s">
        <v>570</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565</v>
      </c>
      <c r="H73" s="1234"/>
      <c r="I73" s="1239" t="s">
        <v>566</v>
      </c>
      <c r="J73" s="1239"/>
      <c r="K73" s="1262">
        <v>109</v>
      </c>
      <c r="L73" s="1262">
        <v>95.1</v>
      </c>
      <c r="M73" s="1242">
        <v>88.1</v>
      </c>
      <c r="N73" s="1242">
        <v>79.7</v>
      </c>
      <c r="O73" s="1242">
        <v>80.400000000000006</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572</v>
      </c>
      <c r="J75" s="1243"/>
      <c r="K75" s="1263">
        <v>10.5</v>
      </c>
      <c r="L75" s="1263">
        <v>9.6999999999999993</v>
      </c>
      <c r="M75" s="1263">
        <v>9.6</v>
      </c>
      <c r="N75" s="1263">
        <v>9.6</v>
      </c>
      <c r="O75" s="1263">
        <v>9.1999999999999993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568</v>
      </c>
      <c r="H77" s="1245"/>
      <c r="I77" s="1243" t="s">
        <v>566</v>
      </c>
      <c r="J77" s="1243"/>
      <c r="K77" s="1262">
        <v>67.900000000000006</v>
      </c>
      <c r="L77" s="1262">
        <v>56.6</v>
      </c>
      <c r="M77" s="1242">
        <v>61.3</v>
      </c>
      <c r="N77" s="1242">
        <v>33.6</v>
      </c>
      <c r="O77" s="1242">
        <v>35.299999999999997</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4" t="s">
        <v>572</v>
      </c>
      <c r="J79" s="1252"/>
      <c r="K79" s="1265">
        <v>10.199999999999999</v>
      </c>
      <c r="L79" s="1265">
        <v>9.6</v>
      </c>
      <c r="M79" s="1265">
        <v>9.3000000000000007</v>
      </c>
      <c r="N79" s="1265">
        <v>7</v>
      </c>
      <c r="O79" s="1265">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25786</v>
      </c>
      <c r="E3" s="118"/>
      <c r="F3" s="119">
        <v>36396</v>
      </c>
      <c r="G3" s="120"/>
      <c r="H3" s="121"/>
    </row>
    <row r="4" spans="1:8" x14ac:dyDescent="0.15">
      <c r="A4" s="122"/>
      <c r="B4" s="123"/>
      <c r="C4" s="124"/>
      <c r="D4" s="125">
        <v>8056</v>
      </c>
      <c r="E4" s="126"/>
      <c r="F4" s="127">
        <v>19057</v>
      </c>
      <c r="G4" s="128"/>
      <c r="H4" s="129"/>
    </row>
    <row r="5" spans="1:8" x14ac:dyDescent="0.15">
      <c r="A5" s="110" t="s">
        <v>521</v>
      </c>
      <c r="B5" s="115"/>
      <c r="C5" s="116"/>
      <c r="D5" s="117">
        <v>21580</v>
      </c>
      <c r="E5" s="118"/>
      <c r="F5" s="119">
        <v>62256</v>
      </c>
      <c r="G5" s="120"/>
      <c r="H5" s="121"/>
    </row>
    <row r="6" spans="1:8" x14ac:dyDescent="0.15">
      <c r="A6" s="122"/>
      <c r="B6" s="123"/>
      <c r="C6" s="124"/>
      <c r="D6" s="125">
        <v>9514</v>
      </c>
      <c r="E6" s="126"/>
      <c r="F6" s="127">
        <v>24482</v>
      </c>
      <c r="G6" s="128"/>
      <c r="H6" s="129"/>
    </row>
    <row r="7" spans="1:8" x14ac:dyDescent="0.15">
      <c r="A7" s="110" t="s">
        <v>522</v>
      </c>
      <c r="B7" s="115"/>
      <c r="C7" s="116"/>
      <c r="D7" s="117">
        <v>14383</v>
      </c>
      <c r="E7" s="118"/>
      <c r="F7" s="119">
        <v>53896</v>
      </c>
      <c r="G7" s="120"/>
      <c r="H7" s="121"/>
    </row>
    <row r="8" spans="1:8" x14ac:dyDescent="0.15">
      <c r="A8" s="122"/>
      <c r="B8" s="123"/>
      <c r="C8" s="124"/>
      <c r="D8" s="125">
        <v>7991</v>
      </c>
      <c r="E8" s="126"/>
      <c r="F8" s="127">
        <v>20608</v>
      </c>
      <c r="G8" s="128"/>
      <c r="H8" s="129"/>
    </row>
    <row r="9" spans="1:8" x14ac:dyDescent="0.15">
      <c r="A9" s="110" t="s">
        <v>523</v>
      </c>
      <c r="B9" s="115"/>
      <c r="C9" s="116"/>
      <c r="D9" s="117">
        <v>28169</v>
      </c>
      <c r="E9" s="118"/>
      <c r="F9" s="119">
        <v>47278</v>
      </c>
      <c r="G9" s="120"/>
      <c r="H9" s="121"/>
    </row>
    <row r="10" spans="1:8" x14ac:dyDescent="0.15">
      <c r="A10" s="122"/>
      <c r="B10" s="123"/>
      <c r="C10" s="124"/>
      <c r="D10" s="125">
        <v>23638</v>
      </c>
      <c r="E10" s="126"/>
      <c r="F10" s="127">
        <v>24096</v>
      </c>
      <c r="G10" s="128"/>
      <c r="H10" s="129"/>
    </row>
    <row r="11" spans="1:8" x14ac:dyDescent="0.15">
      <c r="A11" s="110" t="s">
        <v>524</v>
      </c>
      <c r="B11" s="115"/>
      <c r="C11" s="116"/>
      <c r="D11" s="117">
        <v>28726</v>
      </c>
      <c r="E11" s="118"/>
      <c r="F11" s="119">
        <v>44504</v>
      </c>
      <c r="G11" s="120"/>
      <c r="H11" s="121"/>
    </row>
    <row r="12" spans="1:8" x14ac:dyDescent="0.15">
      <c r="A12" s="122"/>
      <c r="B12" s="123"/>
      <c r="C12" s="130"/>
      <c r="D12" s="125">
        <v>15841</v>
      </c>
      <c r="E12" s="126"/>
      <c r="F12" s="127">
        <v>25876</v>
      </c>
      <c r="G12" s="128"/>
      <c r="H12" s="129"/>
    </row>
    <row r="13" spans="1:8" x14ac:dyDescent="0.15">
      <c r="A13" s="110"/>
      <c r="B13" s="115"/>
      <c r="C13" s="131"/>
      <c r="D13" s="132">
        <v>23729</v>
      </c>
      <c r="E13" s="133"/>
      <c r="F13" s="134">
        <v>48866</v>
      </c>
      <c r="G13" s="135"/>
      <c r="H13" s="121"/>
    </row>
    <row r="14" spans="1:8" x14ac:dyDescent="0.15">
      <c r="A14" s="122"/>
      <c r="B14" s="123"/>
      <c r="C14" s="124"/>
      <c r="D14" s="125">
        <v>13008</v>
      </c>
      <c r="E14" s="126"/>
      <c r="F14" s="127">
        <v>22824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v>
      </c>
      <c r="C19" s="136">
        <f>ROUND(VALUE(SUBSTITUTE(実質収支比率等に係る経年分析!G$48,"▲","-")),2)</f>
        <v>6.77</v>
      </c>
      <c r="D19" s="136">
        <f>ROUND(VALUE(SUBSTITUTE(実質収支比率等に係る経年分析!H$48,"▲","-")),2)</f>
        <v>3.3</v>
      </c>
      <c r="E19" s="136">
        <f>ROUND(VALUE(SUBSTITUTE(実質収支比率等に係る経年分析!I$48,"▲","-")),2)</f>
        <v>6.59</v>
      </c>
      <c r="F19" s="136">
        <f>ROUND(VALUE(SUBSTITUTE(実質収支比率等に係る経年分析!J$48,"▲","-")),2)</f>
        <v>4.26</v>
      </c>
    </row>
    <row r="20" spans="1:11" x14ac:dyDescent="0.15">
      <c r="A20" s="136" t="s">
        <v>43</v>
      </c>
      <c r="B20" s="136">
        <f>ROUND(VALUE(SUBSTITUTE(実質収支比率等に係る経年分析!F$47,"▲","-")),2)</f>
        <v>5.61</v>
      </c>
      <c r="C20" s="136">
        <f>ROUND(VALUE(SUBSTITUTE(実質収支比率等に係る経年分析!G$47,"▲","-")),2)</f>
        <v>8.1999999999999993</v>
      </c>
      <c r="D20" s="136">
        <f>ROUND(VALUE(SUBSTITUTE(実質収支比率等に係る経年分析!H$47,"▲","-")),2)</f>
        <v>9.2799999999999994</v>
      </c>
      <c r="E20" s="136">
        <f>ROUND(VALUE(SUBSTITUTE(実質収支比率等に係る経年分析!I$47,"▲","-")),2)</f>
        <v>8.41</v>
      </c>
      <c r="F20" s="136">
        <f>ROUND(VALUE(SUBSTITUTE(実質収支比率等に係る経年分析!J$47,"▲","-")),2)</f>
        <v>7.26</v>
      </c>
    </row>
    <row r="21" spans="1:11" x14ac:dyDescent="0.15">
      <c r="A21" s="136" t="s">
        <v>44</v>
      </c>
      <c r="B21" s="136">
        <f>IF(ISNUMBER(VALUE(SUBSTITUTE(実質収支比率等に係る経年分析!F$49,"▲","-"))),ROUND(VALUE(SUBSTITUTE(実質収支比率等に係る経年分析!F$49,"▲","-")),2),NA())</f>
        <v>4.51</v>
      </c>
      <c r="C21" s="136">
        <f>IF(ISNUMBER(VALUE(SUBSTITUTE(実質収支比率等に係る経年分析!G$49,"▲","-"))),ROUND(VALUE(SUBSTITUTE(実質収支比率等に係る経年分析!G$49,"▲","-")),2),NA())</f>
        <v>4.2699999999999996</v>
      </c>
      <c r="D21" s="136">
        <f>IF(ISNUMBER(VALUE(SUBSTITUTE(実質収支比率等に係る経年分析!H$49,"▲","-"))),ROUND(VALUE(SUBSTITUTE(実質収支比率等に係る経年分析!H$49,"▲","-")),2),NA())</f>
        <v>-2.44</v>
      </c>
      <c r="E21" s="136">
        <f>IF(ISNUMBER(VALUE(SUBSTITUTE(実質収支比率等に係る経年分析!I$49,"▲","-"))),ROUND(VALUE(SUBSTITUTE(実質収支比率等に係る経年分析!I$49,"▲","-")),2),NA())</f>
        <v>2.78</v>
      </c>
      <c r="F21" s="136">
        <f>IF(ISNUMBER(VALUE(SUBSTITUTE(実質収支比率等に係る経年分析!J$49,"▲","-"))),ROUND(VALUE(SUBSTITUTE(実質収支比率等に係る経年分析!J$49,"▲","-")),2),NA())</f>
        <v>-2.99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0.38</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2.4700000000000002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4.67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9.8699999999999992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10.050000000000001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10.65</v>
      </c>
    </row>
    <row r="35" spans="1:16" x14ac:dyDescent="0.15">
      <c r="A35" s="137" t="str">
        <f>IF(連結実質赤字比率に係る赤字・黒字の構成分析!C$35="",NA(),連結実質赤字比率に係る赤字・黒字の構成分析!C$35)</f>
        <v>住宅新築資金等貸付金特別会計</v>
      </c>
      <c r="B35" s="137">
        <f>IF(ROUND(VALUE(SUBSTITUTE(連結実質赤字比率に係る赤字・黒字の構成分析!F$35,"▲", "-")), 2) &lt; 0, ABS(ROUND(VALUE(SUBSTITUTE(連結実質赤字比率に係る赤字・黒字の構成分析!F$35,"▲", "-")), 2)), NA())</f>
        <v>0.72</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0.57999999999999996</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0.45</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0.42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0.41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0.54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0.82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2210</v>
      </c>
      <c r="E42" s="138"/>
      <c r="F42" s="138"/>
      <c r="G42" s="138">
        <f>'実質公債費比率（分子）の構造'!L$52</f>
        <v>2202</v>
      </c>
      <c r="H42" s="138"/>
      <c r="I42" s="138"/>
      <c r="J42" s="138">
        <f>'実質公債費比率（分子）の構造'!M$52</f>
        <v>2214</v>
      </c>
      <c r="K42" s="138"/>
      <c r="L42" s="138"/>
      <c r="M42" s="138">
        <f>'実質公債費比率（分子）の構造'!N$52</f>
        <v>2163</v>
      </c>
      <c r="N42" s="138"/>
      <c r="O42" s="138"/>
      <c r="P42" s="138">
        <f>'実質公債費比率（分子）の構造'!O$52</f>
        <v>2273</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f>'実質公債費比率（分子）の構造'!M$49</f>
        <v>0</v>
      </c>
      <c r="I45" s="138"/>
      <c r="J45" s="138"/>
      <c r="K45" s="138">
        <f>'実質公債費比率（分子）の構造'!N$49</f>
        <v>0</v>
      </c>
      <c r="L45" s="138"/>
      <c r="M45" s="138"/>
      <c r="N45" s="138">
        <f>'実質公債費比率（分子）の構造'!O$49</f>
        <v>17</v>
      </c>
      <c r="O45" s="138"/>
      <c r="P45" s="138"/>
    </row>
    <row r="46" spans="1:16" x14ac:dyDescent="0.15">
      <c r="A46" s="138" t="s">
        <v>55</v>
      </c>
      <c r="B46" s="138">
        <f>'実質公債費比率（分子）の構造'!K$48</f>
        <v>450</v>
      </c>
      <c r="C46" s="138"/>
      <c r="D46" s="138"/>
      <c r="E46" s="138">
        <f>'実質公債費比率（分子）の構造'!L$48</f>
        <v>447</v>
      </c>
      <c r="F46" s="138"/>
      <c r="G46" s="138"/>
      <c r="H46" s="138">
        <f>'実質公債費比率（分子）の構造'!M$48</f>
        <v>450</v>
      </c>
      <c r="I46" s="138"/>
      <c r="J46" s="138"/>
      <c r="K46" s="138">
        <f>'実質公債費比率（分子）の構造'!N$48</f>
        <v>450</v>
      </c>
      <c r="L46" s="138"/>
      <c r="M46" s="138"/>
      <c r="N46" s="138">
        <f>'実質公債費比率（分子）の構造'!O$48</f>
        <v>458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2746</v>
      </c>
      <c r="C49" s="138"/>
      <c r="D49" s="138"/>
      <c r="E49" s="138">
        <f>'実質公債費比率（分子）の構造'!L$45</f>
        <v>2699</v>
      </c>
      <c r="F49" s="138"/>
      <c r="G49" s="138"/>
      <c r="H49" s="138">
        <f>'実質公債費比率（分子）の構造'!M$45</f>
        <v>2894</v>
      </c>
      <c r="I49" s="138"/>
      <c r="J49" s="138"/>
      <c r="K49" s="138">
        <f>'実質公債費比率（分子）の構造'!N$45</f>
        <v>2741</v>
      </c>
      <c r="L49" s="138"/>
      <c r="M49" s="138"/>
      <c r="N49" s="138">
        <f>'実質公債費比率（分子）の構造'!O$45</f>
        <v>2592</v>
      </c>
      <c r="O49" s="138"/>
      <c r="P49" s="138"/>
    </row>
    <row r="50" spans="1:16" x14ac:dyDescent="0.15">
      <c r="A50" s="138" t="s">
        <v>59</v>
      </c>
      <c r="B50" s="138" t="e">
        <f>NA()</f>
        <v>#N/A</v>
      </c>
      <c r="C50" s="138">
        <f>IF(ISNUMBER('実質公債費比率（分子）の構造'!K$53),'実質公債費比率（分子）の構造'!K$53,NA())</f>
        <v>987</v>
      </c>
      <c r="D50" s="138" t="e">
        <f>NA()</f>
        <v>#N/A</v>
      </c>
      <c r="E50" s="138" t="e">
        <f>NA()</f>
        <v>#N/A</v>
      </c>
      <c r="F50" s="138">
        <f>IF(ISNUMBER('実質公債費比率（分子）の構造'!L$53),'実質公債費比率（分子）の構造'!L$53,NA())</f>
        <v>945</v>
      </c>
      <c r="G50" s="138" t="e">
        <f>NA()</f>
        <v>#N/A</v>
      </c>
      <c r="H50" s="138" t="e">
        <f>NA()</f>
        <v>#N/A</v>
      </c>
      <c r="I50" s="138">
        <f>IF(ISNUMBER('実質公債費比率（分子）の構造'!M$53),'実質公債費比率（分子）の構造'!M$53,NA())</f>
        <v>1130</v>
      </c>
      <c r="J50" s="138" t="e">
        <f>NA()</f>
        <v>#N/A</v>
      </c>
      <c r="K50" s="138" t="e">
        <f>NA()</f>
        <v>#N/A</v>
      </c>
      <c r="L50" s="138">
        <f>IF(ISNUMBER('実質公債費比率（分子）の構造'!N$53),'実質公債費比率（分子）の構造'!N$53,NA())</f>
        <v>1028</v>
      </c>
      <c r="M50" s="138" t="e">
        <f>NA()</f>
        <v>#N/A</v>
      </c>
      <c r="N50" s="138" t="e">
        <f>NA()</f>
        <v>#N/A</v>
      </c>
      <c r="O50" s="138">
        <f>IF(ISNUMBER('実質公債費比率（分子）の構造'!O$53),'実質公債費比率（分子）の構造'!O$53,NA())</f>
        <v>794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19544</v>
      </c>
      <c r="E56" s="137"/>
      <c r="F56" s="137"/>
      <c r="G56" s="137">
        <f>'将来負担比率（分子）の構造'!J$52</f>
        <v>19190</v>
      </c>
      <c r="H56" s="137"/>
      <c r="I56" s="137"/>
      <c r="J56" s="137">
        <f>'将来負担比率（分子）の構造'!K$52</f>
        <v>18765</v>
      </c>
      <c r="K56" s="137"/>
      <c r="L56" s="137"/>
      <c r="M56" s="137">
        <f>'将来負担比率（分子）の構造'!L$52</f>
        <v>19004</v>
      </c>
      <c r="N56" s="137"/>
      <c r="O56" s="137"/>
      <c r="P56" s="137">
        <f>'将来負担比率（分子）の構造'!M$52</f>
        <v>18764</v>
      </c>
    </row>
    <row r="57" spans="1:16" x14ac:dyDescent="0.15">
      <c r="A57" s="137" t="s">
        <v>36</v>
      </c>
      <c r="B57" s="137"/>
      <c r="C57" s="137"/>
      <c r="D57" s="137">
        <f>'将来負担比率（分子）の構造'!I$51</f>
        <v>5812</v>
      </c>
      <c r="E57" s="137"/>
      <c r="F57" s="137"/>
      <c r="G57" s="137">
        <f>'将来負担比率（分子）の構造'!J$51</f>
        <v>5186</v>
      </c>
      <c r="H57" s="137"/>
      <c r="I57" s="137"/>
      <c r="J57" s="137">
        <f>'将来負担比率（分子）の構造'!K$51</f>
        <v>4911</v>
      </c>
      <c r="K57" s="137"/>
      <c r="L57" s="137"/>
      <c r="M57" s="137">
        <f>'将来負担比率（分子）の構造'!L$51</f>
        <v>4739</v>
      </c>
      <c r="N57" s="137"/>
      <c r="O57" s="137"/>
      <c r="P57" s="137">
        <f>'将来負担比率（分子）の構造'!M$51</f>
        <v>4480</v>
      </c>
    </row>
    <row r="58" spans="1:16" x14ac:dyDescent="0.15">
      <c r="A58" s="137" t="s">
        <v>35</v>
      </c>
      <c r="B58" s="137"/>
      <c r="C58" s="137"/>
      <c r="D58" s="137">
        <f>'将来負担比率（分子）の構造'!I$50</f>
        <v>1870</v>
      </c>
      <c r="E58" s="137"/>
      <c r="F58" s="137"/>
      <c r="G58" s="137">
        <f>'将来負担比率（分子）の構造'!J$50</f>
        <v>2593</v>
      </c>
      <c r="H58" s="137"/>
      <c r="I58" s="137"/>
      <c r="J58" s="137">
        <f>'将来負担比率（分子）の構造'!K$50</f>
        <v>2637</v>
      </c>
      <c r="K58" s="137"/>
      <c r="L58" s="137"/>
      <c r="M58" s="137">
        <f>'将来負担比率（分子）の構造'!L$50</f>
        <v>2690</v>
      </c>
      <c r="N58" s="137"/>
      <c r="O58" s="137"/>
      <c r="P58" s="137">
        <f>'将来負担比率（分子）の構造'!M$50</f>
        <v>2304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1650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4329</v>
      </c>
      <c r="C62" s="137"/>
      <c r="D62" s="137"/>
      <c r="E62" s="137">
        <f>'将来負担比率（分子）の構造'!J$45</f>
        <v>3660</v>
      </c>
      <c r="F62" s="137"/>
      <c r="G62" s="137"/>
      <c r="H62" s="137">
        <f>'将来負担比率（分子）の構造'!K$45</f>
        <v>3349</v>
      </c>
      <c r="I62" s="137"/>
      <c r="J62" s="137"/>
      <c r="K62" s="137">
        <f>'将来負担比率（分子）の構造'!L$45</f>
        <v>3209</v>
      </c>
      <c r="L62" s="137"/>
      <c r="M62" s="137"/>
      <c r="N62" s="137">
        <f>'将来負担比率（分子）の構造'!M$45</f>
        <v>2967</v>
      </c>
      <c r="O62" s="137"/>
      <c r="P62" s="137"/>
    </row>
    <row r="63" spans="1:16" x14ac:dyDescent="0.15">
      <c r="A63" s="137" t="s">
        <v>28</v>
      </c>
      <c r="B63" s="137" t="str">
        <f>'将来負担比率（分子）の構造'!I$44</f>
        <v>-</v>
      </c>
      <c r="C63" s="137"/>
      <c r="D63" s="137"/>
      <c r="E63" s="137" t="str">
        <f>'将来負担比率（分子）の構造'!J$44</f>
        <v>-</v>
      </c>
      <c r="F63" s="137"/>
      <c r="G63" s="137"/>
      <c r="H63" s="137">
        <f>'将来負担比率（分子）の構造'!K$44</f>
        <v>144</v>
      </c>
      <c r="I63" s="137"/>
      <c r="J63" s="137"/>
      <c r="K63" s="137">
        <f>'将来負担比率（分子）の構造'!L$44</f>
        <v>457</v>
      </c>
      <c r="L63" s="137"/>
      <c r="M63" s="137"/>
      <c r="N63" s="137">
        <f>'将来負担比率（分子）の構造'!M$44</f>
        <v>1064</v>
      </c>
      <c r="O63" s="137"/>
      <c r="P63" s="137"/>
    </row>
    <row r="64" spans="1:16" x14ac:dyDescent="0.15">
      <c r="A64" s="137" t="s">
        <v>27</v>
      </c>
      <c r="B64" s="137">
        <f>'将来負担比率（分子）の構造'!I$43</f>
        <v>9438</v>
      </c>
      <c r="C64" s="137"/>
      <c r="D64" s="137"/>
      <c r="E64" s="137">
        <f>'将来負担比率（分子）の構造'!J$43</f>
        <v>9385</v>
      </c>
      <c r="F64" s="137"/>
      <c r="G64" s="137"/>
      <c r="H64" s="137">
        <f>'将来負担比率（分子）の構造'!K$43</f>
        <v>9294</v>
      </c>
      <c r="I64" s="137"/>
      <c r="J64" s="137"/>
      <c r="K64" s="137">
        <f>'将来負担比率（分子）の構造'!L$43</f>
        <v>9036</v>
      </c>
      <c r="L64" s="137"/>
      <c r="M64" s="137"/>
      <c r="N64" s="137">
        <f>'将来負担比率（分子）の構造'!M$43</f>
        <v>8834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23261</v>
      </c>
      <c r="C66" s="137"/>
      <c r="D66" s="137"/>
      <c r="E66" s="137">
        <f>'将来負担比率（分子）の構造'!J$41</f>
        <v>24038</v>
      </c>
      <c r="F66" s="137"/>
      <c r="G66" s="137"/>
      <c r="H66" s="137">
        <f>'将来負担比率（分子）の構造'!K$41</f>
        <v>22824</v>
      </c>
      <c r="I66" s="137"/>
      <c r="J66" s="137"/>
      <c r="K66" s="137">
        <f>'将来負担比率（分子）の構造'!L$41</f>
        <v>22385</v>
      </c>
      <c r="L66" s="137"/>
      <c r="M66" s="137"/>
      <c r="N66" s="137">
        <f>'将来負担比率（分子）の構造'!M$41</f>
        <v>21290</v>
      </c>
      <c r="O66" s="137"/>
      <c r="P66" s="137"/>
    </row>
    <row r="67" spans="1:16" x14ac:dyDescent="0.15">
      <c r="A67" s="137" t="s">
        <v>63</v>
      </c>
      <c r="B67" s="137" t="e">
        <f>NA()</f>
        <v>#N/A</v>
      </c>
      <c r="C67" s="137">
        <f>IF(ISNUMBER('将来負担比率（分子）の構造'!I$53), IF('将来負担比率（分子）の構造'!I$53 &lt; 0, 0, '将来負担比率（分子）の構造'!I$53), NA())</f>
        <v>11453</v>
      </c>
      <c r="D67" s="137" t="e">
        <f>NA()</f>
        <v>#N/A</v>
      </c>
      <c r="E67" s="137" t="e">
        <f>NA()</f>
        <v>#N/A</v>
      </c>
      <c r="F67" s="137">
        <f>IF(ISNUMBER('将来負担比率（分子）の構造'!J$53), IF('将来負担比率（分子）の構造'!J$53 &lt; 0, 0, '将来負担比率（分子）の構造'!J$53), NA())</f>
        <v>10113</v>
      </c>
      <c r="G67" s="137" t="e">
        <f>NA()</f>
        <v>#N/A</v>
      </c>
      <c r="H67" s="137" t="e">
        <f>NA()</f>
        <v>#N/A</v>
      </c>
      <c r="I67" s="137">
        <f>IF(ISNUMBER('将来負担比率（分子）の構造'!K$53), IF('将来負担比率（分子）の構造'!K$53 &lt; 0, 0, '将来負担比率（分子）の構造'!K$53), NA())</f>
        <v>9299</v>
      </c>
      <c r="J67" s="137" t="e">
        <f>NA()</f>
        <v>#N/A</v>
      </c>
      <c r="K67" s="137" t="e">
        <f>NA()</f>
        <v>#N/A</v>
      </c>
      <c r="L67" s="137">
        <f>IF(ISNUMBER('将来負担比率（分子）の構造'!L$53), IF('将来負担比率（分子）の構造'!L$53 &lt; 0, 0, '将来負担比率（分子）の構造'!L$53), NA())</f>
        <v>8655</v>
      </c>
      <c r="M67" s="137" t="e">
        <f>NA()</f>
        <v>#N/A</v>
      </c>
      <c r="N67" s="137" t="e">
        <f>NA()</f>
        <v>#N/A</v>
      </c>
      <c r="O67" s="137">
        <f>IF(ISNUMBER('将来負担比率（分子）の構造'!M$53), IF('将来負担比率（分子）の構造'!M$53 &lt; 0, 0, '将来負担比率（分子）の構造'!M$53), NA())</f>
        <v>8608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6263521</v>
      </c>
      <c r="S5" s="671"/>
      <c r="T5" s="671"/>
      <c r="U5" s="671"/>
      <c r="V5" s="671"/>
      <c r="W5" s="671"/>
      <c r="X5" s="671"/>
      <c r="Y5" s="718"/>
      <c r="Z5" s="731">
        <v>26.6</v>
      </c>
      <c r="AA5" s="731"/>
      <c r="AB5" s="731"/>
      <c r="AC5" s="731"/>
      <c r="AD5" s="732">
        <v>5819149</v>
      </c>
      <c r="AE5" s="732"/>
      <c r="AF5" s="732"/>
      <c r="AG5" s="732"/>
      <c r="AH5" s="732"/>
      <c r="AI5" s="732"/>
      <c r="AJ5" s="732"/>
      <c r="AK5" s="732"/>
      <c r="AL5" s="719">
        <v>49.5</v>
      </c>
      <c r="AM5" s="688"/>
      <c r="AN5" s="688"/>
      <c r="AO5" s="720"/>
      <c r="AP5" s="707" t="s">
        <v>208</v>
      </c>
      <c r="AQ5" s="708"/>
      <c r="AR5" s="708"/>
      <c r="AS5" s="708"/>
      <c r="AT5" s="708"/>
      <c r="AU5" s="708"/>
      <c r="AV5" s="708"/>
      <c r="AW5" s="708"/>
      <c r="AX5" s="708"/>
      <c r="AY5" s="708"/>
      <c r="AZ5" s="708"/>
      <c r="BA5" s="708"/>
      <c r="BB5" s="708"/>
      <c r="BC5" s="708"/>
      <c r="BD5" s="708"/>
      <c r="BE5" s="708"/>
      <c r="BF5" s="709"/>
      <c r="BG5" s="620">
        <v>5819149</v>
      </c>
      <c r="BH5" s="621"/>
      <c r="BI5" s="621"/>
      <c r="BJ5" s="621"/>
      <c r="BK5" s="621"/>
      <c r="BL5" s="621"/>
      <c r="BM5" s="621"/>
      <c r="BN5" s="622"/>
      <c r="BO5" s="673">
        <v>92.9</v>
      </c>
      <c r="BP5" s="673"/>
      <c r="BQ5" s="673"/>
      <c r="BR5" s="673"/>
      <c r="BS5" s="674">
        <v>36169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154984</v>
      </c>
      <c r="S6" s="621"/>
      <c r="T6" s="621"/>
      <c r="U6" s="621"/>
      <c r="V6" s="621"/>
      <c r="W6" s="621"/>
      <c r="X6" s="621"/>
      <c r="Y6" s="622"/>
      <c r="Z6" s="673">
        <v>0.7</v>
      </c>
      <c r="AA6" s="673"/>
      <c r="AB6" s="673"/>
      <c r="AC6" s="673"/>
      <c r="AD6" s="674">
        <v>154984</v>
      </c>
      <c r="AE6" s="674"/>
      <c r="AF6" s="674"/>
      <c r="AG6" s="674"/>
      <c r="AH6" s="674"/>
      <c r="AI6" s="674"/>
      <c r="AJ6" s="674"/>
      <c r="AK6" s="674"/>
      <c r="AL6" s="643">
        <v>1.3</v>
      </c>
      <c r="AM6" s="675"/>
      <c r="AN6" s="675"/>
      <c r="AO6" s="676"/>
      <c r="AP6" s="617" t="s">
        <v>213</v>
      </c>
      <c r="AQ6" s="618"/>
      <c r="AR6" s="618"/>
      <c r="AS6" s="618"/>
      <c r="AT6" s="618"/>
      <c r="AU6" s="618"/>
      <c r="AV6" s="618"/>
      <c r="AW6" s="618"/>
      <c r="AX6" s="618"/>
      <c r="AY6" s="618"/>
      <c r="AZ6" s="618"/>
      <c r="BA6" s="618"/>
      <c r="BB6" s="618"/>
      <c r="BC6" s="618"/>
      <c r="BD6" s="618"/>
      <c r="BE6" s="618"/>
      <c r="BF6" s="619"/>
      <c r="BG6" s="620">
        <v>5819149</v>
      </c>
      <c r="BH6" s="621"/>
      <c r="BI6" s="621"/>
      <c r="BJ6" s="621"/>
      <c r="BK6" s="621"/>
      <c r="BL6" s="621"/>
      <c r="BM6" s="621"/>
      <c r="BN6" s="622"/>
      <c r="BO6" s="673">
        <v>92.9</v>
      </c>
      <c r="BP6" s="673"/>
      <c r="BQ6" s="673"/>
      <c r="BR6" s="673"/>
      <c r="BS6" s="674">
        <v>36169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221577</v>
      </c>
      <c r="CS6" s="621"/>
      <c r="CT6" s="621"/>
      <c r="CU6" s="621"/>
      <c r="CV6" s="621"/>
      <c r="CW6" s="621"/>
      <c r="CX6" s="621"/>
      <c r="CY6" s="622"/>
      <c r="CZ6" s="673">
        <v>1</v>
      </c>
      <c r="DA6" s="673"/>
      <c r="DB6" s="673"/>
      <c r="DC6" s="673"/>
      <c r="DD6" s="626" t="s">
        <v>215</v>
      </c>
      <c r="DE6" s="621"/>
      <c r="DF6" s="621"/>
      <c r="DG6" s="621"/>
      <c r="DH6" s="621"/>
      <c r="DI6" s="621"/>
      <c r="DJ6" s="621"/>
      <c r="DK6" s="621"/>
      <c r="DL6" s="621"/>
      <c r="DM6" s="621"/>
      <c r="DN6" s="621"/>
      <c r="DO6" s="621"/>
      <c r="DP6" s="622"/>
      <c r="DQ6" s="626">
        <v>221577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11927</v>
      </c>
      <c r="S7" s="621"/>
      <c r="T7" s="621"/>
      <c r="U7" s="621"/>
      <c r="V7" s="621"/>
      <c r="W7" s="621"/>
      <c r="X7" s="621"/>
      <c r="Y7" s="622"/>
      <c r="Z7" s="673">
        <v>0.1</v>
      </c>
      <c r="AA7" s="673"/>
      <c r="AB7" s="673"/>
      <c r="AC7" s="673"/>
      <c r="AD7" s="674">
        <v>11927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2765217</v>
      </c>
      <c r="BH7" s="621"/>
      <c r="BI7" s="621"/>
      <c r="BJ7" s="621"/>
      <c r="BK7" s="621"/>
      <c r="BL7" s="621"/>
      <c r="BM7" s="621"/>
      <c r="BN7" s="622"/>
      <c r="BO7" s="673">
        <v>44.1</v>
      </c>
      <c r="BP7" s="673"/>
      <c r="BQ7" s="673"/>
      <c r="BR7" s="673"/>
      <c r="BS7" s="674">
        <v>36169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3077551</v>
      </c>
      <c r="CS7" s="621"/>
      <c r="CT7" s="621"/>
      <c r="CU7" s="621"/>
      <c r="CV7" s="621"/>
      <c r="CW7" s="621"/>
      <c r="CX7" s="621"/>
      <c r="CY7" s="622"/>
      <c r="CZ7" s="673">
        <v>13.4</v>
      </c>
      <c r="DA7" s="673"/>
      <c r="DB7" s="673"/>
      <c r="DC7" s="673"/>
      <c r="DD7" s="626">
        <v>275140</v>
      </c>
      <c r="DE7" s="621"/>
      <c r="DF7" s="621"/>
      <c r="DG7" s="621"/>
      <c r="DH7" s="621"/>
      <c r="DI7" s="621"/>
      <c r="DJ7" s="621"/>
      <c r="DK7" s="621"/>
      <c r="DL7" s="621"/>
      <c r="DM7" s="621"/>
      <c r="DN7" s="621"/>
      <c r="DO7" s="621"/>
      <c r="DP7" s="622"/>
      <c r="DQ7" s="626">
        <v>2279521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45913</v>
      </c>
      <c r="S8" s="621"/>
      <c r="T8" s="621"/>
      <c r="U8" s="621"/>
      <c r="V8" s="621"/>
      <c r="W8" s="621"/>
      <c r="X8" s="621"/>
      <c r="Y8" s="622"/>
      <c r="Z8" s="673">
        <v>0.2</v>
      </c>
      <c r="AA8" s="673"/>
      <c r="AB8" s="673"/>
      <c r="AC8" s="673"/>
      <c r="AD8" s="674">
        <v>45913</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90649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9711440</v>
      </c>
      <c r="CS8" s="621"/>
      <c r="CT8" s="621"/>
      <c r="CU8" s="621"/>
      <c r="CV8" s="621"/>
      <c r="CW8" s="621"/>
      <c r="CX8" s="621"/>
      <c r="CY8" s="622"/>
      <c r="CZ8" s="673">
        <v>42.4</v>
      </c>
      <c r="DA8" s="673"/>
      <c r="DB8" s="673"/>
      <c r="DC8" s="673"/>
      <c r="DD8" s="626">
        <v>304022</v>
      </c>
      <c r="DE8" s="621"/>
      <c r="DF8" s="621"/>
      <c r="DG8" s="621"/>
      <c r="DH8" s="621"/>
      <c r="DI8" s="621"/>
      <c r="DJ8" s="621"/>
      <c r="DK8" s="621"/>
      <c r="DL8" s="621"/>
      <c r="DM8" s="621"/>
      <c r="DN8" s="621"/>
      <c r="DO8" s="621"/>
      <c r="DP8" s="622"/>
      <c r="DQ8" s="626">
        <v>4568261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23868</v>
      </c>
      <c r="S9" s="621"/>
      <c r="T9" s="621"/>
      <c r="U9" s="621"/>
      <c r="V9" s="621"/>
      <c r="W9" s="621"/>
      <c r="X9" s="621"/>
      <c r="Y9" s="622"/>
      <c r="Z9" s="673">
        <v>0.1</v>
      </c>
      <c r="AA9" s="673"/>
      <c r="AB9" s="673"/>
      <c r="AC9" s="673"/>
      <c r="AD9" s="674">
        <v>23868</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2379373</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2398114</v>
      </c>
      <c r="CS9" s="621"/>
      <c r="CT9" s="621"/>
      <c r="CU9" s="621"/>
      <c r="CV9" s="621"/>
      <c r="CW9" s="621"/>
      <c r="CX9" s="621"/>
      <c r="CY9" s="622"/>
      <c r="CZ9" s="673">
        <v>10.5</v>
      </c>
      <c r="DA9" s="673"/>
      <c r="DB9" s="673"/>
      <c r="DC9" s="673"/>
      <c r="DD9" s="626">
        <v>331695</v>
      </c>
      <c r="DE9" s="621"/>
      <c r="DF9" s="621"/>
      <c r="DG9" s="621"/>
      <c r="DH9" s="621"/>
      <c r="DI9" s="621"/>
      <c r="DJ9" s="621"/>
      <c r="DK9" s="621"/>
      <c r="DL9" s="621"/>
      <c r="DM9" s="621"/>
      <c r="DN9" s="621"/>
      <c r="DO9" s="621"/>
      <c r="DP9" s="622"/>
      <c r="DQ9" s="626">
        <v>1875623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839990</v>
      </c>
      <c r="S10" s="621"/>
      <c r="T10" s="621"/>
      <c r="U10" s="621"/>
      <c r="V10" s="621"/>
      <c r="W10" s="621"/>
      <c r="X10" s="621"/>
      <c r="Y10" s="622"/>
      <c r="Z10" s="673">
        <v>3.6</v>
      </c>
      <c r="AA10" s="673"/>
      <c r="AB10" s="673"/>
      <c r="AC10" s="673"/>
      <c r="AD10" s="674">
        <v>839990</v>
      </c>
      <c r="AE10" s="674"/>
      <c r="AF10" s="674"/>
      <c r="AG10" s="674"/>
      <c r="AH10" s="674"/>
      <c r="AI10" s="674"/>
      <c r="AJ10" s="674"/>
      <c r="AK10" s="674"/>
      <c r="AL10" s="643">
        <v>7.2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109139</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9114</v>
      </c>
      <c r="S11" s="621"/>
      <c r="T11" s="621"/>
      <c r="U11" s="621"/>
      <c r="V11" s="621"/>
      <c r="W11" s="621"/>
      <c r="X11" s="621"/>
      <c r="Y11" s="622"/>
      <c r="Z11" s="673">
        <v>0</v>
      </c>
      <c r="AA11" s="673"/>
      <c r="AB11" s="673"/>
      <c r="AC11" s="673"/>
      <c r="AD11" s="674">
        <v>9114</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186056</v>
      </c>
      <c r="BH11" s="621"/>
      <c r="BI11" s="621"/>
      <c r="BJ11" s="621"/>
      <c r="BK11" s="621"/>
      <c r="BL11" s="621"/>
      <c r="BM11" s="621"/>
      <c r="BN11" s="622"/>
      <c r="BO11" s="673">
        <v>3</v>
      </c>
      <c r="BP11" s="673"/>
      <c r="BQ11" s="673"/>
      <c r="BR11" s="673"/>
      <c r="BS11" s="626">
        <v>36169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264301</v>
      </c>
      <c r="CS11" s="621"/>
      <c r="CT11" s="621"/>
      <c r="CU11" s="621"/>
      <c r="CV11" s="621"/>
      <c r="CW11" s="621"/>
      <c r="CX11" s="621"/>
      <c r="CY11" s="622"/>
      <c r="CZ11" s="673">
        <v>1.2</v>
      </c>
      <c r="DA11" s="673"/>
      <c r="DB11" s="673"/>
      <c r="DC11" s="673"/>
      <c r="DD11" s="626">
        <v>50486</v>
      </c>
      <c r="DE11" s="621"/>
      <c r="DF11" s="621"/>
      <c r="DG11" s="621"/>
      <c r="DH11" s="621"/>
      <c r="DI11" s="621"/>
      <c r="DJ11" s="621"/>
      <c r="DK11" s="621"/>
      <c r="DL11" s="621"/>
      <c r="DM11" s="621"/>
      <c r="DN11" s="621"/>
      <c r="DO11" s="621"/>
      <c r="DP11" s="622"/>
      <c r="DQ11" s="626">
        <v>170553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2534509</v>
      </c>
      <c r="BH12" s="621"/>
      <c r="BI12" s="621"/>
      <c r="BJ12" s="621"/>
      <c r="BK12" s="621"/>
      <c r="BL12" s="621"/>
      <c r="BM12" s="621"/>
      <c r="BN12" s="622"/>
      <c r="BO12" s="673">
        <v>40.5</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452721</v>
      </c>
      <c r="CS12" s="621"/>
      <c r="CT12" s="621"/>
      <c r="CU12" s="621"/>
      <c r="CV12" s="621"/>
      <c r="CW12" s="621"/>
      <c r="CX12" s="621"/>
      <c r="CY12" s="622"/>
      <c r="CZ12" s="673">
        <v>2</v>
      </c>
      <c r="DA12" s="673"/>
      <c r="DB12" s="673"/>
      <c r="DC12" s="673"/>
      <c r="DD12" s="626">
        <v>7373</v>
      </c>
      <c r="DE12" s="621"/>
      <c r="DF12" s="621"/>
      <c r="DG12" s="621"/>
      <c r="DH12" s="621"/>
      <c r="DI12" s="621"/>
      <c r="DJ12" s="621"/>
      <c r="DK12" s="621"/>
      <c r="DL12" s="621"/>
      <c r="DM12" s="621"/>
      <c r="DN12" s="621"/>
      <c r="DO12" s="621"/>
      <c r="DP12" s="622"/>
      <c r="DQ12" s="626">
        <v>285020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37787</v>
      </c>
      <c r="S13" s="621"/>
      <c r="T13" s="621"/>
      <c r="U13" s="621"/>
      <c r="V13" s="621"/>
      <c r="W13" s="621"/>
      <c r="X13" s="621"/>
      <c r="Y13" s="622"/>
      <c r="Z13" s="673">
        <v>0.2</v>
      </c>
      <c r="AA13" s="673"/>
      <c r="AB13" s="673"/>
      <c r="AC13" s="673"/>
      <c r="AD13" s="674">
        <v>37787</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2512419</v>
      </c>
      <c r="BH13" s="621"/>
      <c r="BI13" s="621"/>
      <c r="BJ13" s="621"/>
      <c r="BK13" s="621"/>
      <c r="BL13" s="621"/>
      <c r="BM13" s="621"/>
      <c r="BN13" s="622"/>
      <c r="BO13" s="673">
        <v>40.1</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1534665</v>
      </c>
      <c r="CS13" s="621"/>
      <c r="CT13" s="621"/>
      <c r="CU13" s="621"/>
      <c r="CV13" s="621"/>
      <c r="CW13" s="621"/>
      <c r="CX13" s="621"/>
      <c r="CY13" s="622"/>
      <c r="CZ13" s="673">
        <v>6.7</v>
      </c>
      <c r="DA13" s="673"/>
      <c r="DB13" s="673"/>
      <c r="DC13" s="673"/>
      <c r="DD13" s="626">
        <v>456162</v>
      </c>
      <c r="DE13" s="621"/>
      <c r="DF13" s="621"/>
      <c r="DG13" s="621"/>
      <c r="DH13" s="621"/>
      <c r="DI13" s="621"/>
      <c r="DJ13" s="621"/>
      <c r="DK13" s="621"/>
      <c r="DL13" s="621"/>
      <c r="DM13" s="621"/>
      <c r="DN13" s="621"/>
      <c r="DO13" s="621"/>
      <c r="DP13" s="622"/>
      <c r="DQ13" s="626">
        <v>1077248</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146841</v>
      </c>
      <c r="BH14" s="621"/>
      <c r="BI14" s="621"/>
      <c r="BJ14" s="621"/>
      <c r="BK14" s="621"/>
      <c r="BL14" s="621"/>
      <c r="BM14" s="621"/>
      <c r="BN14" s="622"/>
      <c r="BO14" s="673">
        <v>2.2999999999999998</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819836</v>
      </c>
      <c r="CS14" s="621"/>
      <c r="CT14" s="621"/>
      <c r="CU14" s="621"/>
      <c r="CV14" s="621"/>
      <c r="CW14" s="621"/>
      <c r="CX14" s="621"/>
      <c r="CY14" s="622"/>
      <c r="CZ14" s="673">
        <v>3.6</v>
      </c>
      <c r="DA14" s="673"/>
      <c r="DB14" s="673"/>
      <c r="DC14" s="673"/>
      <c r="DD14" s="626">
        <v>31188</v>
      </c>
      <c r="DE14" s="621"/>
      <c r="DF14" s="621"/>
      <c r="DG14" s="621"/>
      <c r="DH14" s="621"/>
      <c r="DI14" s="621"/>
      <c r="DJ14" s="621"/>
      <c r="DK14" s="621"/>
      <c r="DL14" s="621"/>
      <c r="DM14" s="621"/>
      <c r="DN14" s="621"/>
      <c r="DO14" s="621"/>
      <c r="DP14" s="622"/>
      <c r="DQ14" s="626">
        <v>783509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30431</v>
      </c>
      <c r="S15" s="621"/>
      <c r="T15" s="621"/>
      <c r="U15" s="621"/>
      <c r="V15" s="621"/>
      <c r="W15" s="621"/>
      <c r="X15" s="621"/>
      <c r="Y15" s="622"/>
      <c r="Z15" s="673">
        <v>0.1</v>
      </c>
      <c r="AA15" s="673"/>
      <c r="AB15" s="673"/>
      <c r="AC15" s="673"/>
      <c r="AD15" s="674">
        <v>30431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372582</v>
      </c>
      <c r="BH15" s="621"/>
      <c r="BI15" s="621"/>
      <c r="BJ15" s="621"/>
      <c r="BK15" s="621"/>
      <c r="BL15" s="621"/>
      <c r="BM15" s="621"/>
      <c r="BN15" s="622"/>
      <c r="BO15" s="673">
        <v>5.9</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1600340</v>
      </c>
      <c r="CS15" s="621"/>
      <c r="CT15" s="621"/>
      <c r="CU15" s="621"/>
      <c r="CV15" s="621"/>
      <c r="CW15" s="621"/>
      <c r="CX15" s="621"/>
      <c r="CY15" s="622"/>
      <c r="CZ15" s="673">
        <v>7</v>
      </c>
      <c r="DA15" s="673"/>
      <c r="DB15" s="673"/>
      <c r="DC15" s="673"/>
      <c r="DD15" s="626">
        <v>228023</v>
      </c>
      <c r="DE15" s="621"/>
      <c r="DF15" s="621"/>
      <c r="DG15" s="621"/>
      <c r="DH15" s="621"/>
      <c r="DI15" s="621"/>
      <c r="DJ15" s="621"/>
      <c r="DK15" s="621"/>
      <c r="DL15" s="621"/>
      <c r="DM15" s="621"/>
      <c r="DN15" s="621"/>
      <c r="DO15" s="621"/>
      <c r="DP15" s="622"/>
      <c r="DQ15" s="626">
        <v>1162809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5730715</v>
      </c>
      <c r="S16" s="621"/>
      <c r="T16" s="621"/>
      <c r="U16" s="621"/>
      <c r="V16" s="621"/>
      <c r="W16" s="621"/>
      <c r="X16" s="621"/>
      <c r="Y16" s="622"/>
      <c r="Z16" s="673">
        <v>24.4</v>
      </c>
      <c r="AA16" s="673"/>
      <c r="AB16" s="673"/>
      <c r="AC16" s="673"/>
      <c r="AD16" s="674">
        <v>4701771</v>
      </c>
      <c r="AE16" s="674"/>
      <c r="AF16" s="674"/>
      <c r="AG16" s="674"/>
      <c r="AH16" s="674"/>
      <c r="AI16" s="674"/>
      <c r="AJ16" s="674"/>
      <c r="AK16" s="674"/>
      <c r="AL16" s="643">
        <v>40</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15427</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7453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4701771</v>
      </c>
      <c r="S17" s="621"/>
      <c r="T17" s="621"/>
      <c r="U17" s="621"/>
      <c r="V17" s="621"/>
      <c r="W17" s="621"/>
      <c r="X17" s="621"/>
      <c r="Y17" s="622"/>
      <c r="Z17" s="673">
        <v>20</v>
      </c>
      <c r="AA17" s="673"/>
      <c r="AB17" s="673"/>
      <c r="AC17" s="673"/>
      <c r="AD17" s="674">
        <v>4701771</v>
      </c>
      <c r="AE17" s="674"/>
      <c r="AF17" s="674"/>
      <c r="AG17" s="674"/>
      <c r="AH17" s="674"/>
      <c r="AI17" s="674"/>
      <c r="AJ17" s="674"/>
      <c r="AK17" s="674"/>
      <c r="AL17" s="643">
        <v>40</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2816213</v>
      </c>
      <c r="CS17" s="621"/>
      <c r="CT17" s="621"/>
      <c r="CU17" s="621"/>
      <c r="CV17" s="621"/>
      <c r="CW17" s="621"/>
      <c r="CX17" s="621"/>
      <c r="CY17" s="622"/>
      <c r="CZ17" s="673">
        <v>12.3</v>
      </c>
      <c r="DA17" s="673"/>
      <c r="DB17" s="673"/>
      <c r="DC17" s="673"/>
      <c r="DD17" s="626" t="s">
        <v>112</v>
      </c>
      <c r="DE17" s="621"/>
      <c r="DF17" s="621"/>
      <c r="DG17" s="621"/>
      <c r="DH17" s="621"/>
      <c r="DI17" s="621"/>
      <c r="DJ17" s="621"/>
      <c r="DK17" s="621"/>
      <c r="DL17" s="621"/>
      <c r="DM17" s="621"/>
      <c r="DN17" s="621"/>
      <c r="DO17" s="621"/>
      <c r="DP17" s="622"/>
      <c r="DQ17" s="626">
        <v>2692231</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1028944</v>
      </c>
      <c r="S18" s="621"/>
      <c r="T18" s="621"/>
      <c r="U18" s="621"/>
      <c r="V18" s="621"/>
      <c r="W18" s="621"/>
      <c r="X18" s="621"/>
      <c r="Y18" s="622"/>
      <c r="Z18" s="673">
        <v>4.4000000000000004</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444372</v>
      </c>
      <c r="BH19" s="621"/>
      <c r="BI19" s="621"/>
      <c r="BJ19" s="621"/>
      <c r="BK19" s="621"/>
      <c r="BL19" s="621"/>
      <c r="BM19" s="621"/>
      <c r="BN19" s="622"/>
      <c r="BO19" s="673">
        <v>7.1</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13148250</v>
      </c>
      <c r="S20" s="621"/>
      <c r="T20" s="621"/>
      <c r="U20" s="621"/>
      <c r="V20" s="621"/>
      <c r="W20" s="621"/>
      <c r="X20" s="621"/>
      <c r="Y20" s="622"/>
      <c r="Z20" s="673">
        <v>55.9</v>
      </c>
      <c r="AA20" s="673"/>
      <c r="AB20" s="673"/>
      <c r="AC20" s="673"/>
      <c r="AD20" s="674">
        <v>11674934</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444372</v>
      </c>
      <c r="BH20" s="621"/>
      <c r="BI20" s="621"/>
      <c r="BJ20" s="621"/>
      <c r="BK20" s="621"/>
      <c r="BL20" s="621"/>
      <c r="BM20" s="621"/>
      <c r="BN20" s="622"/>
      <c r="BO20" s="673">
        <v>7.1</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22912185</v>
      </c>
      <c r="CS20" s="621"/>
      <c r="CT20" s="621"/>
      <c r="CU20" s="621"/>
      <c r="CV20" s="621"/>
      <c r="CW20" s="621"/>
      <c r="CX20" s="621"/>
      <c r="CY20" s="622"/>
      <c r="CZ20" s="673">
        <v>100</v>
      </c>
      <c r="DA20" s="673"/>
      <c r="DB20" s="673"/>
      <c r="DC20" s="673"/>
      <c r="DD20" s="626">
        <v>1684089</v>
      </c>
      <c r="DE20" s="621"/>
      <c r="DF20" s="621"/>
      <c r="DG20" s="621"/>
      <c r="DH20" s="621"/>
      <c r="DI20" s="621"/>
      <c r="DJ20" s="621"/>
      <c r="DK20" s="621"/>
      <c r="DL20" s="621"/>
      <c r="DM20" s="621"/>
      <c r="DN20" s="621"/>
      <c r="DO20" s="621"/>
      <c r="DP20" s="622"/>
      <c r="DQ20" s="626">
        <v>15123805</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7736</v>
      </c>
      <c r="S21" s="621"/>
      <c r="T21" s="621"/>
      <c r="U21" s="621"/>
      <c r="V21" s="621"/>
      <c r="W21" s="621"/>
      <c r="X21" s="621"/>
      <c r="Y21" s="622"/>
      <c r="Z21" s="673">
        <v>0</v>
      </c>
      <c r="AA21" s="673"/>
      <c r="AB21" s="673"/>
      <c r="AC21" s="673"/>
      <c r="AD21" s="674">
        <v>7736</v>
      </c>
      <c r="AE21" s="674"/>
      <c r="AF21" s="674"/>
      <c r="AG21" s="674"/>
      <c r="AH21" s="674"/>
      <c r="AI21" s="674"/>
      <c r="AJ21" s="674"/>
      <c r="AK21" s="674"/>
      <c r="AL21" s="643">
        <v>0.1</v>
      </c>
      <c r="AM21" s="675"/>
      <c r="AN21" s="675"/>
      <c r="AO21" s="676"/>
      <c r="AP21" s="714" t="s">
        <v>259</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419711</v>
      </c>
      <c r="S22" s="621"/>
      <c r="T22" s="621"/>
      <c r="U22" s="621"/>
      <c r="V22" s="621"/>
      <c r="W22" s="621"/>
      <c r="X22" s="621"/>
      <c r="Y22" s="622"/>
      <c r="Z22" s="673">
        <v>1.8</v>
      </c>
      <c r="AA22" s="673"/>
      <c r="AB22" s="673"/>
      <c r="AC22" s="673"/>
      <c r="AD22" s="674" t="s">
        <v>112</v>
      </c>
      <c r="AE22" s="674"/>
      <c r="AF22" s="674"/>
      <c r="AG22" s="674"/>
      <c r="AH22" s="674"/>
      <c r="AI22" s="674"/>
      <c r="AJ22" s="674"/>
      <c r="AK22" s="674"/>
      <c r="AL22" s="643" t="s">
        <v>112</v>
      </c>
      <c r="AM22" s="675"/>
      <c r="AN22" s="675"/>
      <c r="AO22" s="676"/>
      <c r="AP22" s="714" t="s">
        <v>261</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287411</v>
      </c>
      <c r="S23" s="621"/>
      <c r="T23" s="621"/>
      <c r="U23" s="621"/>
      <c r="V23" s="621"/>
      <c r="W23" s="621"/>
      <c r="X23" s="621"/>
      <c r="Y23" s="622"/>
      <c r="Z23" s="673">
        <v>1.2</v>
      </c>
      <c r="AA23" s="673"/>
      <c r="AB23" s="673"/>
      <c r="AC23" s="673"/>
      <c r="AD23" s="674">
        <v>36447</v>
      </c>
      <c r="AE23" s="674"/>
      <c r="AF23" s="674"/>
      <c r="AG23" s="674"/>
      <c r="AH23" s="674"/>
      <c r="AI23" s="674"/>
      <c r="AJ23" s="674"/>
      <c r="AK23" s="674"/>
      <c r="AL23" s="643">
        <v>0.3</v>
      </c>
      <c r="AM23" s="675"/>
      <c r="AN23" s="675"/>
      <c r="AO23" s="676"/>
      <c r="AP23" s="714" t="s">
        <v>264</v>
      </c>
      <c r="AQ23" s="721"/>
      <c r="AR23" s="721"/>
      <c r="AS23" s="721"/>
      <c r="AT23" s="721"/>
      <c r="AU23" s="721"/>
      <c r="AV23" s="721"/>
      <c r="AW23" s="721"/>
      <c r="AX23" s="721"/>
      <c r="AY23" s="721"/>
      <c r="AZ23" s="721"/>
      <c r="BA23" s="721"/>
      <c r="BB23" s="721"/>
      <c r="BC23" s="721"/>
      <c r="BD23" s="721"/>
      <c r="BE23" s="721"/>
      <c r="BF23" s="716"/>
      <c r="BG23" s="620">
        <v>444372</v>
      </c>
      <c r="BH23" s="621"/>
      <c r="BI23" s="621"/>
      <c r="BJ23" s="621"/>
      <c r="BK23" s="621"/>
      <c r="BL23" s="621"/>
      <c r="BM23" s="621"/>
      <c r="BN23" s="622"/>
      <c r="BO23" s="673">
        <v>7.1</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376078</v>
      </c>
      <c r="S24" s="621"/>
      <c r="T24" s="621"/>
      <c r="U24" s="621"/>
      <c r="V24" s="621"/>
      <c r="W24" s="621"/>
      <c r="X24" s="621"/>
      <c r="Y24" s="622"/>
      <c r="Z24" s="673">
        <v>1.6</v>
      </c>
      <c r="AA24" s="673"/>
      <c r="AB24" s="673"/>
      <c r="AC24" s="673"/>
      <c r="AD24" s="674" t="s">
        <v>112</v>
      </c>
      <c r="AE24" s="674"/>
      <c r="AF24" s="674"/>
      <c r="AG24" s="674"/>
      <c r="AH24" s="674"/>
      <c r="AI24" s="674"/>
      <c r="AJ24" s="674"/>
      <c r="AK24" s="674"/>
      <c r="AL24" s="643" t="s">
        <v>112</v>
      </c>
      <c r="AM24" s="675"/>
      <c r="AN24" s="675"/>
      <c r="AO24" s="676"/>
      <c r="AP24" s="714" t="s">
        <v>271</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12626339</v>
      </c>
      <c r="CS24" s="671"/>
      <c r="CT24" s="671"/>
      <c r="CU24" s="671"/>
      <c r="CV24" s="671"/>
      <c r="CW24" s="671"/>
      <c r="CX24" s="671"/>
      <c r="CY24" s="718"/>
      <c r="CZ24" s="722">
        <v>55.1</v>
      </c>
      <c r="DA24" s="723"/>
      <c r="DB24" s="723"/>
      <c r="DC24" s="724"/>
      <c r="DD24" s="717">
        <v>7836800</v>
      </c>
      <c r="DE24" s="671"/>
      <c r="DF24" s="671"/>
      <c r="DG24" s="671"/>
      <c r="DH24" s="671"/>
      <c r="DI24" s="671"/>
      <c r="DJ24" s="671"/>
      <c r="DK24" s="718"/>
      <c r="DL24" s="717">
        <v>7801914</v>
      </c>
      <c r="DM24" s="671"/>
      <c r="DN24" s="671"/>
      <c r="DO24" s="671"/>
      <c r="DP24" s="671"/>
      <c r="DQ24" s="671"/>
      <c r="DR24" s="671"/>
      <c r="DS24" s="671"/>
      <c r="DT24" s="671"/>
      <c r="DU24" s="671"/>
      <c r="DV24" s="718"/>
      <c r="DW24" s="719">
        <v>62.7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4123803</v>
      </c>
      <c r="S25" s="621"/>
      <c r="T25" s="621"/>
      <c r="U25" s="621"/>
      <c r="V25" s="621"/>
      <c r="W25" s="621"/>
      <c r="X25" s="621"/>
      <c r="Y25" s="622"/>
      <c r="Z25" s="673">
        <v>17.5</v>
      </c>
      <c r="AA25" s="673"/>
      <c r="AB25" s="673"/>
      <c r="AC25" s="673"/>
      <c r="AD25" s="674" t="s">
        <v>112</v>
      </c>
      <c r="AE25" s="674"/>
      <c r="AF25" s="674"/>
      <c r="AG25" s="674"/>
      <c r="AH25" s="674"/>
      <c r="AI25" s="674"/>
      <c r="AJ25" s="674"/>
      <c r="AK25" s="674"/>
      <c r="AL25" s="643" t="s">
        <v>112</v>
      </c>
      <c r="AM25" s="675"/>
      <c r="AN25" s="675"/>
      <c r="AO25" s="676"/>
      <c r="AP25" s="714" t="s">
        <v>274</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3959890</v>
      </c>
      <c r="CS25" s="639"/>
      <c r="CT25" s="639"/>
      <c r="CU25" s="639"/>
      <c r="CV25" s="639"/>
      <c r="CW25" s="639"/>
      <c r="CX25" s="639"/>
      <c r="CY25" s="640"/>
      <c r="CZ25" s="623">
        <v>17.3</v>
      </c>
      <c r="DA25" s="641"/>
      <c r="DB25" s="641"/>
      <c r="DC25" s="642"/>
      <c r="DD25" s="626">
        <v>3367967</v>
      </c>
      <c r="DE25" s="639"/>
      <c r="DF25" s="639"/>
      <c r="DG25" s="639"/>
      <c r="DH25" s="639"/>
      <c r="DI25" s="639"/>
      <c r="DJ25" s="639"/>
      <c r="DK25" s="640"/>
      <c r="DL25" s="626">
        <v>3333212</v>
      </c>
      <c r="DM25" s="639"/>
      <c r="DN25" s="639"/>
      <c r="DO25" s="639"/>
      <c r="DP25" s="639"/>
      <c r="DQ25" s="639"/>
      <c r="DR25" s="639"/>
      <c r="DS25" s="639"/>
      <c r="DT25" s="639"/>
      <c r="DU25" s="639"/>
      <c r="DV25" s="640"/>
      <c r="DW25" s="643">
        <v>26.8</v>
      </c>
      <c r="DX25" s="644"/>
      <c r="DY25" s="644"/>
      <c r="DZ25" s="644"/>
      <c r="EA25" s="644"/>
      <c r="EB25" s="644"/>
      <c r="EC25" s="645"/>
    </row>
    <row r="26" spans="2:133" ht="11.25" customHeight="1" x14ac:dyDescent="0.15">
      <c r="B26" s="711" t="s">
        <v>276</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277</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2520279</v>
      </c>
      <c r="CS26" s="621"/>
      <c r="CT26" s="621"/>
      <c r="CU26" s="621"/>
      <c r="CV26" s="621"/>
      <c r="CW26" s="621"/>
      <c r="CX26" s="621"/>
      <c r="CY26" s="622"/>
      <c r="CZ26" s="623">
        <v>11</v>
      </c>
      <c r="DA26" s="641"/>
      <c r="DB26" s="641"/>
      <c r="DC26" s="642"/>
      <c r="DD26" s="626">
        <v>2219534</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1590233</v>
      </c>
      <c r="S27" s="621"/>
      <c r="T27" s="621"/>
      <c r="U27" s="621"/>
      <c r="V27" s="621"/>
      <c r="W27" s="621"/>
      <c r="X27" s="621"/>
      <c r="Y27" s="622"/>
      <c r="Z27" s="673">
        <v>6.8</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6263521</v>
      </c>
      <c r="BH27" s="621"/>
      <c r="BI27" s="621"/>
      <c r="BJ27" s="621"/>
      <c r="BK27" s="621"/>
      <c r="BL27" s="621"/>
      <c r="BM27" s="621"/>
      <c r="BN27" s="622"/>
      <c r="BO27" s="673">
        <v>100</v>
      </c>
      <c r="BP27" s="673"/>
      <c r="BQ27" s="673"/>
      <c r="BR27" s="673"/>
      <c r="BS27" s="626">
        <v>36169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5850263</v>
      </c>
      <c r="CS27" s="639"/>
      <c r="CT27" s="639"/>
      <c r="CU27" s="639"/>
      <c r="CV27" s="639"/>
      <c r="CW27" s="639"/>
      <c r="CX27" s="639"/>
      <c r="CY27" s="640"/>
      <c r="CZ27" s="623">
        <v>25.5</v>
      </c>
      <c r="DA27" s="641"/>
      <c r="DB27" s="641"/>
      <c r="DC27" s="642"/>
      <c r="DD27" s="626">
        <v>1776629</v>
      </c>
      <c r="DE27" s="639"/>
      <c r="DF27" s="639"/>
      <c r="DG27" s="639"/>
      <c r="DH27" s="639"/>
      <c r="DI27" s="639"/>
      <c r="DJ27" s="639"/>
      <c r="DK27" s="640"/>
      <c r="DL27" s="626">
        <v>1776499</v>
      </c>
      <c r="DM27" s="639"/>
      <c r="DN27" s="639"/>
      <c r="DO27" s="639"/>
      <c r="DP27" s="639"/>
      <c r="DQ27" s="639"/>
      <c r="DR27" s="639"/>
      <c r="DS27" s="639"/>
      <c r="DT27" s="639"/>
      <c r="DU27" s="639"/>
      <c r="DV27" s="640"/>
      <c r="DW27" s="643">
        <v>14.3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129485</v>
      </c>
      <c r="S28" s="621"/>
      <c r="T28" s="621"/>
      <c r="U28" s="621"/>
      <c r="V28" s="621"/>
      <c r="W28" s="621"/>
      <c r="X28" s="621"/>
      <c r="Y28" s="622"/>
      <c r="Z28" s="673">
        <v>0.6</v>
      </c>
      <c r="AA28" s="673"/>
      <c r="AB28" s="673"/>
      <c r="AC28" s="673"/>
      <c r="AD28" s="674">
        <v>19799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2816186</v>
      </c>
      <c r="CS28" s="621"/>
      <c r="CT28" s="621"/>
      <c r="CU28" s="621"/>
      <c r="CV28" s="621"/>
      <c r="CW28" s="621"/>
      <c r="CX28" s="621"/>
      <c r="CY28" s="622"/>
      <c r="CZ28" s="623">
        <v>12.3</v>
      </c>
      <c r="DA28" s="641"/>
      <c r="DB28" s="641"/>
      <c r="DC28" s="642"/>
      <c r="DD28" s="626">
        <v>2692204</v>
      </c>
      <c r="DE28" s="621"/>
      <c r="DF28" s="621"/>
      <c r="DG28" s="621"/>
      <c r="DH28" s="621"/>
      <c r="DI28" s="621"/>
      <c r="DJ28" s="621"/>
      <c r="DK28" s="622"/>
      <c r="DL28" s="626">
        <v>2692203</v>
      </c>
      <c r="DM28" s="621"/>
      <c r="DN28" s="621"/>
      <c r="DO28" s="621"/>
      <c r="DP28" s="621"/>
      <c r="DQ28" s="621"/>
      <c r="DR28" s="621"/>
      <c r="DS28" s="621"/>
      <c r="DT28" s="621"/>
      <c r="DU28" s="621"/>
      <c r="DV28" s="622"/>
      <c r="DW28" s="643">
        <v>21.6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5612</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2815992</v>
      </c>
      <c r="CS29" s="639"/>
      <c r="CT29" s="639"/>
      <c r="CU29" s="639"/>
      <c r="CV29" s="639"/>
      <c r="CW29" s="639"/>
      <c r="CX29" s="639"/>
      <c r="CY29" s="640"/>
      <c r="CZ29" s="623">
        <v>12.3</v>
      </c>
      <c r="DA29" s="641"/>
      <c r="DB29" s="641"/>
      <c r="DC29" s="642"/>
      <c r="DD29" s="626">
        <v>2692010</v>
      </c>
      <c r="DE29" s="639"/>
      <c r="DF29" s="639"/>
      <c r="DG29" s="639"/>
      <c r="DH29" s="639"/>
      <c r="DI29" s="639"/>
      <c r="DJ29" s="639"/>
      <c r="DK29" s="640"/>
      <c r="DL29" s="626">
        <v>2692009</v>
      </c>
      <c r="DM29" s="639"/>
      <c r="DN29" s="639"/>
      <c r="DO29" s="639"/>
      <c r="DP29" s="639"/>
      <c r="DQ29" s="639"/>
      <c r="DR29" s="639"/>
      <c r="DS29" s="639"/>
      <c r="DT29" s="639"/>
      <c r="DU29" s="639"/>
      <c r="DV29" s="640"/>
      <c r="DW29" s="643">
        <v>21.6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761832</v>
      </c>
      <c r="S30" s="621"/>
      <c r="T30" s="621"/>
      <c r="U30" s="621"/>
      <c r="V30" s="621"/>
      <c r="W30" s="621"/>
      <c r="X30" s="621"/>
      <c r="Y30" s="622"/>
      <c r="Z30" s="673">
        <v>3.2</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99.5</v>
      </c>
      <c r="BH30" s="687"/>
      <c r="BI30" s="687"/>
      <c r="BJ30" s="687"/>
      <c r="BK30" s="687"/>
      <c r="BL30" s="687"/>
      <c r="BM30" s="688">
        <v>98.9</v>
      </c>
      <c r="BN30" s="687"/>
      <c r="BO30" s="687"/>
      <c r="BP30" s="687"/>
      <c r="BQ30" s="689"/>
      <c r="BR30" s="686">
        <v>99.6</v>
      </c>
      <c r="BS30" s="687"/>
      <c r="BT30" s="687"/>
      <c r="BU30" s="687"/>
      <c r="BV30" s="687"/>
      <c r="BW30" s="687"/>
      <c r="BX30" s="688">
        <v>98.3</v>
      </c>
      <c r="BY30" s="687"/>
      <c r="BZ30" s="687"/>
      <c r="CA30" s="687"/>
      <c r="CB30" s="689"/>
      <c r="CD30" s="692"/>
      <c r="CE30" s="693"/>
      <c r="CF30" s="657" t="s">
        <v>291</v>
      </c>
      <c r="CG30" s="654"/>
      <c r="CH30" s="654"/>
      <c r="CI30" s="654"/>
      <c r="CJ30" s="654"/>
      <c r="CK30" s="654"/>
      <c r="CL30" s="654"/>
      <c r="CM30" s="654"/>
      <c r="CN30" s="654"/>
      <c r="CO30" s="654"/>
      <c r="CP30" s="654"/>
      <c r="CQ30" s="655"/>
      <c r="CR30" s="620">
        <v>2590619</v>
      </c>
      <c r="CS30" s="621"/>
      <c r="CT30" s="621"/>
      <c r="CU30" s="621"/>
      <c r="CV30" s="621"/>
      <c r="CW30" s="621"/>
      <c r="CX30" s="621"/>
      <c r="CY30" s="622"/>
      <c r="CZ30" s="623">
        <v>11.3</v>
      </c>
      <c r="DA30" s="641"/>
      <c r="DB30" s="641"/>
      <c r="DC30" s="642"/>
      <c r="DD30" s="626">
        <v>2470082</v>
      </c>
      <c r="DE30" s="621"/>
      <c r="DF30" s="621"/>
      <c r="DG30" s="621"/>
      <c r="DH30" s="621"/>
      <c r="DI30" s="621"/>
      <c r="DJ30" s="621"/>
      <c r="DK30" s="622"/>
      <c r="DL30" s="626">
        <v>2470081</v>
      </c>
      <c r="DM30" s="621"/>
      <c r="DN30" s="621"/>
      <c r="DO30" s="621"/>
      <c r="DP30" s="621"/>
      <c r="DQ30" s="621"/>
      <c r="DR30" s="621"/>
      <c r="DS30" s="621"/>
      <c r="DT30" s="621"/>
      <c r="DU30" s="621"/>
      <c r="DV30" s="622"/>
      <c r="DW30" s="643">
        <v>19.8</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872710</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99.6</v>
      </c>
      <c r="BH31" s="639"/>
      <c r="BI31" s="639"/>
      <c r="BJ31" s="639"/>
      <c r="BK31" s="639"/>
      <c r="BL31" s="639"/>
      <c r="BM31" s="675">
        <v>99.1</v>
      </c>
      <c r="BN31" s="685"/>
      <c r="BO31" s="685"/>
      <c r="BP31" s="685"/>
      <c r="BQ31" s="649"/>
      <c r="BR31" s="684">
        <v>99.6</v>
      </c>
      <c r="BS31" s="639"/>
      <c r="BT31" s="639"/>
      <c r="BU31" s="639"/>
      <c r="BV31" s="639"/>
      <c r="BW31" s="639"/>
      <c r="BX31" s="675">
        <v>98.6</v>
      </c>
      <c r="BY31" s="685"/>
      <c r="BZ31" s="685"/>
      <c r="CA31" s="685"/>
      <c r="CB31" s="649"/>
      <c r="CD31" s="692"/>
      <c r="CE31" s="693"/>
      <c r="CF31" s="657" t="s">
        <v>295</v>
      </c>
      <c r="CG31" s="654"/>
      <c r="CH31" s="654"/>
      <c r="CI31" s="654"/>
      <c r="CJ31" s="654"/>
      <c r="CK31" s="654"/>
      <c r="CL31" s="654"/>
      <c r="CM31" s="654"/>
      <c r="CN31" s="654"/>
      <c r="CO31" s="654"/>
      <c r="CP31" s="654"/>
      <c r="CQ31" s="655"/>
      <c r="CR31" s="620">
        <v>225373</v>
      </c>
      <c r="CS31" s="639"/>
      <c r="CT31" s="639"/>
      <c r="CU31" s="639"/>
      <c r="CV31" s="639"/>
      <c r="CW31" s="639"/>
      <c r="CX31" s="639"/>
      <c r="CY31" s="640"/>
      <c r="CZ31" s="623">
        <v>1</v>
      </c>
      <c r="DA31" s="641"/>
      <c r="DB31" s="641"/>
      <c r="DC31" s="642"/>
      <c r="DD31" s="626">
        <v>221928</v>
      </c>
      <c r="DE31" s="639"/>
      <c r="DF31" s="639"/>
      <c r="DG31" s="639"/>
      <c r="DH31" s="639"/>
      <c r="DI31" s="639"/>
      <c r="DJ31" s="639"/>
      <c r="DK31" s="640"/>
      <c r="DL31" s="626">
        <v>221928</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285411</v>
      </c>
      <c r="S32" s="621"/>
      <c r="T32" s="621"/>
      <c r="U32" s="621"/>
      <c r="V32" s="621"/>
      <c r="W32" s="621"/>
      <c r="X32" s="621"/>
      <c r="Y32" s="622"/>
      <c r="Z32" s="673">
        <v>1.2</v>
      </c>
      <c r="AA32" s="673"/>
      <c r="AB32" s="673"/>
      <c r="AC32" s="673"/>
      <c r="AD32" s="674">
        <v>5445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99.5</v>
      </c>
      <c r="BH32" s="605"/>
      <c r="BI32" s="605"/>
      <c r="BJ32" s="605"/>
      <c r="BK32" s="605"/>
      <c r="BL32" s="605"/>
      <c r="BM32" s="668">
        <v>98.6</v>
      </c>
      <c r="BN32" s="605"/>
      <c r="BO32" s="605"/>
      <c r="BP32" s="605"/>
      <c r="BQ32" s="662"/>
      <c r="BR32" s="683">
        <v>99.6</v>
      </c>
      <c r="BS32" s="605"/>
      <c r="BT32" s="605"/>
      <c r="BU32" s="605"/>
      <c r="BV32" s="605"/>
      <c r="BW32" s="605"/>
      <c r="BX32" s="668">
        <v>97.9</v>
      </c>
      <c r="BY32" s="605"/>
      <c r="BZ32" s="605"/>
      <c r="CA32" s="605"/>
      <c r="CB32" s="662"/>
      <c r="CD32" s="694"/>
      <c r="CE32" s="695"/>
      <c r="CF32" s="657" t="s">
        <v>298</v>
      </c>
      <c r="CG32" s="654"/>
      <c r="CH32" s="654"/>
      <c r="CI32" s="654"/>
      <c r="CJ32" s="654"/>
      <c r="CK32" s="654"/>
      <c r="CL32" s="654"/>
      <c r="CM32" s="654"/>
      <c r="CN32" s="654"/>
      <c r="CO32" s="654"/>
      <c r="CP32" s="654"/>
      <c r="CQ32" s="655"/>
      <c r="CR32" s="620">
        <v>194</v>
      </c>
      <c r="CS32" s="621"/>
      <c r="CT32" s="621"/>
      <c r="CU32" s="621"/>
      <c r="CV32" s="621"/>
      <c r="CW32" s="621"/>
      <c r="CX32" s="621"/>
      <c r="CY32" s="622"/>
      <c r="CZ32" s="623">
        <v>0</v>
      </c>
      <c r="DA32" s="641"/>
      <c r="DB32" s="641"/>
      <c r="DC32" s="642"/>
      <c r="DD32" s="626">
        <v>194</v>
      </c>
      <c r="DE32" s="621"/>
      <c r="DF32" s="621"/>
      <c r="DG32" s="621"/>
      <c r="DH32" s="621"/>
      <c r="DI32" s="621"/>
      <c r="DJ32" s="621"/>
      <c r="DK32" s="622"/>
      <c r="DL32" s="626">
        <v>194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1495300</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8586330</v>
      </c>
      <c r="CS33" s="639"/>
      <c r="CT33" s="639"/>
      <c r="CU33" s="639"/>
      <c r="CV33" s="639"/>
      <c r="CW33" s="639"/>
      <c r="CX33" s="639"/>
      <c r="CY33" s="640"/>
      <c r="CZ33" s="623">
        <v>37.5</v>
      </c>
      <c r="DA33" s="641"/>
      <c r="DB33" s="641"/>
      <c r="DC33" s="642"/>
      <c r="DD33" s="626">
        <v>6789868</v>
      </c>
      <c r="DE33" s="639"/>
      <c r="DF33" s="639"/>
      <c r="DG33" s="639"/>
      <c r="DH33" s="639"/>
      <c r="DI33" s="639"/>
      <c r="DJ33" s="639"/>
      <c r="DK33" s="640"/>
      <c r="DL33" s="626">
        <v>5231009</v>
      </c>
      <c r="DM33" s="639"/>
      <c r="DN33" s="639"/>
      <c r="DO33" s="639"/>
      <c r="DP33" s="639"/>
      <c r="DQ33" s="639"/>
      <c r="DR33" s="639"/>
      <c r="DS33" s="639"/>
      <c r="DT33" s="639"/>
      <c r="DU33" s="639"/>
      <c r="DV33" s="640"/>
      <c r="DW33" s="643">
        <v>42</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3805506</v>
      </c>
      <c r="CS34" s="621"/>
      <c r="CT34" s="621"/>
      <c r="CU34" s="621"/>
      <c r="CV34" s="621"/>
      <c r="CW34" s="621"/>
      <c r="CX34" s="621"/>
      <c r="CY34" s="622"/>
      <c r="CZ34" s="623">
        <v>16.600000000000001</v>
      </c>
      <c r="DA34" s="641"/>
      <c r="DB34" s="641"/>
      <c r="DC34" s="642"/>
      <c r="DD34" s="626">
        <v>2891246</v>
      </c>
      <c r="DE34" s="621"/>
      <c r="DF34" s="621"/>
      <c r="DG34" s="621"/>
      <c r="DH34" s="621"/>
      <c r="DI34" s="621"/>
      <c r="DJ34" s="621"/>
      <c r="DK34" s="622"/>
      <c r="DL34" s="626">
        <v>2342291</v>
      </c>
      <c r="DM34" s="621"/>
      <c r="DN34" s="621"/>
      <c r="DO34" s="621"/>
      <c r="DP34" s="621"/>
      <c r="DQ34" s="621"/>
      <c r="DR34" s="621"/>
      <c r="DS34" s="621"/>
      <c r="DT34" s="621"/>
      <c r="DU34" s="621"/>
      <c r="DV34" s="622"/>
      <c r="DW34" s="643">
        <v>18.8</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703200</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2627572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175700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126841</v>
      </c>
      <c r="CS35" s="639"/>
      <c r="CT35" s="639"/>
      <c r="CU35" s="639"/>
      <c r="CV35" s="639"/>
      <c r="CW35" s="639"/>
      <c r="CX35" s="639"/>
      <c r="CY35" s="640"/>
      <c r="CZ35" s="623">
        <v>0.6</v>
      </c>
      <c r="DA35" s="641"/>
      <c r="DB35" s="641"/>
      <c r="DC35" s="642"/>
      <c r="DD35" s="626">
        <v>73852</v>
      </c>
      <c r="DE35" s="639"/>
      <c r="DF35" s="639"/>
      <c r="DG35" s="639"/>
      <c r="DH35" s="639"/>
      <c r="DI35" s="639"/>
      <c r="DJ35" s="639"/>
      <c r="DK35" s="640"/>
      <c r="DL35" s="626">
        <v>73852</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23503572</v>
      </c>
      <c r="S36" s="661"/>
      <c r="T36" s="661"/>
      <c r="U36" s="661"/>
      <c r="V36" s="661"/>
      <c r="W36" s="661"/>
      <c r="X36" s="661"/>
      <c r="Y36" s="664"/>
      <c r="Z36" s="665">
        <v>100</v>
      </c>
      <c r="AA36" s="665"/>
      <c r="AB36" s="665"/>
      <c r="AC36" s="665"/>
      <c r="AD36" s="666">
        <v>11744361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579613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63876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1368765</v>
      </c>
      <c r="CS36" s="621"/>
      <c r="CT36" s="621"/>
      <c r="CU36" s="621"/>
      <c r="CV36" s="621"/>
      <c r="CW36" s="621"/>
      <c r="CX36" s="621"/>
      <c r="CY36" s="622"/>
      <c r="CZ36" s="623">
        <v>6</v>
      </c>
      <c r="DA36" s="641"/>
      <c r="DB36" s="641"/>
      <c r="DC36" s="642"/>
      <c r="DD36" s="626">
        <v>1151672</v>
      </c>
      <c r="DE36" s="621"/>
      <c r="DF36" s="621"/>
      <c r="DG36" s="621"/>
      <c r="DH36" s="621"/>
      <c r="DI36" s="621"/>
      <c r="DJ36" s="621"/>
      <c r="DK36" s="622"/>
      <c r="DL36" s="626">
        <v>895343</v>
      </c>
      <c r="DM36" s="621"/>
      <c r="DN36" s="621"/>
      <c r="DO36" s="621"/>
      <c r="DP36" s="621"/>
      <c r="DQ36" s="621"/>
      <c r="DR36" s="621"/>
      <c r="DS36" s="621"/>
      <c r="DT36" s="621"/>
      <c r="DU36" s="621"/>
      <c r="DV36" s="622"/>
      <c r="DW36" s="643">
        <v>7.2</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5846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8745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732330</v>
      </c>
      <c r="CS37" s="639"/>
      <c r="CT37" s="639"/>
      <c r="CU37" s="639"/>
      <c r="CV37" s="639"/>
      <c r="CW37" s="639"/>
      <c r="CX37" s="639"/>
      <c r="CY37" s="640"/>
      <c r="CZ37" s="623">
        <v>3.2</v>
      </c>
      <c r="DA37" s="641"/>
      <c r="DB37" s="641"/>
      <c r="DC37" s="642"/>
      <c r="DD37" s="626">
        <v>732330</v>
      </c>
      <c r="DE37" s="639"/>
      <c r="DF37" s="639"/>
      <c r="DG37" s="639"/>
      <c r="DH37" s="639"/>
      <c r="DI37" s="639"/>
      <c r="DJ37" s="639"/>
      <c r="DK37" s="640"/>
      <c r="DL37" s="626">
        <v>652577</v>
      </c>
      <c r="DM37" s="639"/>
      <c r="DN37" s="639"/>
      <c r="DO37" s="639"/>
      <c r="DP37" s="639"/>
      <c r="DQ37" s="639"/>
      <c r="DR37" s="639"/>
      <c r="DS37" s="639"/>
      <c r="DT37" s="639"/>
      <c r="DU37" s="639"/>
      <c r="DV37" s="640"/>
      <c r="DW37" s="643">
        <v>5.2</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917</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15330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2626914</v>
      </c>
      <c r="CS38" s="621"/>
      <c r="CT38" s="621"/>
      <c r="CU38" s="621"/>
      <c r="CV38" s="621"/>
      <c r="CW38" s="621"/>
      <c r="CX38" s="621"/>
      <c r="CY38" s="622"/>
      <c r="CZ38" s="623">
        <v>11.5</v>
      </c>
      <c r="DA38" s="641"/>
      <c r="DB38" s="641"/>
      <c r="DC38" s="642"/>
      <c r="DD38" s="626">
        <v>2190896</v>
      </c>
      <c r="DE38" s="621"/>
      <c r="DF38" s="621"/>
      <c r="DG38" s="621"/>
      <c r="DH38" s="621"/>
      <c r="DI38" s="621"/>
      <c r="DJ38" s="621"/>
      <c r="DK38" s="622"/>
      <c r="DL38" s="626">
        <v>1917621</v>
      </c>
      <c r="DM38" s="621"/>
      <c r="DN38" s="621"/>
      <c r="DO38" s="621"/>
      <c r="DP38" s="621"/>
      <c r="DQ38" s="621"/>
      <c r="DR38" s="621"/>
      <c r="DS38" s="621"/>
      <c r="DT38" s="621"/>
      <c r="DU38" s="621"/>
      <c r="DV38" s="622"/>
      <c r="DW38" s="643">
        <v>15.4</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658</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86</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555102</v>
      </c>
      <c r="CS39" s="639"/>
      <c r="CT39" s="639"/>
      <c r="CU39" s="639"/>
      <c r="CV39" s="639"/>
      <c r="CW39" s="639"/>
      <c r="CX39" s="639"/>
      <c r="CY39" s="640"/>
      <c r="CZ39" s="623">
        <v>2.4</v>
      </c>
      <c r="DA39" s="641"/>
      <c r="DB39" s="641"/>
      <c r="DC39" s="642"/>
      <c r="DD39" s="626">
        <v>470000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567844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103202</v>
      </c>
      <c r="CS40" s="621"/>
      <c r="CT40" s="621"/>
      <c r="CU40" s="621"/>
      <c r="CV40" s="621"/>
      <c r="CW40" s="621"/>
      <c r="CX40" s="621"/>
      <c r="CY40" s="622"/>
      <c r="CZ40" s="623">
        <v>0.5</v>
      </c>
      <c r="DA40" s="641"/>
      <c r="DB40" s="641"/>
      <c r="DC40" s="642"/>
      <c r="DD40" s="626">
        <v>12202</v>
      </c>
      <c r="DE40" s="621"/>
      <c r="DF40" s="621"/>
      <c r="DG40" s="621"/>
      <c r="DH40" s="621"/>
      <c r="DI40" s="621"/>
      <c r="DJ40" s="621"/>
      <c r="DK40" s="622"/>
      <c r="DL40" s="626">
        <v>1902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1472694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1699516</v>
      </c>
      <c r="CS42" s="621"/>
      <c r="CT42" s="621"/>
      <c r="CU42" s="621"/>
      <c r="CV42" s="621"/>
      <c r="CW42" s="621"/>
      <c r="CX42" s="621"/>
      <c r="CY42" s="622"/>
      <c r="CZ42" s="623">
        <v>7.4</v>
      </c>
      <c r="DA42" s="624"/>
      <c r="DB42" s="624"/>
      <c r="DC42" s="625"/>
      <c r="DD42" s="626">
        <v>497137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56824</v>
      </c>
      <c r="CS43" s="639"/>
      <c r="CT43" s="639"/>
      <c r="CU43" s="639"/>
      <c r="CV43" s="639"/>
      <c r="CW43" s="639"/>
      <c r="CX43" s="639"/>
      <c r="CY43" s="640"/>
      <c r="CZ43" s="623">
        <v>0.2</v>
      </c>
      <c r="DA43" s="641"/>
      <c r="DB43" s="641"/>
      <c r="DC43" s="642"/>
      <c r="DD43" s="626">
        <v>56824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1684089</v>
      </c>
      <c r="CS44" s="621"/>
      <c r="CT44" s="621"/>
      <c r="CU44" s="621"/>
      <c r="CV44" s="621"/>
      <c r="CW44" s="621"/>
      <c r="CX44" s="621"/>
      <c r="CY44" s="622"/>
      <c r="CZ44" s="623">
        <v>7.4</v>
      </c>
      <c r="DA44" s="624"/>
      <c r="DB44" s="624"/>
      <c r="DC44" s="625"/>
      <c r="DD44" s="626">
        <v>489684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735514</v>
      </c>
      <c r="CS45" s="639"/>
      <c r="CT45" s="639"/>
      <c r="CU45" s="639"/>
      <c r="CV45" s="639"/>
      <c r="CW45" s="639"/>
      <c r="CX45" s="639"/>
      <c r="CY45" s="640"/>
      <c r="CZ45" s="623">
        <v>3.2</v>
      </c>
      <c r="DA45" s="641"/>
      <c r="DB45" s="641"/>
      <c r="DC45" s="642"/>
      <c r="DD45" s="626">
        <v>64959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928675</v>
      </c>
      <c r="CS46" s="621"/>
      <c r="CT46" s="621"/>
      <c r="CU46" s="621"/>
      <c r="CV46" s="621"/>
      <c r="CW46" s="621"/>
      <c r="CX46" s="621"/>
      <c r="CY46" s="622"/>
      <c r="CZ46" s="623">
        <v>4.0999999999999996</v>
      </c>
      <c r="DA46" s="624"/>
      <c r="DB46" s="624"/>
      <c r="DC46" s="625"/>
      <c r="DD46" s="626">
        <v>414825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15427</v>
      </c>
      <c r="CS47" s="639"/>
      <c r="CT47" s="639"/>
      <c r="CU47" s="639"/>
      <c r="CV47" s="639"/>
      <c r="CW47" s="639"/>
      <c r="CX47" s="639"/>
      <c r="CY47" s="640"/>
      <c r="CZ47" s="623">
        <v>0.1</v>
      </c>
      <c r="DA47" s="641"/>
      <c r="DB47" s="641"/>
      <c r="DC47" s="642"/>
      <c r="DD47" s="626">
        <v>7453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22912185</v>
      </c>
      <c r="CS49" s="605"/>
      <c r="CT49" s="605"/>
      <c r="CU49" s="605"/>
      <c r="CV49" s="605"/>
      <c r="CW49" s="605"/>
      <c r="CX49" s="605"/>
      <c r="CY49" s="606"/>
      <c r="CZ49" s="607">
        <v>100</v>
      </c>
      <c r="DA49" s="608"/>
      <c r="DB49" s="608"/>
      <c r="DC49" s="609"/>
      <c r="DD49" s="610">
        <v>15123805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23635</v>
      </c>
      <c r="R7" s="1134"/>
      <c r="S7" s="1134"/>
      <c r="T7" s="1134"/>
      <c r="U7" s="1134"/>
      <c r="V7" s="1134">
        <v>22992</v>
      </c>
      <c r="W7" s="1134"/>
      <c r="X7" s="1134"/>
      <c r="Y7" s="1134"/>
      <c r="Z7" s="1134"/>
      <c r="AA7" s="1134">
        <v>643</v>
      </c>
      <c r="AB7" s="1134"/>
      <c r="AC7" s="1134"/>
      <c r="AD7" s="1134"/>
      <c r="AE7" s="1135"/>
      <c r="AF7" s="1136">
        <v>580</v>
      </c>
      <c r="AG7" s="1137"/>
      <c r="AH7" s="1137"/>
      <c r="AI7" s="1137"/>
      <c r="AJ7" s="1138"/>
      <c r="AK7" s="1120"/>
      <c r="AL7" s="1121"/>
      <c r="AM7" s="1121"/>
      <c r="AN7" s="1121"/>
      <c r="AO7" s="1121"/>
      <c r="AP7" s="1121">
        <v>21227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0</v>
      </c>
      <c r="CI7" s="1118"/>
      <c r="CJ7" s="1118"/>
      <c r="CK7" s="1118"/>
      <c r="CL7" s="1119"/>
      <c r="CM7" s="1117">
        <v>41</v>
      </c>
      <c r="CN7" s="1118"/>
      <c r="CO7" s="1118"/>
      <c r="CP7" s="1118"/>
      <c r="CQ7" s="1119"/>
      <c r="CR7" s="1117">
        <v>3</v>
      </c>
      <c r="CS7" s="1118"/>
      <c r="CT7" s="1118"/>
      <c r="CU7" s="1118"/>
      <c r="CV7" s="1119"/>
      <c r="CW7" s="1117">
        <v>0</v>
      </c>
      <c r="CX7" s="1118"/>
      <c r="CY7" s="1118"/>
      <c r="CZ7" s="1118"/>
      <c r="DA7" s="1119"/>
      <c r="DB7" s="1117">
        <v>0</v>
      </c>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365</v>
      </c>
      <c r="C8" s="1061"/>
      <c r="D8" s="1061"/>
      <c r="E8" s="1061"/>
      <c r="F8" s="1061"/>
      <c r="G8" s="1061"/>
      <c r="H8" s="1061"/>
      <c r="I8" s="1061"/>
      <c r="J8" s="1061"/>
      <c r="K8" s="1061"/>
      <c r="L8" s="1061"/>
      <c r="M8" s="1061"/>
      <c r="N8" s="1061"/>
      <c r="O8" s="1061"/>
      <c r="P8" s="1062"/>
      <c r="Q8" s="1072">
        <v>31</v>
      </c>
      <c r="R8" s="1073"/>
      <c r="S8" s="1073"/>
      <c r="T8" s="1073"/>
      <c r="U8" s="1073"/>
      <c r="V8" s="1073">
        <v>83</v>
      </c>
      <c r="W8" s="1073"/>
      <c r="X8" s="1073"/>
      <c r="Y8" s="1073"/>
      <c r="Z8" s="1073"/>
      <c r="AA8" s="1073">
        <v>-52</v>
      </c>
      <c r="AB8" s="1073"/>
      <c r="AC8" s="1073"/>
      <c r="AD8" s="1073"/>
      <c r="AE8" s="1074"/>
      <c r="AF8" s="1066">
        <v>-52</v>
      </c>
      <c r="AG8" s="1067"/>
      <c r="AH8" s="1067"/>
      <c r="AI8" s="1067"/>
      <c r="AJ8" s="1068"/>
      <c r="AK8" s="1115"/>
      <c r="AL8" s="1116"/>
      <c r="AM8" s="1116"/>
      <c r="AN8" s="1116"/>
      <c r="AO8" s="1116"/>
      <c r="AP8" s="1116">
        <v>62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-9</v>
      </c>
      <c r="CI8" s="1019"/>
      <c r="CJ8" s="1019"/>
      <c r="CK8" s="1019"/>
      <c r="CL8" s="1020"/>
      <c r="CM8" s="1018">
        <v>170</v>
      </c>
      <c r="CN8" s="1019"/>
      <c r="CO8" s="1019"/>
      <c r="CP8" s="1019"/>
      <c r="CQ8" s="1020"/>
      <c r="CR8" s="1018">
        <v>3</v>
      </c>
      <c r="CS8" s="1019"/>
      <c r="CT8" s="1019"/>
      <c r="CU8" s="1019"/>
      <c r="CV8" s="1020"/>
      <c r="CW8" s="1018">
        <v>0</v>
      </c>
      <c r="CX8" s="1019"/>
      <c r="CY8" s="1019"/>
      <c r="CZ8" s="1019"/>
      <c r="DA8" s="1020"/>
      <c r="DB8" s="1018">
        <v>0</v>
      </c>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2</v>
      </c>
      <c r="CI9" s="1019"/>
      <c r="CJ9" s="1019"/>
      <c r="CK9" s="1019"/>
      <c r="CL9" s="1020"/>
      <c r="CM9" s="1018">
        <v>52</v>
      </c>
      <c r="CN9" s="1019"/>
      <c r="CO9" s="1019"/>
      <c r="CP9" s="1019"/>
      <c r="CQ9" s="1020"/>
      <c r="CR9" s="1018">
        <v>44</v>
      </c>
      <c r="CS9" s="1019"/>
      <c r="CT9" s="1019"/>
      <c r="CU9" s="1019"/>
      <c r="CV9" s="1020"/>
      <c r="CW9" s="1018">
        <v>23</v>
      </c>
      <c r="CX9" s="1019"/>
      <c r="CY9" s="1019"/>
      <c r="CZ9" s="1019"/>
      <c r="DA9" s="1020"/>
      <c r="DB9" s="1018">
        <v>0</v>
      </c>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556</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28</v>
      </c>
      <c r="CN10" s="1019"/>
      <c r="CO10" s="1019"/>
      <c r="CP10" s="1019"/>
      <c r="CQ10" s="1020"/>
      <c r="CR10" s="1018">
        <v>4</v>
      </c>
      <c r="CS10" s="1019"/>
      <c r="CT10" s="1019"/>
      <c r="CU10" s="1019"/>
      <c r="CV10" s="1020"/>
      <c r="CW10" s="1018">
        <v>6</v>
      </c>
      <c r="CX10" s="1019"/>
      <c r="CY10" s="1019"/>
      <c r="CZ10" s="1019"/>
      <c r="DA10" s="1020"/>
      <c r="DB10" s="1018">
        <v>0</v>
      </c>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23503</v>
      </c>
      <c r="R23" s="1098"/>
      <c r="S23" s="1098"/>
      <c r="T23" s="1098"/>
      <c r="U23" s="1098"/>
      <c r="V23" s="1098">
        <v>22912</v>
      </c>
      <c r="W23" s="1098"/>
      <c r="X23" s="1098"/>
      <c r="Y23" s="1098"/>
      <c r="Z23" s="1098"/>
      <c r="AA23" s="1098">
        <v>591</v>
      </c>
      <c r="AB23" s="1098"/>
      <c r="AC23" s="1098"/>
      <c r="AD23" s="1098"/>
      <c r="AE23" s="1099"/>
      <c r="AF23" s="1100">
        <v>528</v>
      </c>
      <c r="AG23" s="1098"/>
      <c r="AH23" s="1098"/>
      <c r="AI23" s="1098"/>
      <c r="AJ23" s="1101"/>
      <c r="AK23" s="1102"/>
      <c r="AL23" s="1103"/>
      <c r="AM23" s="1103"/>
      <c r="AN23" s="1103"/>
      <c r="AO23" s="1103"/>
      <c r="AP23" s="1098">
        <v>21289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7850</v>
      </c>
      <c r="R28" s="1083"/>
      <c r="S28" s="1083"/>
      <c r="T28" s="1083"/>
      <c r="U28" s="1083"/>
      <c r="V28" s="1083">
        <v>7674</v>
      </c>
      <c r="W28" s="1083"/>
      <c r="X28" s="1083"/>
      <c r="Y28" s="1083"/>
      <c r="Z28" s="1083"/>
      <c r="AA28" s="1083">
        <v>176</v>
      </c>
      <c r="AB28" s="1083"/>
      <c r="AC28" s="1083"/>
      <c r="AD28" s="1083"/>
      <c r="AE28" s="1084"/>
      <c r="AF28" s="1085">
        <v>176</v>
      </c>
      <c r="AG28" s="1083"/>
      <c r="AH28" s="1083"/>
      <c r="AI28" s="1083"/>
      <c r="AJ28" s="1086"/>
      <c r="AK28" s="1087">
        <v>568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380</v>
      </c>
      <c r="C29" s="1061"/>
      <c r="D29" s="1061"/>
      <c r="E29" s="1061"/>
      <c r="F29" s="1061"/>
      <c r="G29" s="1061"/>
      <c r="H29" s="1061"/>
      <c r="I29" s="1061"/>
      <c r="J29" s="1061"/>
      <c r="K29" s="1061"/>
      <c r="L29" s="1061"/>
      <c r="M29" s="1061"/>
      <c r="N29" s="1061"/>
      <c r="O29" s="1061"/>
      <c r="P29" s="1062"/>
      <c r="Q29" s="1072">
        <v>5058</v>
      </c>
      <c r="R29" s="1073"/>
      <c r="S29" s="1073"/>
      <c r="T29" s="1073"/>
      <c r="U29" s="1073"/>
      <c r="V29" s="1073">
        <v>4906</v>
      </c>
      <c r="W29" s="1073"/>
      <c r="X29" s="1073"/>
      <c r="Y29" s="1073"/>
      <c r="Z29" s="1073"/>
      <c r="AA29" s="1073">
        <v>152</v>
      </c>
      <c r="AB29" s="1073"/>
      <c r="AC29" s="1073"/>
      <c r="AD29" s="1073"/>
      <c r="AE29" s="1074"/>
      <c r="AF29" s="1066">
        <v>151</v>
      </c>
      <c r="AG29" s="1067"/>
      <c r="AH29" s="1067"/>
      <c r="AI29" s="1067"/>
      <c r="AJ29" s="1068"/>
      <c r="AK29" s="1009">
        <v>696</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381</v>
      </c>
      <c r="C30" s="1061"/>
      <c r="D30" s="1061"/>
      <c r="E30" s="1061"/>
      <c r="F30" s="1061"/>
      <c r="G30" s="1061"/>
      <c r="H30" s="1061"/>
      <c r="I30" s="1061"/>
      <c r="J30" s="1061"/>
      <c r="K30" s="1061"/>
      <c r="L30" s="1061"/>
      <c r="M30" s="1061"/>
      <c r="N30" s="1061"/>
      <c r="O30" s="1061"/>
      <c r="P30" s="1062"/>
      <c r="Q30" s="1072">
        <v>693</v>
      </c>
      <c r="R30" s="1073"/>
      <c r="S30" s="1073"/>
      <c r="T30" s="1073"/>
      <c r="U30" s="1073"/>
      <c r="V30" s="1073">
        <v>692</v>
      </c>
      <c r="W30" s="1073"/>
      <c r="X30" s="1073"/>
      <c r="Y30" s="1073"/>
      <c r="Z30" s="1073"/>
      <c r="AA30" s="1073">
        <v>1</v>
      </c>
      <c r="AB30" s="1073"/>
      <c r="AC30" s="1073"/>
      <c r="AD30" s="1073"/>
      <c r="AE30" s="1074"/>
      <c r="AF30" s="1066">
        <v>1</v>
      </c>
      <c r="AG30" s="1067"/>
      <c r="AH30" s="1067"/>
      <c r="AI30" s="1067"/>
      <c r="AJ30" s="1068"/>
      <c r="AK30" s="1009">
        <v>179</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382</v>
      </c>
      <c r="C31" s="1061"/>
      <c r="D31" s="1061"/>
      <c r="E31" s="1061"/>
      <c r="F31" s="1061"/>
      <c r="G31" s="1061"/>
      <c r="H31" s="1061"/>
      <c r="I31" s="1061"/>
      <c r="J31" s="1061"/>
      <c r="K31" s="1061"/>
      <c r="L31" s="1061"/>
      <c r="M31" s="1061"/>
      <c r="N31" s="1061"/>
      <c r="O31" s="1061"/>
      <c r="P31" s="1062"/>
      <c r="Q31" s="1072">
        <v>47</v>
      </c>
      <c r="R31" s="1073"/>
      <c r="S31" s="1073"/>
      <c r="T31" s="1073"/>
      <c r="U31" s="1073"/>
      <c r="V31" s="1073">
        <v>168</v>
      </c>
      <c r="W31" s="1073"/>
      <c r="X31" s="1073"/>
      <c r="Y31" s="1073"/>
      <c r="Z31" s="1073"/>
      <c r="AA31" s="1073">
        <v>-121</v>
      </c>
      <c r="AB31" s="1073"/>
      <c r="AC31" s="1073"/>
      <c r="AD31" s="1073"/>
      <c r="AE31" s="1074"/>
      <c r="AF31" s="1066">
        <v>-121</v>
      </c>
      <c r="AG31" s="1067"/>
      <c r="AH31" s="1067"/>
      <c r="AI31" s="1067"/>
      <c r="AJ31" s="1068"/>
      <c r="AK31" s="1009" t="s">
        <v>487</v>
      </c>
      <c r="AL31" s="1000"/>
      <c r="AM31" s="1000"/>
      <c r="AN31" s="1000"/>
      <c r="AO31" s="1000"/>
      <c r="AP31" s="1000" t="s">
        <v>487</v>
      </c>
      <c r="AQ31" s="1000"/>
      <c r="AR31" s="1000"/>
      <c r="AS31" s="1000"/>
      <c r="AT31" s="1000"/>
      <c r="AU31" s="1000" t="s">
        <v>487</v>
      </c>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383</v>
      </c>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v>1322</v>
      </c>
      <c r="AG32" s="1067"/>
      <c r="AH32" s="1067"/>
      <c r="AI32" s="1067"/>
      <c r="AJ32" s="1068"/>
      <c r="AK32" s="1009" t="s">
        <v>487</v>
      </c>
      <c r="AL32" s="1000"/>
      <c r="AM32" s="1000"/>
      <c r="AN32" s="1000"/>
      <c r="AO32" s="1000"/>
      <c r="AP32" s="1000">
        <v>941</v>
      </c>
      <c r="AQ32" s="1000"/>
      <c r="AR32" s="1000"/>
      <c r="AS32" s="1000"/>
      <c r="AT32" s="1000"/>
      <c r="AU32" s="1000" t="s">
        <v>487</v>
      </c>
      <c r="AV32" s="1000"/>
      <c r="AW32" s="1000"/>
      <c r="AX32" s="1000"/>
      <c r="AY32" s="1000"/>
      <c r="AZ32" s="1071" t="s">
        <v>487</v>
      </c>
      <c r="BA32" s="1071"/>
      <c r="BB32" s="1071"/>
      <c r="BC32" s="1071"/>
      <c r="BD32" s="1071"/>
      <c r="BE32" s="1055" t="s">
        <v>384</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385</v>
      </c>
      <c r="C33" s="1061"/>
      <c r="D33" s="1061"/>
      <c r="E33" s="1061"/>
      <c r="F33" s="1061"/>
      <c r="G33" s="1061"/>
      <c r="H33" s="1061"/>
      <c r="I33" s="1061"/>
      <c r="J33" s="1061"/>
      <c r="K33" s="1061"/>
      <c r="L33" s="1061"/>
      <c r="M33" s="1061"/>
      <c r="N33" s="1061"/>
      <c r="O33" s="1061"/>
      <c r="P33" s="1062"/>
      <c r="Q33" s="1072">
        <v>1844</v>
      </c>
      <c r="R33" s="1073"/>
      <c r="S33" s="1073"/>
      <c r="T33" s="1073"/>
      <c r="U33" s="1073"/>
      <c r="V33" s="1073">
        <v>1844</v>
      </c>
      <c r="W33" s="1073"/>
      <c r="X33" s="1073"/>
      <c r="Y33" s="1073"/>
      <c r="Z33" s="1073"/>
      <c r="AA33" s="1073">
        <v>0</v>
      </c>
      <c r="AB33" s="1073"/>
      <c r="AC33" s="1073"/>
      <c r="AD33" s="1073"/>
      <c r="AE33" s="1074"/>
      <c r="AF33" s="1066" t="s">
        <v>386</v>
      </c>
      <c r="AG33" s="1067"/>
      <c r="AH33" s="1067"/>
      <c r="AI33" s="1067"/>
      <c r="AJ33" s="1068"/>
      <c r="AK33" s="1009">
        <v>580</v>
      </c>
      <c r="AL33" s="1000"/>
      <c r="AM33" s="1000"/>
      <c r="AN33" s="1000"/>
      <c r="AO33" s="1000"/>
      <c r="AP33" s="1000">
        <v>11503</v>
      </c>
      <c r="AQ33" s="1000"/>
      <c r="AR33" s="1000"/>
      <c r="AS33" s="1000"/>
      <c r="AT33" s="1000"/>
      <c r="AU33" s="1000">
        <v>8834</v>
      </c>
      <c r="AV33" s="1000"/>
      <c r="AW33" s="1000"/>
      <c r="AX33" s="1000"/>
      <c r="AY33" s="1000"/>
      <c r="AZ33" s="1071" t="s">
        <v>487</v>
      </c>
      <c r="BA33" s="1071"/>
      <c r="BB33" s="1071"/>
      <c r="BC33" s="1071"/>
      <c r="BD33" s="1071"/>
      <c r="BE33" s="1055" t="s">
        <v>387</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388</v>
      </c>
      <c r="C34" s="1061"/>
      <c r="D34" s="1061"/>
      <c r="E34" s="1061"/>
      <c r="F34" s="1061"/>
      <c r="G34" s="1061"/>
      <c r="H34" s="1061"/>
      <c r="I34" s="1061"/>
      <c r="J34" s="1061"/>
      <c r="K34" s="1061"/>
      <c r="L34" s="1061"/>
      <c r="M34" s="1061"/>
      <c r="N34" s="1061"/>
      <c r="O34" s="1061"/>
      <c r="P34" s="1062"/>
      <c r="Q34" s="1072">
        <v>415</v>
      </c>
      <c r="R34" s="1073"/>
      <c r="S34" s="1073"/>
      <c r="T34" s="1073"/>
      <c r="U34" s="1073"/>
      <c r="V34" s="1073">
        <v>368</v>
      </c>
      <c r="W34" s="1073"/>
      <c r="X34" s="1073"/>
      <c r="Y34" s="1073"/>
      <c r="Z34" s="1073"/>
      <c r="AA34" s="1073">
        <v>47</v>
      </c>
      <c r="AB34" s="1073"/>
      <c r="AC34" s="1073"/>
      <c r="AD34" s="1073"/>
      <c r="AE34" s="1074"/>
      <c r="AF34" s="1066">
        <v>47</v>
      </c>
      <c r="AG34" s="1067"/>
      <c r="AH34" s="1067"/>
      <c r="AI34" s="1067"/>
      <c r="AJ34" s="1068"/>
      <c r="AK34" s="1009">
        <v>1</v>
      </c>
      <c r="AL34" s="1000"/>
      <c r="AM34" s="1000"/>
      <c r="AN34" s="1000"/>
      <c r="AO34" s="1000"/>
      <c r="AP34" s="1000">
        <v>323</v>
      </c>
      <c r="AQ34" s="1000"/>
      <c r="AR34" s="1000"/>
      <c r="AS34" s="1000"/>
      <c r="AT34" s="1000"/>
      <c r="AU34" s="1000">
        <v>161</v>
      </c>
      <c r="AV34" s="1000"/>
      <c r="AW34" s="1000"/>
      <c r="AX34" s="1000"/>
      <c r="AY34" s="1000"/>
      <c r="AZ34" s="1071" t="s">
        <v>487</v>
      </c>
      <c r="BA34" s="1071"/>
      <c r="BB34" s="1071"/>
      <c r="BC34" s="1071"/>
      <c r="BD34" s="1071"/>
      <c r="BE34" s="1055" t="s">
        <v>387</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1576</v>
      </c>
      <c r="AG63" s="988"/>
      <c r="AH63" s="988"/>
      <c r="AI63" s="988"/>
      <c r="AJ63" s="1053"/>
      <c r="AK63" s="1054"/>
      <c r="AL63" s="992"/>
      <c r="AM63" s="992"/>
      <c r="AN63" s="992"/>
      <c r="AO63" s="992"/>
      <c r="AP63" s="988">
        <v>12767</v>
      </c>
      <c r="AQ63" s="988"/>
      <c r="AR63" s="988"/>
      <c r="AS63" s="988"/>
      <c r="AT63" s="988"/>
      <c r="AU63" s="988">
        <v>8995</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557</v>
      </c>
      <c r="C68" s="1015"/>
      <c r="D68" s="1015"/>
      <c r="E68" s="1015"/>
      <c r="F68" s="1015"/>
      <c r="G68" s="1015"/>
      <c r="H68" s="1015"/>
      <c r="I68" s="1015"/>
      <c r="J68" s="1015"/>
      <c r="K68" s="1015"/>
      <c r="L68" s="1015"/>
      <c r="M68" s="1015"/>
      <c r="N68" s="1015"/>
      <c r="O68" s="1015"/>
      <c r="P68" s="1016"/>
      <c r="Q68" s="1017">
        <v>126</v>
      </c>
      <c r="R68" s="1011"/>
      <c r="S68" s="1011"/>
      <c r="T68" s="1011"/>
      <c r="U68" s="1011"/>
      <c r="V68" s="1011">
        <v>121</v>
      </c>
      <c r="W68" s="1011"/>
      <c r="X68" s="1011"/>
      <c r="Y68" s="1011"/>
      <c r="Z68" s="1011"/>
      <c r="AA68" s="1011">
        <v>4</v>
      </c>
      <c r="AB68" s="1011"/>
      <c r="AC68" s="1011"/>
      <c r="AD68" s="1011"/>
      <c r="AE68" s="1011"/>
      <c r="AF68" s="1011"/>
      <c r="AG68" s="1011"/>
      <c r="AH68" s="1011"/>
      <c r="AI68" s="1011"/>
      <c r="AJ68" s="1011"/>
      <c r="AK68" s="1011">
        <v>19</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558</v>
      </c>
      <c r="C69" s="1004"/>
      <c r="D69" s="1004"/>
      <c r="E69" s="1004"/>
      <c r="F69" s="1004"/>
      <c r="G69" s="1004"/>
      <c r="H69" s="1004"/>
      <c r="I69" s="1004"/>
      <c r="J69" s="1004"/>
      <c r="K69" s="1004"/>
      <c r="L69" s="1004"/>
      <c r="M69" s="1004"/>
      <c r="N69" s="1004"/>
      <c r="O69" s="1004"/>
      <c r="P69" s="1005"/>
      <c r="Q69" s="1006">
        <v>86</v>
      </c>
      <c r="R69" s="1000"/>
      <c r="S69" s="1000"/>
      <c r="T69" s="1000"/>
      <c r="U69" s="1000"/>
      <c r="V69" s="1000">
        <v>68</v>
      </c>
      <c r="W69" s="1000"/>
      <c r="X69" s="1000"/>
      <c r="Y69" s="1000"/>
      <c r="Z69" s="1000"/>
      <c r="AA69" s="1000">
        <v>17</v>
      </c>
      <c r="AB69" s="1000"/>
      <c r="AC69" s="1000"/>
      <c r="AD69" s="1000"/>
      <c r="AE69" s="1000"/>
      <c r="AF69" s="1000"/>
      <c r="AG69" s="1000"/>
      <c r="AH69" s="1000"/>
      <c r="AI69" s="1000"/>
      <c r="AJ69" s="1000"/>
      <c r="AK69" s="1000">
        <v>0</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559</v>
      </c>
      <c r="C70" s="1004"/>
      <c r="D70" s="1004"/>
      <c r="E70" s="1004"/>
      <c r="F70" s="1004"/>
      <c r="G70" s="1004"/>
      <c r="H70" s="1004"/>
      <c r="I70" s="1004"/>
      <c r="J70" s="1004"/>
      <c r="K70" s="1004"/>
      <c r="L70" s="1004"/>
      <c r="M70" s="1004"/>
      <c r="N70" s="1004"/>
      <c r="O70" s="1004"/>
      <c r="P70" s="1005"/>
      <c r="Q70" s="1006">
        <v>203</v>
      </c>
      <c r="R70" s="1000"/>
      <c r="S70" s="1000"/>
      <c r="T70" s="1000"/>
      <c r="U70" s="1000"/>
      <c r="V70" s="1000">
        <v>125</v>
      </c>
      <c r="W70" s="1000"/>
      <c r="X70" s="1000"/>
      <c r="Y70" s="1000"/>
      <c r="Z70" s="1000"/>
      <c r="AA70" s="1000">
        <v>78</v>
      </c>
      <c r="AB70" s="1000"/>
      <c r="AC70" s="1000"/>
      <c r="AD70" s="1000"/>
      <c r="AE70" s="1000"/>
      <c r="AF70" s="1000"/>
      <c r="AG70" s="1000"/>
      <c r="AH70" s="1000"/>
      <c r="AI70" s="1000"/>
      <c r="AJ70" s="1000"/>
      <c r="AK70" s="1000">
        <v>0</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560</v>
      </c>
      <c r="C71" s="1004"/>
      <c r="D71" s="1004"/>
      <c r="E71" s="1004"/>
      <c r="F71" s="1004"/>
      <c r="G71" s="1004"/>
      <c r="H71" s="1004"/>
      <c r="I71" s="1004"/>
      <c r="J71" s="1004"/>
      <c r="K71" s="1004"/>
      <c r="L71" s="1004"/>
      <c r="M71" s="1004"/>
      <c r="N71" s="1004"/>
      <c r="O71" s="1004"/>
      <c r="P71" s="1005"/>
      <c r="Q71" s="1006">
        <v>14094</v>
      </c>
      <c r="R71" s="1000"/>
      <c r="S71" s="1000"/>
      <c r="T71" s="1000"/>
      <c r="U71" s="1000"/>
      <c r="V71" s="1000">
        <v>13724</v>
      </c>
      <c r="W71" s="1000"/>
      <c r="X71" s="1000"/>
      <c r="Y71" s="1000"/>
      <c r="Z71" s="1000"/>
      <c r="AA71" s="1000">
        <v>370</v>
      </c>
      <c r="AB71" s="1000"/>
      <c r="AC71" s="1000"/>
      <c r="AD71" s="1000"/>
      <c r="AE71" s="1000"/>
      <c r="AF71" s="1000"/>
      <c r="AG71" s="1000"/>
      <c r="AH71" s="1000"/>
      <c r="AI71" s="1000"/>
      <c r="AJ71" s="1000"/>
      <c r="AK71" s="1000">
        <v>40</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54</v>
      </c>
      <c r="CS102" s="980"/>
      <c r="CT102" s="980"/>
      <c r="CU102" s="980"/>
      <c r="CV102" s="981"/>
      <c r="CW102" s="979">
        <v>29</v>
      </c>
      <c r="CX102" s="980"/>
      <c r="CY102" s="980"/>
      <c r="CZ102" s="980"/>
      <c r="DA102" s="981"/>
      <c r="DB102" s="979">
        <v>0</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2893899</v>
      </c>
      <c r="AB110" s="916"/>
      <c r="AC110" s="916"/>
      <c r="AD110" s="916"/>
      <c r="AE110" s="917"/>
      <c r="AF110" s="918">
        <v>2741260</v>
      </c>
      <c r="AG110" s="916"/>
      <c r="AH110" s="916"/>
      <c r="AI110" s="916"/>
      <c r="AJ110" s="917"/>
      <c r="AK110" s="918">
        <v>2592192</v>
      </c>
      <c r="AL110" s="916"/>
      <c r="AM110" s="916"/>
      <c r="AN110" s="916"/>
      <c r="AO110" s="917"/>
      <c r="AP110" s="919">
        <v>24.2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22823819</v>
      </c>
      <c r="BR110" s="863"/>
      <c r="BS110" s="863"/>
      <c r="BT110" s="863"/>
      <c r="BU110" s="863"/>
      <c r="BV110" s="863">
        <v>22385014</v>
      </c>
      <c r="BW110" s="863"/>
      <c r="BX110" s="863"/>
      <c r="BY110" s="863"/>
      <c r="BZ110" s="863"/>
      <c r="CA110" s="863">
        <v>21289694</v>
      </c>
      <c r="CB110" s="863"/>
      <c r="CC110" s="863"/>
      <c r="CD110" s="863"/>
      <c r="CE110" s="863"/>
      <c r="CF110" s="887">
        <v>199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410</v>
      </c>
      <c r="DH110" s="863"/>
      <c r="DI110" s="863"/>
      <c r="DJ110" s="863"/>
      <c r="DK110" s="863"/>
      <c r="DL110" s="863" t="s">
        <v>410</v>
      </c>
      <c r="DM110" s="863"/>
      <c r="DN110" s="863"/>
      <c r="DO110" s="863"/>
      <c r="DP110" s="863"/>
      <c r="DQ110" s="863" t="s">
        <v>410</v>
      </c>
      <c r="DR110" s="863"/>
      <c r="DS110" s="863"/>
      <c r="DT110" s="863"/>
      <c r="DU110" s="863"/>
      <c r="DV110" s="864" t="s">
        <v>410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412</v>
      </c>
      <c r="AB111" s="944"/>
      <c r="AC111" s="944"/>
      <c r="AD111" s="944"/>
      <c r="AE111" s="945"/>
      <c r="AF111" s="946" t="s">
        <v>412</v>
      </c>
      <c r="AG111" s="944"/>
      <c r="AH111" s="944"/>
      <c r="AI111" s="944"/>
      <c r="AJ111" s="945"/>
      <c r="AK111" s="946" t="s">
        <v>412</v>
      </c>
      <c r="AL111" s="944"/>
      <c r="AM111" s="944"/>
      <c r="AN111" s="944"/>
      <c r="AO111" s="945"/>
      <c r="AP111" s="947" t="s">
        <v>412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9294301</v>
      </c>
      <c r="BR112" s="835"/>
      <c r="BS112" s="835"/>
      <c r="BT112" s="835"/>
      <c r="BU112" s="835"/>
      <c r="BV112" s="835">
        <v>9036359</v>
      </c>
      <c r="BW112" s="835"/>
      <c r="BX112" s="835"/>
      <c r="BY112" s="835"/>
      <c r="BZ112" s="835"/>
      <c r="CA112" s="835">
        <v>8834073</v>
      </c>
      <c r="CB112" s="835"/>
      <c r="CC112" s="835"/>
      <c r="CD112" s="835"/>
      <c r="CE112" s="835"/>
      <c r="CF112" s="896">
        <v>82.6</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450257</v>
      </c>
      <c r="AB113" s="944"/>
      <c r="AC113" s="944"/>
      <c r="AD113" s="944"/>
      <c r="AE113" s="945"/>
      <c r="AF113" s="946">
        <v>449825</v>
      </c>
      <c r="AG113" s="944"/>
      <c r="AH113" s="944"/>
      <c r="AI113" s="944"/>
      <c r="AJ113" s="945"/>
      <c r="AK113" s="946">
        <v>458418</v>
      </c>
      <c r="AL113" s="944"/>
      <c r="AM113" s="944"/>
      <c r="AN113" s="944"/>
      <c r="AO113" s="945"/>
      <c r="AP113" s="947">
        <v>4.3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144195</v>
      </c>
      <c r="BR113" s="835"/>
      <c r="BS113" s="835"/>
      <c r="BT113" s="835"/>
      <c r="BU113" s="835"/>
      <c r="BV113" s="835">
        <v>456989</v>
      </c>
      <c r="BW113" s="835"/>
      <c r="BX113" s="835"/>
      <c r="BY113" s="835"/>
      <c r="BZ113" s="835"/>
      <c r="CA113" s="835">
        <v>1063925</v>
      </c>
      <c r="CB113" s="835"/>
      <c r="CC113" s="835"/>
      <c r="CD113" s="835"/>
      <c r="CE113" s="835"/>
      <c r="CF113" s="896">
        <v>9.9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v>
      </c>
      <c r="AB114" s="798"/>
      <c r="AC114" s="798"/>
      <c r="AD114" s="798"/>
      <c r="AE114" s="799"/>
      <c r="AF114" s="800">
        <v>216</v>
      </c>
      <c r="AG114" s="798"/>
      <c r="AH114" s="798"/>
      <c r="AI114" s="798"/>
      <c r="AJ114" s="799"/>
      <c r="AK114" s="800">
        <v>16986</v>
      </c>
      <c r="AL114" s="798"/>
      <c r="AM114" s="798"/>
      <c r="AN114" s="798"/>
      <c r="AO114" s="799"/>
      <c r="AP114" s="845">
        <v>0.2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3349311</v>
      </c>
      <c r="BR114" s="835"/>
      <c r="BS114" s="835"/>
      <c r="BT114" s="835"/>
      <c r="BU114" s="835"/>
      <c r="BV114" s="835">
        <v>3209409</v>
      </c>
      <c r="BW114" s="835"/>
      <c r="BX114" s="835"/>
      <c r="BY114" s="835"/>
      <c r="BZ114" s="835"/>
      <c r="CA114" s="835">
        <v>2967273</v>
      </c>
      <c r="CB114" s="835"/>
      <c r="CC114" s="835"/>
      <c r="CD114" s="835"/>
      <c r="CE114" s="835"/>
      <c r="CF114" s="896">
        <v>27.7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137</v>
      </c>
      <c r="AB116" s="798"/>
      <c r="AC116" s="798"/>
      <c r="AD116" s="798"/>
      <c r="AE116" s="799"/>
      <c r="AF116" s="800">
        <v>120</v>
      </c>
      <c r="AG116" s="798"/>
      <c r="AH116" s="798"/>
      <c r="AI116" s="798"/>
      <c r="AJ116" s="799"/>
      <c r="AK116" s="800">
        <v>193</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3344295</v>
      </c>
      <c r="AB117" s="930"/>
      <c r="AC117" s="930"/>
      <c r="AD117" s="930"/>
      <c r="AE117" s="931"/>
      <c r="AF117" s="932">
        <v>3191421</v>
      </c>
      <c r="AG117" s="930"/>
      <c r="AH117" s="930"/>
      <c r="AI117" s="930"/>
      <c r="AJ117" s="931"/>
      <c r="AK117" s="932">
        <v>3067789</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35611626</v>
      </c>
      <c r="BR119" s="866"/>
      <c r="BS119" s="866"/>
      <c r="BT119" s="866"/>
      <c r="BU119" s="866"/>
      <c r="BV119" s="866">
        <v>35087771</v>
      </c>
      <c r="BW119" s="866"/>
      <c r="BX119" s="866"/>
      <c r="BY119" s="866"/>
      <c r="BZ119" s="866"/>
      <c r="CA119" s="866">
        <v>34154965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438</v>
      </c>
      <c r="DH119" s="781"/>
      <c r="DI119" s="781"/>
      <c r="DJ119" s="781"/>
      <c r="DK119" s="782"/>
      <c r="DL119" s="783" t="s">
        <v>438</v>
      </c>
      <c r="DM119" s="781"/>
      <c r="DN119" s="781"/>
      <c r="DO119" s="781"/>
      <c r="DP119" s="782"/>
      <c r="DQ119" s="783" t="s">
        <v>438</v>
      </c>
      <c r="DR119" s="781"/>
      <c r="DS119" s="781"/>
      <c r="DT119" s="781"/>
      <c r="DU119" s="782"/>
      <c r="DV119" s="869" t="s">
        <v>438</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438</v>
      </c>
      <c r="AB120" s="798"/>
      <c r="AC120" s="798"/>
      <c r="AD120" s="798"/>
      <c r="AE120" s="799"/>
      <c r="AF120" s="800" t="s">
        <v>438</v>
      </c>
      <c r="AG120" s="798"/>
      <c r="AH120" s="798"/>
      <c r="AI120" s="798"/>
      <c r="AJ120" s="799"/>
      <c r="AK120" s="800" t="s">
        <v>438</v>
      </c>
      <c r="AL120" s="798"/>
      <c r="AM120" s="798"/>
      <c r="AN120" s="798"/>
      <c r="AO120" s="799"/>
      <c r="AP120" s="845" t="s">
        <v>438</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2636659</v>
      </c>
      <c r="BR120" s="863"/>
      <c r="BS120" s="863"/>
      <c r="BT120" s="863"/>
      <c r="BU120" s="863"/>
      <c r="BV120" s="863">
        <v>2690018</v>
      </c>
      <c r="BW120" s="863"/>
      <c r="BX120" s="863"/>
      <c r="BY120" s="863"/>
      <c r="BZ120" s="863"/>
      <c r="CA120" s="863">
        <v>2303537</v>
      </c>
      <c r="CB120" s="863"/>
      <c r="CC120" s="863"/>
      <c r="CD120" s="863"/>
      <c r="CE120" s="863"/>
      <c r="CF120" s="887">
        <v>21.5</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9294301</v>
      </c>
      <c r="DH120" s="863"/>
      <c r="DI120" s="863"/>
      <c r="DJ120" s="863"/>
      <c r="DK120" s="863"/>
      <c r="DL120" s="863">
        <v>9036359</v>
      </c>
      <c r="DM120" s="863"/>
      <c r="DN120" s="863"/>
      <c r="DO120" s="863"/>
      <c r="DP120" s="863"/>
      <c r="DQ120" s="863">
        <v>8834073</v>
      </c>
      <c r="DR120" s="863"/>
      <c r="DS120" s="863"/>
      <c r="DT120" s="863"/>
      <c r="DU120" s="863"/>
      <c r="DV120" s="864">
        <v>82.6</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438</v>
      </c>
      <c r="AB121" s="798"/>
      <c r="AC121" s="798"/>
      <c r="AD121" s="798"/>
      <c r="AE121" s="799"/>
      <c r="AF121" s="800" t="s">
        <v>438</v>
      </c>
      <c r="AG121" s="798"/>
      <c r="AH121" s="798"/>
      <c r="AI121" s="798"/>
      <c r="AJ121" s="799"/>
      <c r="AK121" s="800" t="s">
        <v>438</v>
      </c>
      <c r="AL121" s="798"/>
      <c r="AM121" s="798"/>
      <c r="AN121" s="798"/>
      <c r="AO121" s="799"/>
      <c r="AP121" s="845" t="s">
        <v>438</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4911218</v>
      </c>
      <c r="BR121" s="835"/>
      <c r="BS121" s="835"/>
      <c r="BT121" s="835"/>
      <c r="BU121" s="835"/>
      <c r="BV121" s="835">
        <v>4738722</v>
      </c>
      <c r="BW121" s="835"/>
      <c r="BX121" s="835"/>
      <c r="BY121" s="835"/>
      <c r="BZ121" s="835"/>
      <c r="CA121" s="835">
        <v>4479826</v>
      </c>
      <c r="CB121" s="835"/>
      <c r="CC121" s="835"/>
      <c r="CD121" s="835"/>
      <c r="CE121" s="835"/>
      <c r="CF121" s="896">
        <v>41.9</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t="s">
        <v>438</v>
      </c>
      <c r="DH121" s="835"/>
      <c r="DI121" s="835"/>
      <c r="DJ121" s="835"/>
      <c r="DK121" s="835"/>
      <c r="DL121" s="835" t="s">
        <v>438</v>
      </c>
      <c r="DM121" s="835"/>
      <c r="DN121" s="835"/>
      <c r="DO121" s="835"/>
      <c r="DP121" s="835"/>
      <c r="DQ121" s="835" t="s">
        <v>438</v>
      </c>
      <c r="DR121" s="835"/>
      <c r="DS121" s="835"/>
      <c r="DT121" s="835"/>
      <c r="DU121" s="835"/>
      <c r="DV121" s="812" t="s">
        <v>438</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438</v>
      </c>
      <c r="AB122" s="798"/>
      <c r="AC122" s="798"/>
      <c r="AD122" s="798"/>
      <c r="AE122" s="799"/>
      <c r="AF122" s="800" t="s">
        <v>438</v>
      </c>
      <c r="AG122" s="798"/>
      <c r="AH122" s="798"/>
      <c r="AI122" s="798"/>
      <c r="AJ122" s="799"/>
      <c r="AK122" s="800" t="s">
        <v>438</v>
      </c>
      <c r="AL122" s="798"/>
      <c r="AM122" s="798"/>
      <c r="AN122" s="798"/>
      <c r="AO122" s="799"/>
      <c r="AP122" s="845" t="s">
        <v>438</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18765066</v>
      </c>
      <c r="BR122" s="866"/>
      <c r="BS122" s="866"/>
      <c r="BT122" s="866"/>
      <c r="BU122" s="866"/>
      <c r="BV122" s="866">
        <v>19003818</v>
      </c>
      <c r="BW122" s="866"/>
      <c r="BX122" s="866"/>
      <c r="BY122" s="866"/>
      <c r="BZ122" s="866"/>
      <c r="CA122" s="866">
        <v>18763950</v>
      </c>
      <c r="CB122" s="866"/>
      <c r="CC122" s="866"/>
      <c r="CD122" s="866"/>
      <c r="CE122" s="866"/>
      <c r="CF122" s="867">
        <v>175.4</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t="s">
        <v>448</v>
      </c>
      <c r="DH122" s="835"/>
      <c r="DI122" s="835"/>
      <c r="DJ122" s="835"/>
      <c r="DK122" s="835"/>
      <c r="DL122" s="835" t="s">
        <v>448</v>
      </c>
      <c r="DM122" s="835"/>
      <c r="DN122" s="835"/>
      <c r="DO122" s="835"/>
      <c r="DP122" s="835"/>
      <c r="DQ122" s="835" t="s">
        <v>448</v>
      </c>
      <c r="DR122" s="835"/>
      <c r="DS122" s="835"/>
      <c r="DT122" s="835"/>
      <c r="DU122" s="835"/>
      <c r="DV122" s="812" t="s">
        <v>448</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448</v>
      </c>
      <c r="AB123" s="798"/>
      <c r="AC123" s="798"/>
      <c r="AD123" s="798"/>
      <c r="AE123" s="799"/>
      <c r="AF123" s="800" t="s">
        <v>448</v>
      </c>
      <c r="AG123" s="798"/>
      <c r="AH123" s="798"/>
      <c r="AI123" s="798"/>
      <c r="AJ123" s="799"/>
      <c r="AK123" s="800" t="s">
        <v>448</v>
      </c>
      <c r="AL123" s="798"/>
      <c r="AM123" s="798"/>
      <c r="AN123" s="798"/>
      <c r="AO123" s="799"/>
      <c r="AP123" s="845" t="s">
        <v>448</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449</v>
      </c>
      <c r="BP123" s="899"/>
      <c r="BQ123" s="853">
        <v>26312943</v>
      </c>
      <c r="BR123" s="854"/>
      <c r="BS123" s="854"/>
      <c r="BT123" s="854"/>
      <c r="BU123" s="854"/>
      <c r="BV123" s="854">
        <v>26432558</v>
      </c>
      <c r="BW123" s="854"/>
      <c r="BX123" s="854"/>
      <c r="BY123" s="854"/>
      <c r="BZ123" s="854"/>
      <c r="CA123" s="854">
        <v>25547313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88.1</v>
      </c>
      <c r="BR124" s="852"/>
      <c r="BS124" s="852"/>
      <c r="BT124" s="852"/>
      <c r="BU124" s="852"/>
      <c r="BV124" s="852">
        <v>79.7</v>
      </c>
      <c r="BW124" s="852"/>
      <c r="BX124" s="852"/>
      <c r="BY124" s="852"/>
      <c r="BZ124" s="852"/>
      <c r="CA124" s="852">
        <v>80.400000000000006</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452</v>
      </c>
      <c r="DH124" s="781"/>
      <c r="DI124" s="781"/>
      <c r="DJ124" s="781"/>
      <c r="DK124" s="782"/>
      <c r="DL124" s="783" t="s">
        <v>452</v>
      </c>
      <c r="DM124" s="781"/>
      <c r="DN124" s="781"/>
      <c r="DO124" s="781"/>
      <c r="DP124" s="782"/>
      <c r="DQ124" s="783" t="s">
        <v>452</v>
      </c>
      <c r="DR124" s="781"/>
      <c r="DS124" s="781"/>
      <c r="DT124" s="781"/>
      <c r="DU124" s="782"/>
      <c r="DV124" s="869" t="s">
        <v>452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452</v>
      </c>
      <c r="AB125" s="798"/>
      <c r="AC125" s="798"/>
      <c r="AD125" s="798"/>
      <c r="AE125" s="799"/>
      <c r="AF125" s="800" t="s">
        <v>452</v>
      </c>
      <c r="AG125" s="798"/>
      <c r="AH125" s="798"/>
      <c r="AI125" s="798"/>
      <c r="AJ125" s="799"/>
      <c r="AK125" s="800" t="s">
        <v>452</v>
      </c>
      <c r="AL125" s="798"/>
      <c r="AM125" s="798"/>
      <c r="AN125" s="798"/>
      <c r="AO125" s="799"/>
      <c r="AP125" s="845" t="s">
        <v>452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452</v>
      </c>
      <c r="DH125" s="863"/>
      <c r="DI125" s="863"/>
      <c r="DJ125" s="863"/>
      <c r="DK125" s="863"/>
      <c r="DL125" s="863" t="s">
        <v>452</v>
      </c>
      <c r="DM125" s="863"/>
      <c r="DN125" s="863"/>
      <c r="DO125" s="863"/>
      <c r="DP125" s="863"/>
      <c r="DQ125" s="863" t="s">
        <v>452</v>
      </c>
      <c r="DR125" s="863"/>
      <c r="DS125" s="863"/>
      <c r="DT125" s="863"/>
      <c r="DU125" s="863"/>
      <c r="DV125" s="864" t="s">
        <v>452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452</v>
      </c>
      <c r="AB126" s="798"/>
      <c r="AC126" s="798"/>
      <c r="AD126" s="798"/>
      <c r="AE126" s="799"/>
      <c r="AF126" s="800" t="s">
        <v>452</v>
      </c>
      <c r="AG126" s="798"/>
      <c r="AH126" s="798"/>
      <c r="AI126" s="798"/>
      <c r="AJ126" s="799"/>
      <c r="AK126" s="800" t="s">
        <v>452</v>
      </c>
      <c r="AL126" s="798"/>
      <c r="AM126" s="798"/>
      <c r="AN126" s="798"/>
      <c r="AO126" s="799"/>
      <c r="AP126" s="845" t="s">
        <v>452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452</v>
      </c>
      <c r="DH126" s="835"/>
      <c r="DI126" s="835"/>
      <c r="DJ126" s="835"/>
      <c r="DK126" s="835"/>
      <c r="DL126" s="835" t="s">
        <v>452</v>
      </c>
      <c r="DM126" s="835"/>
      <c r="DN126" s="835"/>
      <c r="DO126" s="835"/>
      <c r="DP126" s="835"/>
      <c r="DQ126" s="835" t="s">
        <v>452</v>
      </c>
      <c r="DR126" s="835"/>
      <c r="DS126" s="835"/>
      <c r="DT126" s="835"/>
      <c r="DU126" s="835"/>
      <c r="DV126" s="812" t="s">
        <v>452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452</v>
      </c>
      <c r="AB127" s="798"/>
      <c r="AC127" s="798"/>
      <c r="AD127" s="798"/>
      <c r="AE127" s="799"/>
      <c r="AF127" s="800" t="s">
        <v>452</v>
      </c>
      <c r="AG127" s="798"/>
      <c r="AH127" s="798"/>
      <c r="AI127" s="798"/>
      <c r="AJ127" s="799"/>
      <c r="AK127" s="800" t="s">
        <v>452</v>
      </c>
      <c r="AL127" s="798"/>
      <c r="AM127" s="798"/>
      <c r="AN127" s="798"/>
      <c r="AO127" s="799"/>
      <c r="AP127" s="845" t="s">
        <v>452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452</v>
      </c>
      <c r="DH127" s="835"/>
      <c r="DI127" s="835"/>
      <c r="DJ127" s="835"/>
      <c r="DK127" s="835"/>
      <c r="DL127" s="835" t="s">
        <v>452</v>
      </c>
      <c r="DM127" s="835"/>
      <c r="DN127" s="835"/>
      <c r="DO127" s="835"/>
      <c r="DP127" s="835"/>
      <c r="DQ127" s="835" t="s">
        <v>452</v>
      </c>
      <c r="DR127" s="835"/>
      <c r="DS127" s="835"/>
      <c r="DT127" s="835"/>
      <c r="DU127" s="835"/>
      <c r="DV127" s="812" t="s">
        <v>452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365251</v>
      </c>
      <c r="AB128" s="819"/>
      <c r="AC128" s="819"/>
      <c r="AD128" s="819"/>
      <c r="AE128" s="820"/>
      <c r="AF128" s="821">
        <v>398169</v>
      </c>
      <c r="AG128" s="819"/>
      <c r="AH128" s="819"/>
      <c r="AI128" s="819"/>
      <c r="AJ128" s="820"/>
      <c r="AK128" s="821">
        <v>564541</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13.01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12400388</v>
      </c>
      <c r="AB129" s="798"/>
      <c r="AC129" s="798"/>
      <c r="AD129" s="798"/>
      <c r="AE129" s="799"/>
      <c r="AF129" s="800">
        <v>12617705</v>
      </c>
      <c r="AG129" s="798"/>
      <c r="AH129" s="798"/>
      <c r="AI129" s="798"/>
      <c r="AJ129" s="799"/>
      <c r="AK129" s="800">
        <v>12407783</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18.010000000000002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1850277</v>
      </c>
      <c r="AB130" s="798"/>
      <c r="AC130" s="798"/>
      <c r="AD130" s="798"/>
      <c r="AE130" s="799"/>
      <c r="AF130" s="800">
        <v>1764902</v>
      </c>
      <c r="AG130" s="798"/>
      <c r="AH130" s="798"/>
      <c r="AI130" s="798"/>
      <c r="AJ130" s="799"/>
      <c r="AK130" s="800">
        <v>1708308</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9.1999999999999993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10550111</v>
      </c>
      <c r="AB131" s="781"/>
      <c r="AC131" s="781"/>
      <c r="AD131" s="781"/>
      <c r="AE131" s="782"/>
      <c r="AF131" s="783">
        <v>10852803</v>
      </c>
      <c r="AG131" s="781"/>
      <c r="AH131" s="781"/>
      <c r="AI131" s="781"/>
      <c r="AJ131" s="782"/>
      <c r="AK131" s="783">
        <v>10699475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80.400000000000006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10.699095760000001</v>
      </c>
      <c r="AB132" s="761"/>
      <c r="AC132" s="761"/>
      <c r="AD132" s="761"/>
      <c r="AE132" s="762"/>
      <c r="AF132" s="763">
        <v>9.4754324469999993</v>
      </c>
      <c r="AG132" s="761"/>
      <c r="AH132" s="761"/>
      <c r="AI132" s="761"/>
      <c r="AJ132" s="762"/>
      <c r="AK132" s="763">
        <v>7.4297092850000004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9.6</v>
      </c>
      <c r="AB133" s="740"/>
      <c r="AC133" s="740"/>
      <c r="AD133" s="740"/>
      <c r="AE133" s="741"/>
      <c r="AF133" s="739">
        <v>9.6</v>
      </c>
      <c r="AG133" s="740"/>
      <c r="AH133" s="740"/>
      <c r="AI133" s="740"/>
      <c r="AJ133" s="741"/>
      <c r="AK133" s="739">
        <v>9.1999999999999993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3959890</v>
      </c>
      <c r="L9" s="266">
        <v>67546</v>
      </c>
      <c r="M9" s="267">
        <v>57713</v>
      </c>
      <c r="N9" s="268">
        <v>17</v>
      </c>
    </row>
    <row r="10" spans="1:16" x14ac:dyDescent="0.15">
      <c r="A10" s="250"/>
      <c r="B10" s="246"/>
      <c r="C10" s="246"/>
      <c r="D10" s="246"/>
      <c r="E10" s="246"/>
      <c r="F10" s="246"/>
      <c r="G10" s="1166" t="s">
        <v>484</v>
      </c>
      <c r="H10" s="1167"/>
      <c r="I10" s="1167"/>
      <c r="J10" s="1168"/>
      <c r="K10" s="269">
        <v>486368</v>
      </c>
      <c r="L10" s="270">
        <v>8296</v>
      </c>
      <c r="M10" s="271">
        <v>3737</v>
      </c>
      <c r="N10" s="272">
        <v>122</v>
      </c>
    </row>
    <row r="11" spans="1:16" ht="13.5" customHeight="1" x14ac:dyDescent="0.15">
      <c r="A11" s="250"/>
      <c r="B11" s="246"/>
      <c r="C11" s="246"/>
      <c r="D11" s="246"/>
      <c r="E11" s="246"/>
      <c r="F11" s="246"/>
      <c r="G11" s="1166" t="s">
        <v>485</v>
      </c>
      <c r="H11" s="1167"/>
      <c r="I11" s="1167"/>
      <c r="J11" s="1168"/>
      <c r="K11" s="269">
        <v>574495</v>
      </c>
      <c r="L11" s="270">
        <v>9799</v>
      </c>
      <c r="M11" s="271">
        <v>6346</v>
      </c>
      <c r="N11" s="272">
        <v>54.4</v>
      </c>
    </row>
    <row r="12" spans="1:16" ht="13.5" customHeight="1" x14ac:dyDescent="0.15">
      <c r="A12" s="250"/>
      <c r="B12" s="246"/>
      <c r="C12" s="246"/>
      <c r="D12" s="246"/>
      <c r="E12" s="246"/>
      <c r="F12" s="246"/>
      <c r="G12" s="1166" t="s">
        <v>486</v>
      </c>
      <c r="H12" s="1167"/>
      <c r="I12" s="1167"/>
      <c r="J12" s="1168"/>
      <c r="K12" s="269" t="s">
        <v>487</v>
      </c>
      <c r="L12" s="270" t="s">
        <v>487</v>
      </c>
      <c r="M12" s="271">
        <v>800</v>
      </c>
      <c r="N12" s="272" t="s">
        <v>487</v>
      </c>
    </row>
    <row r="13" spans="1:16" ht="13.5" customHeight="1" x14ac:dyDescent="0.15">
      <c r="A13" s="250"/>
      <c r="B13" s="246"/>
      <c r="C13" s="246"/>
      <c r="D13" s="246"/>
      <c r="E13" s="246"/>
      <c r="F13" s="246"/>
      <c r="G13" s="1166" t="s">
        <v>488</v>
      </c>
      <c r="H13" s="1167"/>
      <c r="I13" s="1167"/>
      <c r="J13" s="1168"/>
      <c r="K13" s="269" t="s">
        <v>487</v>
      </c>
      <c r="L13" s="270" t="s">
        <v>487</v>
      </c>
      <c r="M13" s="271">
        <v>1</v>
      </c>
      <c r="N13" s="272" t="s">
        <v>487</v>
      </c>
    </row>
    <row r="14" spans="1:16" ht="13.5" customHeight="1" x14ac:dyDescent="0.15">
      <c r="A14" s="250"/>
      <c r="B14" s="246"/>
      <c r="C14" s="246"/>
      <c r="D14" s="246"/>
      <c r="E14" s="246"/>
      <c r="F14" s="246"/>
      <c r="G14" s="1166" t="s">
        <v>489</v>
      </c>
      <c r="H14" s="1167"/>
      <c r="I14" s="1167"/>
      <c r="J14" s="1168"/>
      <c r="K14" s="269">
        <v>192193</v>
      </c>
      <c r="L14" s="270">
        <v>3278</v>
      </c>
      <c r="M14" s="271">
        <v>2571</v>
      </c>
      <c r="N14" s="272">
        <v>27.5</v>
      </c>
    </row>
    <row r="15" spans="1:16" ht="13.5" customHeight="1" x14ac:dyDescent="0.15">
      <c r="A15" s="250"/>
      <c r="B15" s="246"/>
      <c r="C15" s="246"/>
      <c r="D15" s="246"/>
      <c r="E15" s="246"/>
      <c r="F15" s="246"/>
      <c r="G15" s="1166" t="s">
        <v>490</v>
      </c>
      <c r="H15" s="1167"/>
      <c r="I15" s="1167"/>
      <c r="J15" s="1168"/>
      <c r="K15" s="269">
        <v>56824</v>
      </c>
      <c r="L15" s="270">
        <v>969</v>
      </c>
      <c r="M15" s="271">
        <v>1342</v>
      </c>
      <c r="N15" s="272">
        <v>-27.8</v>
      </c>
    </row>
    <row r="16" spans="1:16" x14ac:dyDescent="0.15">
      <c r="A16" s="250"/>
      <c r="B16" s="246"/>
      <c r="C16" s="246"/>
      <c r="D16" s="246"/>
      <c r="E16" s="246"/>
      <c r="F16" s="246"/>
      <c r="G16" s="1169" t="s">
        <v>491</v>
      </c>
      <c r="H16" s="1170"/>
      <c r="I16" s="1170"/>
      <c r="J16" s="1171"/>
      <c r="K16" s="270">
        <v>-547352</v>
      </c>
      <c r="L16" s="270">
        <v>-9336</v>
      </c>
      <c r="M16" s="271">
        <v>-4975</v>
      </c>
      <c r="N16" s="272">
        <v>87.7</v>
      </c>
    </row>
    <row r="17" spans="1:16" x14ac:dyDescent="0.15">
      <c r="A17" s="250"/>
      <c r="B17" s="246"/>
      <c r="C17" s="246"/>
      <c r="D17" s="246"/>
      <c r="E17" s="246"/>
      <c r="F17" s="246"/>
      <c r="G17" s="1169" t="s">
        <v>169</v>
      </c>
      <c r="H17" s="1170"/>
      <c r="I17" s="1170"/>
      <c r="J17" s="1171"/>
      <c r="K17" s="270">
        <v>4722418</v>
      </c>
      <c r="L17" s="270">
        <v>80553</v>
      </c>
      <c r="M17" s="271">
        <v>67535</v>
      </c>
      <c r="N17" s="272">
        <v>19.3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7.47</v>
      </c>
      <c r="L21" s="283">
        <v>6.24</v>
      </c>
      <c r="M21" s="284">
        <v>1.23</v>
      </c>
      <c r="N21" s="251"/>
      <c r="O21" s="285"/>
      <c r="P21" s="281"/>
    </row>
    <row r="22" spans="1:16" s="286" customFormat="1" x14ac:dyDescent="0.15">
      <c r="A22" s="281"/>
      <c r="B22" s="251"/>
      <c r="C22" s="251"/>
      <c r="D22" s="251"/>
      <c r="E22" s="251"/>
      <c r="F22" s="251"/>
      <c r="G22" s="1163" t="s">
        <v>497</v>
      </c>
      <c r="H22" s="1164"/>
      <c r="I22" s="1164"/>
      <c r="J22" s="1165"/>
      <c r="K22" s="287">
        <v>100.1</v>
      </c>
      <c r="L22" s="288">
        <v>98.7</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2592192</v>
      </c>
      <c r="L32" s="296">
        <v>44216</v>
      </c>
      <c r="M32" s="297">
        <v>35267</v>
      </c>
      <c r="N32" s="298">
        <v>25.4</v>
      </c>
    </row>
    <row r="33" spans="1:16" ht="13.5" customHeight="1" x14ac:dyDescent="0.15">
      <c r="A33" s="250"/>
      <c r="B33" s="246"/>
      <c r="C33" s="246"/>
      <c r="D33" s="246"/>
      <c r="E33" s="246"/>
      <c r="F33" s="246"/>
      <c r="G33" s="1154" t="s">
        <v>502</v>
      </c>
      <c r="H33" s="1155"/>
      <c r="I33" s="1155"/>
      <c r="J33" s="1156"/>
      <c r="K33" s="296" t="s">
        <v>487</v>
      </c>
      <c r="L33" s="296" t="s">
        <v>487</v>
      </c>
      <c r="M33" s="297">
        <v>1</v>
      </c>
      <c r="N33" s="298" t="s">
        <v>487</v>
      </c>
    </row>
    <row r="34" spans="1:16" ht="27" customHeight="1" x14ac:dyDescent="0.15">
      <c r="A34" s="250"/>
      <c r="B34" s="246"/>
      <c r="C34" s="246"/>
      <c r="D34" s="246"/>
      <c r="E34" s="246"/>
      <c r="F34" s="246"/>
      <c r="G34" s="1154" t="s">
        <v>503</v>
      </c>
      <c r="H34" s="1155"/>
      <c r="I34" s="1155"/>
      <c r="J34" s="1156"/>
      <c r="K34" s="296" t="s">
        <v>487</v>
      </c>
      <c r="L34" s="296" t="s">
        <v>487</v>
      </c>
      <c r="M34" s="297">
        <v>49</v>
      </c>
      <c r="N34" s="298" t="s">
        <v>487</v>
      </c>
    </row>
    <row r="35" spans="1:16" ht="27" customHeight="1" x14ac:dyDescent="0.15">
      <c r="A35" s="250"/>
      <c r="B35" s="246"/>
      <c r="C35" s="246"/>
      <c r="D35" s="246"/>
      <c r="E35" s="246"/>
      <c r="F35" s="246"/>
      <c r="G35" s="1154" t="s">
        <v>504</v>
      </c>
      <c r="H35" s="1155"/>
      <c r="I35" s="1155"/>
      <c r="J35" s="1156"/>
      <c r="K35" s="296">
        <v>458418</v>
      </c>
      <c r="L35" s="296">
        <v>7819</v>
      </c>
      <c r="M35" s="297">
        <v>9709</v>
      </c>
      <c r="N35" s="298">
        <v>-19.5</v>
      </c>
    </row>
    <row r="36" spans="1:16" ht="27" customHeight="1" x14ac:dyDescent="0.15">
      <c r="A36" s="250"/>
      <c r="B36" s="246"/>
      <c r="C36" s="246"/>
      <c r="D36" s="246"/>
      <c r="E36" s="246"/>
      <c r="F36" s="246"/>
      <c r="G36" s="1154" t="s">
        <v>505</v>
      </c>
      <c r="H36" s="1155"/>
      <c r="I36" s="1155"/>
      <c r="J36" s="1156"/>
      <c r="K36" s="296">
        <v>16986</v>
      </c>
      <c r="L36" s="296">
        <v>290</v>
      </c>
      <c r="M36" s="297">
        <v>2367</v>
      </c>
      <c r="N36" s="298">
        <v>-87.7</v>
      </c>
    </row>
    <row r="37" spans="1:16" ht="13.5" customHeight="1" x14ac:dyDescent="0.15">
      <c r="A37" s="250"/>
      <c r="B37" s="246"/>
      <c r="C37" s="246"/>
      <c r="D37" s="246"/>
      <c r="E37" s="246"/>
      <c r="F37" s="246"/>
      <c r="G37" s="1154" t="s">
        <v>506</v>
      </c>
      <c r="H37" s="1155"/>
      <c r="I37" s="1155"/>
      <c r="J37" s="1156"/>
      <c r="K37" s="296" t="s">
        <v>487</v>
      </c>
      <c r="L37" s="296" t="s">
        <v>487</v>
      </c>
      <c r="M37" s="297">
        <v>1205</v>
      </c>
      <c r="N37" s="298" t="s">
        <v>487</v>
      </c>
    </row>
    <row r="38" spans="1:16" ht="27" customHeight="1" x14ac:dyDescent="0.15">
      <c r="A38" s="250"/>
      <c r="B38" s="246"/>
      <c r="C38" s="246"/>
      <c r="D38" s="246"/>
      <c r="E38" s="246"/>
      <c r="F38" s="246"/>
      <c r="G38" s="1157" t="s">
        <v>507</v>
      </c>
      <c r="H38" s="1158"/>
      <c r="I38" s="1158"/>
      <c r="J38" s="1159"/>
      <c r="K38" s="299">
        <v>193</v>
      </c>
      <c r="L38" s="299">
        <v>3</v>
      </c>
      <c r="M38" s="300">
        <v>3</v>
      </c>
      <c r="N38" s="301">
        <v>0</v>
      </c>
      <c r="O38" s="295"/>
    </row>
    <row r="39" spans="1:16" x14ac:dyDescent="0.15">
      <c r="A39" s="250"/>
      <c r="B39" s="246"/>
      <c r="C39" s="246"/>
      <c r="D39" s="246"/>
      <c r="E39" s="246"/>
      <c r="F39" s="246"/>
      <c r="G39" s="1157" t="s">
        <v>508</v>
      </c>
      <c r="H39" s="1158"/>
      <c r="I39" s="1158"/>
      <c r="J39" s="1159"/>
      <c r="K39" s="302">
        <v>-564541</v>
      </c>
      <c r="L39" s="302">
        <v>-9630</v>
      </c>
      <c r="M39" s="303">
        <v>-6690</v>
      </c>
      <c r="N39" s="304">
        <v>43.9</v>
      </c>
      <c r="O39" s="295"/>
    </row>
    <row r="40" spans="1:16" ht="27" customHeight="1" x14ac:dyDescent="0.15">
      <c r="A40" s="250"/>
      <c r="B40" s="246"/>
      <c r="C40" s="246"/>
      <c r="D40" s="246"/>
      <c r="E40" s="246"/>
      <c r="F40" s="246"/>
      <c r="G40" s="1154" t="s">
        <v>509</v>
      </c>
      <c r="H40" s="1155"/>
      <c r="I40" s="1155"/>
      <c r="J40" s="1156"/>
      <c r="K40" s="302">
        <v>-1708308</v>
      </c>
      <c r="L40" s="302">
        <v>-29140</v>
      </c>
      <c r="M40" s="303">
        <v>-29386</v>
      </c>
      <c r="N40" s="304">
        <v>-0.8</v>
      </c>
      <c r="O40" s="295"/>
    </row>
    <row r="41" spans="1:16" x14ac:dyDescent="0.15">
      <c r="A41" s="250"/>
      <c r="B41" s="246"/>
      <c r="C41" s="246"/>
      <c r="D41" s="246"/>
      <c r="E41" s="246"/>
      <c r="F41" s="246"/>
      <c r="G41" s="1160" t="s">
        <v>280</v>
      </c>
      <c r="H41" s="1161"/>
      <c r="I41" s="1161"/>
      <c r="J41" s="1162"/>
      <c r="K41" s="296">
        <v>794940</v>
      </c>
      <c r="L41" s="302">
        <v>13560</v>
      </c>
      <c r="M41" s="303">
        <v>12524</v>
      </c>
      <c r="N41" s="304">
        <v>8.3000000000000007</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1547562</v>
      </c>
      <c r="J51" s="322">
        <v>25786</v>
      </c>
      <c r="K51" s="323">
        <v>21.7</v>
      </c>
      <c r="L51" s="324">
        <v>36396</v>
      </c>
      <c r="M51" s="325">
        <v>9.1</v>
      </c>
      <c r="N51" s="326">
        <v>12.6</v>
      </c>
    </row>
    <row r="52" spans="1:14" x14ac:dyDescent="0.15">
      <c r="A52" s="250"/>
      <c r="B52" s="246"/>
      <c r="C52" s="246"/>
      <c r="D52" s="246"/>
      <c r="E52" s="246"/>
      <c r="F52" s="246"/>
      <c r="G52" s="327"/>
      <c r="H52" s="328" t="s">
        <v>520</v>
      </c>
      <c r="I52" s="329">
        <v>483494</v>
      </c>
      <c r="J52" s="330">
        <v>8056</v>
      </c>
      <c r="K52" s="331">
        <v>-47.5</v>
      </c>
      <c r="L52" s="332">
        <v>19057</v>
      </c>
      <c r="M52" s="333">
        <v>-11.6</v>
      </c>
      <c r="N52" s="334">
        <v>-35.9</v>
      </c>
    </row>
    <row r="53" spans="1:14" x14ac:dyDescent="0.15">
      <c r="A53" s="250"/>
      <c r="B53" s="246"/>
      <c r="C53" s="246"/>
      <c r="D53" s="246"/>
      <c r="E53" s="246"/>
      <c r="F53" s="246"/>
      <c r="G53" s="312" t="s">
        <v>521</v>
      </c>
      <c r="H53" s="313"/>
      <c r="I53" s="321">
        <v>1290952</v>
      </c>
      <c r="J53" s="322">
        <v>21580</v>
      </c>
      <c r="K53" s="323">
        <v>-16.3</v>
      </c>
      <c r="L53" s="324">
        <v>62256</v>
      </c>
      <c r="M53" s="325">
        <v>71.099999999999994</v>
      </c>
      <c r="N53" s="326">
        <v>-87.4</v>
      </c>
    </row>
    <row r="54" spans="1:14" x14ac:dyDescent="0.15">
      <c r="A54" s="250"/>
      <c r="B54" s="246"/>
      <c r="C54" s="246"/>
      <c r="D54" s="246"/>
      <c r="E54" s="246"/>
      <c r="F54" s="246"/>
      <c r="G54" s="327"/>
      <c r="H54" s="328" t="s">
        <v>520</v>
      </c>
      <c r="I54" s="329">
        <v>569122</v>
      </c>
      <c r="J54" s="330">
        <v>9514</v>
      </c>
      <c r="K54" s="331">
        <v>18.100000000000001</v>
      </c>
      <c r="L54" s="332">
        <v>24482</v>
      </c>
      <c r="M54" s="333">
        <v>28.5</v>
      </c>
      <c r="N54" s="334">
        <v>-10.4</v>
      </c>
    </row>
    <row r="55" spans="1:14" x14ac:dyDescent="0.15">
      <c r="A55" s="250"/>
      <c r="B55" s="246"/>
      <c r="C55" s="246"/>
      <c r="D55" s="246"/>
      <c r="E55" s="246"/>
      <c r="F55" s="246"/>
      <c r="G55" s="312" t="s">
        <v>522</v>
      </c>
      <c r="H55" s="313"/>
      <c r="I55" s="321">
        <v>854693</v>
      </c>
      <c r="J55" s="322">
        <v>14383</v>
      </c>
      <c r="K55" s="323">
        <v>-33.4</v>
      </c>
      <c r="L55" s="324">
        <v>53896</v>
      </c>
      <c r="M55" s="325">
        <v>-13.4</v>
      </c>
      <c r="N55" s="326">
        <v>-20</v>
      </c>
    </row>
    <row r="56" spans="1:14" x14ac:dyDescent="0.15">
      <c r="A56" s="250"/>
      <c r="B56" s="246"/>
      <c r="C56" s="246"/>
      <c r="D56" s="246"/>
      <c r="E56" s="246"/>
      <c r="F56" s="246"/>
      <c r="G56" s="327"/>
      <c r="H56" s="328" t="s">
        <v>520</v>
      </c>
      <c r="I56" s="329">
        <v>474878</v>
      </c>
      <c r="J56" s="330">
        <v>7991</v>
      </c>
      <c r="K56" s="331">
        <v>-16</v>
      </c>
      <c r="L56" s="332">
        <v>20608</v>
      </c>
      <c r="M56" s="333">
        <v>-15.8</v>
      </c>
      <c r="N56" s="334">
        <v>-0.2</v>
      </c>
    </row>
    <row r="57" spans="1:14" x14ac:dyDescent="0.15">
      <c r="A57" s="250"/>
      <c r="B57" s="246"/>
      <c r="C57" s="246"/>
      <c r="D57" s="246"/>
      <c r="E57" s="246"/>
      <c r="F57" s="246"/>
      <c r="G57" s="312" t="s">
        <v>523</v>
      </c>
      <c r="H57" s="313"/>
      <c r="I57" s="321">
        <v>1663217</v>
      </c>
      <c r="J57" s="322">
        <v>28169</v>
      </c>
      <c r="K57" s="323">
        <v>95.8</v>
      </c>
      <c r="L57" s="324">
        <v>47278</v>
      </c>
      <c r="M57" s="325">
        <v>-12.3</v>
      </c>
      <c r="N57" s="326">
        <v>108.1</v>
      </c>
    </row>
    <row r="58" spans="1:14" x14ac:dyDescent="0.15">
      <c r="A58" s="250"/>
      <c r="B58" s="246"/>
      <c r="C58" s="246"/>
      <c r="D58" s="246"/>
      <c r="E58" s="246"/>
      <c r="F58" s="246"/>
      <c r="G58" s="327"/>
      <c r="H58" s="328" t="s">
        <v>520</v>
      </c>
      <c r="I58" s="329">
        <v>1395705</v>
      </c>
      <c r="J58" s="330">
        <v>23638</v>
      </c>
      <c r="K58" s="331">
        <v>195.8</v>
      </c>
      <c r="L58" s="332">
        <v>24096</v>
      </c>
      <c r="M58" s="333">
        <v>16.899999999999999</v>
      </c>
      <c r="N58" s="334">
        <v>178.9</v>
      </c>
    </row>
    <row r="59" spans="1:14" x14ac:dyDescent="0.15">
      <c r="A59" s="250"/>
      <c r="B59" s="246"/>
      <c r="C59" s="246"/>
      <c r="D59" s="246"/>
      <c r="E59" s="246"/>
      <c r="F59" s="246"/>
      <c r="G59" s="312" t="s">
        <v>524</v>
      </c>
      <c r="H59" s="313"/>
      <c r="I59" s="321">
        <v>1684089</v>
      </c>
      <c r="J59" s="322">
        <v>28726</v>
      </c>
      <c r="K59" s="323">
        <v>2</v>
      </c>
      <c r="L59" s="324">
        <v>44504</v>
      </c>
      <c r="M59" s="325">
        <v>-5.9</v>
      </c>
      <c r="N59" s="326">
        <v>7.9</v>
      </c>
    </row>
    <row r="60" spans="1:14" x14ac:dyDescent="0.15">
      <c r="A60" s="250"/>
      <c r="B60" s="246"/>
      <c r="C60" s="246"/>
      <c r="D60" s="246"/>
      <c r="E60" s="246"/>
      <c r="F60" s="246"/>
      <c r="G60" s="327"/>
      <c r="H60" s="328" t="s">
        <v>520</v>
      </c>
      <c r="I60" s="335">
        <v>928675</v>
      </c>
      <c r="J60" s="330">
        <v>15841</v>
      </c>
      <c r="K60" s="331">
        <v>-33</v>
      </c>
      <c r="L60" s="332">
        <v>25876</v>
      </c>
      <c r="M60" s="333">
        <v>7.4</v>
      </c>
      <c r="N60" s="334">
        <v>-40.4</v>
      </c>
    </row>
    <row r="61" spans="1:14" x14ac:dyDescent="0.15">
      <c r="A61" s="250"/>
      <c r="B61" s="246"/>
      <c r="C61" s="246"/>
      <c r="D61" s="246"/>
      <c r="E61" s="246"/>
      <c r="F61" s="246"/>
      <c r="G61" s="312" t="s">
        <v>525</v>
      </c>
      <c r="H61" s="336"/>
      <c r="I61" s="337">
        <v>1408103</v>
      </c>
      <c r="J61" s="338">
        <v>23729</v>
      </c>
      <c r="K61" s="339">
        <v>14</v>
      </c>
      <c r="L61" s="340">
        <v>48866</v>
      </c>
      <c r="M61" s="341">
        <v>9.6999999999999993</v>
      </c>
      <c r="N61" s="326">
        <v>4.3</v>
      </c>
    </row>
    <row r="62" spans="1:14" x14ac:dyDescent="0.15">
      <c r="A62" s="250"/>
      <c r="B62" s="246"/>
      <c r="C62" s="246"/>
      <c r="D62" s="246"/>
      <c r="E62" s="246"/>
      <c r="F62" s="246"/>
      <c r="G62" s="327"/>
      <c r="H62" s="328" t="s">
        <v>520</v>
      </c>
      <c r="I62" s="329">
        <v>770375</v>
      </c>
      <c r="J62" s="330">
        <v>13008</v>
      </c>
      <c r="K62" s="331">
        <v>23.5</v>
      </c>
      <c r="L62" s="332">
        <v>22824</v>
      </c>
      <c r="M62" s="333">
        <v>5.0999999999999996</v>
      </c>
      <c r="N62" s="334">
        <v>18.399999999999999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5.61</v>
      </c>
      <c r="G47" s="12">
        <v>8.1999999999999993</v>
      </c>
      <c r="H47" s="12">
        <v>9.2799999999999994</v>
      </c>
      <c r="I47" s="12">
        <v>8.41</v>
      </c>
      <c r="J47" s="13">
        <v>7.26</v>
      </c>
    </row>
    <row r="48" spans="2:10" ht="57.75" customHeight="1" x14ac:dyDescent="0.15">
      <c r="B48" s="14"/>
      <c r="C48" s="1174" t="s">
        <v>4</v>
      </c>
      <c r="D48" s="1174"/>
      <c r="E48" s="1175"/>
      <c r="F48" s="15">
        <v>5.2</v>
      </c>
      <c r="G48" s="16">
        <v>6.77</v>
      </c>
      <c r="H48" s="16">
        <v>3.3</v>
      </c>
      <c r="I48" s="16">
        <v>6.59</v>
      </c>
      <c r="J48" s="17">
        <v>4.26</v>
      </c>
    </row>
    <row r="49" spans="2:10" ht="57.75" customHeight="1" thickBot="1" x14ac:dyDescent="0.2">
      <c r="B49" s="18"/>
      <c r="C49" s="1176" t="s">
        <v>5</v>
      </c>
      <c r="D49" s="1176"/>
      <c r="E49" s="1177"/>
      <c r="F49" s="19">
        <v>4.51</v>
      </c>
      <c r="G49" s="20">
        <v>4.2699999999999996</v>
      </c>
      <c r="H49" s="20" t="s">
        <v>532</v>
      </c>
      <c r="I49" s="20">
        <v>2.78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2018-11-21T04:09:50Z</cp:lastPrinted>
  <dcterms:created xsi:type="dcterms:W3CDTF">2018-01-24T05:40:43Z</dcterms:created>
  <dcterms:modified xsi:type="dcterms:W3CDTF">2018-11-27T00:25:22Z</dcterms:modified>
  <cp:category/>
</cp:coreProperties>
</file>