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30" windowWidth="18990" windowHeight="6375" tabRatio="79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BE36" i="9"/>
  <c r="AM36" i="9"/>
  <c r="BW35" i="9"/>
  <c r="BW36" i="9" s="1"/>
  <c r="BE35" i="9"/>
  <c r="AM35" i="9"/>
  <c r="C35" i="9"/>
  <c r="C36" i="9" s="1"/>
  <c r="BW34" i="9"/>
  <c r="C34" i="9"/>
  <c r="BW37" i="9" l="1"/>
  <c r="BW38" i="9" s="1"/>
  <c r="BW39" i="9" s="1"/>
  <c r="BW40" i="9" s="1"/>
  <c r="C37" i="9"/>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U35" i="9"/>
  <c r="U36" i="9" s="1"/>
  <c r="U37" i="9" s="1"/>
  <c r="U38" i="9" s="1"/>
  <c r="AM34" i="9"/>
  <c r="BE34" i="9" s="1"/>
</calcChain>
</file>

<file path=xl/sharedStrings.xml><?xml version="1.0" encoding="utf-8"?>
<sst xmlns="http://schemas.openxmlformats.org/spreadsheetml/2006/main" count="1080" uniqueCount="575">
  <si>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</si>
  <si>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</si>
  <si>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</si>
  <si>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</si>
  <si>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</si>
  <si>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</si>
  <si>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</si>
  <si>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</si>
  <si>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</si>
  <si>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</si>
  <si>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</si>
  <si>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</si>
  <si>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</si>
  <si>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</si>
  <si>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</si>
  <si>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</si>
  <si>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</si>
  <si>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</si>
  <si>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</si>
  <si>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</si>
  <si>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</si>
  <si>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</si>
  <si>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</si>
  <si>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</si>
  <si>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</si>
  <si>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</si>
  <si>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</si>
  <si>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</si>
  <si>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</si>
  <si>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</si>
  <si>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</si>
  <si>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</si>
  <si>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</si>
  <si>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</si>
  <si>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</si>
  <si>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</si>
  <si>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</si>
  <si>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</si>
  <si>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</si>
  <si>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</si>
  <si>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</si>
  <si>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</si>
  <si>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</si>
  <si>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</si>
  <si>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</si>
  <si>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</si>
  <si>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</si>
  <si>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</si>
  <si>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</si>
  <si>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</si>
  <si>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</si>
  <si>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</si>
  <si>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</si>
  <si>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</si>
  <si>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</si>
  <si>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</si>
  <si>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</si>
  <si>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</si>
  <si>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</si>
  <si>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</si>
  <si>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</si>
  <si>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</si>
  <si>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</si>
  <si>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</si>
  <si>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</si>
  <si>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</si>
  <si>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</si>
  <si>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</si>
  <si>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</si>
  <si>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</si>
  <si>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</si>
  <si>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</si>
  <si>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</si>
  <si>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</si>
  <si>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</si>
  <si>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</si>
  <si>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</si>
  <si>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</si>
  <si>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</si>
  <si>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</si>
  <si>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</si>
  <si>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</si>
  <si>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葛城市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</si>
  <si>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</si>
  <si>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</si>
  <si>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</si>
  <si>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</si>
  <si>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</si>
  <si>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</si>
  <si>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</si>
  <si>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</si>
  <si>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</si>
  <si>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</si>
  <si>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</si>
  <si>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</si>
  <si>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</si>
  <si>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</si>
  <si>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</si>
  <si>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</si>
  <si>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</si>
  <si>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</si>
  <si>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</si>
  <si>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</si>
  <si>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</si>
  <si>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</si>
  <si>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</si>
  <si>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</si>
  <si>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</si>
  <si>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</si>
  <si>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</si>
  <si>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</si>
  <si>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</si>
  <si>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</si>
  <si>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</si>
  <si>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</si>
  <si>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</si>
  <si>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</si>
  <si>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</si>
  <si>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</si>
  <si>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</si>
  <si>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</si>
  <si>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</si>
  <si>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</si>
  <si>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</si>
  <si>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</si>
  <si>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</si>
  <si>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</si>
  <si>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</si>
  <si>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</si>
  <si>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</si>
  <si>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</si>
  <si>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</si>
  <si>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</si>
  <si>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</si>
  <si>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</si>
  <si>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</si>
  <si>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</si>
  <si>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</si>
  <si>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</si>
  <si>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</si>
  <si>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</si>
  <si>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</si>
  <si>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</si>
  <si>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</si>
  <si>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</si>
  <si>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</si>
  <si>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</si>
  <si>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</si>
  <si>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</si>
  <si>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</si>
  <si>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</si>
  <si>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</si>
  <si>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</si>
  <si>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</si>
  <si>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</si>
  <si>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</si>
  <si>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</si>
  <si>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</si>
  <si>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</si>
  <si>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</si>
  <si>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</si>
  <si>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</si>
  <si>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</si>
  <si>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</si>
  <si>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</si>
  <si>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</si>
  <si>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</si>
  <si>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</si>
  <si>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</si>
  <si>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</si>
  <si>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</si>
  <si>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</si>
  <si>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</si>
  <si>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</si>
  <si>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</si>
  <si>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</si>
  <si>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</si>
  <si>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</si>
  <si>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</si>
  <si>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</si>
  <si>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</si>
  <si>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</si>
  <si>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</si>
  <si>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</si>
  <si>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</si>
  <si>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</si>
  <si>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</si>
  <si>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</si>
  <si>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</si>
  <si>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</si>
  <si>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</si>
  <si>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</si>
  <si>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</si>
  <si>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</si>
  <si>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</si>
  <si>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奈良県葛城市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</si>
  <si>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</si>
  <si>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</si>
  <si>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</si>
  <si>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</si>
  <si>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</si>
  <si>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</si>
  <si>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</si>
  <si>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</si>
  <si>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</si>
  <si>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</si>
  <si>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</si>
  <si>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</si>
  <si>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</si>
  <si>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</si>
  <si>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</si>
  <si>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</si>
  <si>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</si>
  <si>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</si>
  <si>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</si>
  <si>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</si>
  <si>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</si>
  <si>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</si>
  <si>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</si>
  <si>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</si>
  <si>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</si>
  <si>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</si>
  <si>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</si>
  <si>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</si>
  <si>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</si>
  <si>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</si>
  <si>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</si>
  <si>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</si>
  <si>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</si>
  <si>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</si>
  <si>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</si>
  <si>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</si>
  <si>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</si>
  <si>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</si>
  <si>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</si>
  <si>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</si>
  <si>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</si>
  <si>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</si>
  <si>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</si>
  <si>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</si>
  <si>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</si>
  <si>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</si>
  <si>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</si>
  <si>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</si>
  <si>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</si>
  <si>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</si>
  <si>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</si>
  <si>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</si>
  <si>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</si>
  <si>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</si>
  <si>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</si>
  <si>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</si>
  <si>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</si>
  <si>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</si>
  <si>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</si>
  <si>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</si>
  <si>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</si>
  <si>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</si>
  <si>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</si>
  <si>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</si>
  <si>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</si>
  <si>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</si>
  <si>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</si>
  <si>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</si>
  <si>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</si>
  <si>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</si>
  <si>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</si>
  <si>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</si>
  <si>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</si>
  <si>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</si>
  <si>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</si>
  <si>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</si>
  <si>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</si>
  <si>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</si>
  <si>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</si>
  <si>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</si>
  <si>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</si>
  <si>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</si>
  <si>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</si>
  <si>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</si>
  <si>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</si>
  <si>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</si>
  <si>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</si>
  <si>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</si>
  <si>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</si>
  <si>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</si>
  <si>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</si>
  <si>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</si>
  <si>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</si>
  <si>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</si>
  <si>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</si>
  <si>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</si>
  <si>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</si>
  <si>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</si>
  <si>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</si>
  <si>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</si>
  <si>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</si>
  <si>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</si>
  <si>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</si>
  <si>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</si>
  <si>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</si>
  <si>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</si>
  <si>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</si>
  <si>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</si>
  <si>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</si>
  <si>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</si>
  <si>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</si>
  <si>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</si>
  <si>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</si>
  <si>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</si>
  <si>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</si>
  <si>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</si>
  <si>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</si>
  <si>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</si>
  <si>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</si>
  <si>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</si>
  <si>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</si>
  <si>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</si>
  <si>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</si>
  <si>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</si>
  <si>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</si>
  <si>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</si>
  <si>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</si>
  <si>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</si>
  <si>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</si>
  <si>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</si>
  <si>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</si>
  <si>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</si>
  <si>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</si>
  <si>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</si>
  <si>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</si>
  <si>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</si>
  <si>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</si>
  <si>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</si>
  <si>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</si>
  <si>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</si>
  <si>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</si>
  <si>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</si>
  <si>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</si>
  <si>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</si>
  <si>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</si>
  <si>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</si>
  <si>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</si>
  <si>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</si>
  <si>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奈良県葛城市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</si>
  <si>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</si>
  <si>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</si>
  <si>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</si>
  <si>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</si>
  <si>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</si>
  <si>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</si>
  <si>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</si>
  <si>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</si>
  <si>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</si>
  <si>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</si>
  <si>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</si>
  <si>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</si>
  <si>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</si>
  <si>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</si>
  <si>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</si>
  <si>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</si>
  <si>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</si>
  <si>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</si>
  <si>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</si>
  <si>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</si>
  <si>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</si>
  <si>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住宅新築資金等貸付金特別会計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</si>
  <si>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</si>
  <si>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</si>
  <si>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</si>
  <si>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</si>
  <si>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</si>
  <si>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</si>
  <si>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</si>
  <si>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</si>
  <si>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</si>
  <si>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</si>
  <si>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</si>
  <si>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</si>
  <si>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</si>
  <si>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</si>
  <si>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</si>
  <si>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</si>
  <si>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</si>
  <si>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</si>
  <si>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葛城市・広陵町介護認定審査会特別会計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</si>
  <si>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</si>
  <si>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</si>
  <si>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</si>
  <si>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</si>
  <si>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</si>
  <si>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</si>
  <si>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</si>
  <si>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</si>
  <si>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</si>
  <si>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</si>
  <si>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</si>
  <si>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</si>
  <si>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</si>
  <si>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</si>
  <si>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</si>
  <si>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</si>
  <si>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</si>
  <si>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</si>
  <si>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</si>
  <si>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</si>
  <si>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</si>
  <si>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</si>
  <si>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</si>
  <si>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</si>
  <si>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</si>
  <si>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</si>
  <si>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</si>
  <si>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</si>
  <si>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</si>
  <si>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</si>
  <si>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</si>
  <si>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</si>
  <si>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</si>
  <si>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</si>
  <si>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</si>
  <si>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</si>
  <si>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</si>
  <si>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</si>
  <si>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</si>
  <si>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</si>
  <si>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</si>
  <si>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</si>
  <si>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</si>
  <si>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</si>
  <si>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</si>
  <si>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</si>
  <si>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</si>
  <si>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</si>
  <si>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</si>
  <si>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</si>
  <si>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</si>
  <si>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</si>
  <si>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</si>
  <si>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</si>
  <si>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</si>
  <si>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</si>
  <si>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</si>
  <si>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</si>
  <si>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</si>
  <si>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</si>
  <si>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</si>
  <si>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</si>
  <si>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</si>
  <si>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</si>
  <si>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</si>
  <si>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</si>
  <si>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</si>
  <si>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</si>
  <si>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</si>
  <si>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</si>
  <si>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</si>
  <si>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</si>
  <si>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</si>
  <si>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</si>
  <si>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</si>
  <si>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</si>
  <si>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</si>
  <si>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</si>
  <si>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</si>
  <si>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</si>
  <si>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</si>
  <si>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</si>
  <si>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</si>
  <si>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</si>
  <si>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</si>
  <si>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</si>
  <si>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</si>
  <si>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</si>
  <si>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</si>
  <si>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</si>
  <si>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</si>
  <si>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</si>
  <si>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</si>
  <si>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</si>
  <si>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</si>
  <si>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</si>
  <si>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</si>
  <si>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</si>
  <si>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</si>
  <si>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</si>
  <si>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</si>
  <si>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</si>
  <si>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</si>
  <si>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</si>
  <si>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</si>
  <si>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</si>
  <si>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</si>
  <si>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</si>
  <si>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</si>
  <si>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</si>
  <si>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</si>
  <si>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</si>
  <si>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</si>
  <si>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</si>
  <si>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</si>
  <si>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</si>
  <si>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</si>
  <si>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</si>
  <si>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</si>
  <si>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</si>
  <si>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</si>
  <si>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</si>
  <si>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</si>
  <si>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</si>
  <si>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</si>
  <si>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</si>
  <si>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</si>
  <si>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</si>
  <si>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</si>
  <si>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</si>
  <si>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</si>
  <si>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</si>
  <si>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</si>
  <si>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</si>
  <si>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</si>
  <si>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</si>
  <si>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</si>
  <si>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</si>
  <si>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</si>
  <si>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</si>
  <si>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</si>
  <si>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</si>
  <si>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</si>
  <si>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</si>
  <si>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</si>
  <si>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</si>
  <si>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</si>
  <si>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</si>
  <si>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</si>
  <si>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4.85</t>
  </si>
  <si>
    <t>▲ 10.73</t>
  </si>
  <si>
    <t>水道事業会計</t>
  </si>
  <si>
    <t>一般会計</t>
  </si>
  <si>
    <t>介護保険特別会計（保険事業勘定）</t>
  </si>
  <si>
    <t>国民健康保険特別会計</t>
  </si>
  <si>
    <t>霊苑事業特別会計</t>
  </si>
  <si>
    <t>後期高齢者医療保険特別会計</t>
  </si>
  <si>
    <t>下水道事業特別会計</t>
  </si>
  <si>
    <t>学校給食特別会計</t>
  </si>
  <si>
    <t>その他会計（赤字）</t>
  </si>
  <si>
    <t>その他会計（黒字）</t>
  </si>
  <si>
    <t>○</t>
    <phoneticPr fontId="30"/>
  </si>
  <si>
    <t>葛城市土地開発公社</t>
    <rPh sb="0" eb="3">
      <t>カツラギシ</t>
    </rPh>
    <rPh sb="3" eb="5">
      <t>トチ</t>
    </rPh>
    <rPh sb="5" eb="7">
      <t>カイハツ</t>
    </rPh>
    <rPh sb="7" eb="9">
      <t>コウシャ</t>
    </rPh>
    <phoneticPr fontId="30"/>
  </si>
  <si>
    <t>奈良県信用保証協会</t>
    <rPh sb="0" eb="3">
      <t>ナラケン</t>
    </rPh>
    <rPh sb="3" eb="5">
      <t>シンヨウ</t>
    </rPh>
    <rPh sb="5" eb="7">
      <t>ホショウ</t>
    </rPh>
    <rPh sb="7" eb="9">
      <t>キョウカイ</t>
    </rPh>
    <phoneticPr fontId="30"/>
  </si>
  <si>
    <t>葛城市シルバー人材センター</t>
    <rPh sb="0" eb="3">
      <t>カツラギシ</t>
    </rPh>
    <rPh sb="7" eb="9">
      <t>ジンザイ</t>
    </rPh>
    <phoneticPr fontId="30"/>
  </si>
  <si>
    <t>奈良県葛城地区清掃事務組合</t>
    <rPh sb="0" eb="3">
      <t>ナラケン</t>
    </rPh>
    <rPh sb="3" eb="5">
      <t>カツラギ</t>
    </rPh>
    <rPh sb="5" eb="7">
      <t>チク</t>
    </rPh>
    <rPh sb="7" eb="9">
      <t>セイソウ</t>
    </rPh>
    <rPh sb="9" eb="11">
      <t>ジム</t>
    </rPh>
    <rPh sb="11" eb="13">
      <t>クミアイ</t>
    </rPh>
    <phoneticPr fontId="30"/>
  </si>
  <si>
    <t>奈良県市町村総合事務組合</t>
    <rPh sb="0" eb="3">
      <t>ナラケン</t>
    </rPh>
    <rPh sb="3" eb="6">
      <t>シチョウソン</t>
    </rPh>
    <rPh sb="6" eb="8">
      <t>ソウゴウ</t>
    </rPh>
    <rPh sb="8" eb="10">
      <t>ジム</t>
    </rPh>
    <rPh sb="10" eb="12">
      <t>クミアイ</t>
    </rPh>
    <phoneticPr fontId="30"/>
  </si>
  <si>
    <t>葛城広域行政事務組合</t>
    <rPh sb="0" eb="2">
      <t>カツラギ</t>
    </rPh>
    <rPh sb="2" eb="4">
      <t>コウイキ</t>
    </rPh>
    <rPh sb="4" eb="6">
      <t>ギョウセイ</t>
    </rPh>
    <rPh sb="6" eb="8">
      <t>ジム</t>
    </rPh>
    <rPh sb="8" eb="10">
      <t>クミアイ</t>
    </rPh>
    <phoneticPr fontId="30"/>
  </si>
  <si>
    <t>奈良広域水質検査センター組合</t>
    <rPh sb="0" eb="2">
      <t>ナラ</t>
    </rPh>
    <rPh sb="2" eb="4">
      <t>コウイキ</t>
    </rPh>
    <rPh sb="4" eb="6">
      <t>スイシツ</t>
    </rPh>
    <rPh sb="6" eb="8">
      <t>ケンサ</t>
    </rPh>
    <rPh sb="12" eb="14">
      <t>クミアイ</t>
    </rPh>
    <phoneticPr fontId="30"/>
  </si>
  <si>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30"/>
  </si>
  <si>
    <t>奈良県後期高齢者医療広域連合</t>
    <rPh sb="0" eb="3">
      <t>ナラケン</t>
    </rPh>
    <rPh sb="3" eb="5">
      <t>コウキ</t>
    </rPh>
    <rPh sb="5" eb="8">
      <t>コウレイシャ</t>
    </rPh>
    <rPh sb="8" eb="10">
      <t>イリョウ</t>
    </rPh>
    <rPh sb="10" eb="12">
      <t>コウイキ</t>
    </rPh>
    <rPh sb="12" eb="14">
      <t>レンゴウ</t>
    </rPh>
    <phoneticPr fontId="30"/>
  </si>
  <si>
    <t>奈良県広域消防組合</t>
    <rPh sb="0" eb="3">
      <t>ナラケン</t>
    </rPh>
    <rPh sb="3" eb="5">
      <t>コウイキ</t>
    </rPh>
    <rPh sb="5" eb="7">
      <t>ショウボウ</t>
    </rPh>
    <rPh sb="7" eb="9">
      <t>クミアイ</t>
    </rPh>
    <phoneticPr fontId="30"/>
  </si>
  <si>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</si>
  <si>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</si>
  <si>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</si>
  <si>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</si>
  <si>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</si>
  <si>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</si>
  <si>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</si>
  <si>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</si>
  <si>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</si>
  <si>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</si>
  <si>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</si>
  <si>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</si>
  <si>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</si>
  <si>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</si>
  <si>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</si>
  <si>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</si>
  <si>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新市建設計画事業の進行に伴った合併特例債の発行等により、地方債の現在高は対前年度比で33億5,100万円と大幅に増加し、将来負担比率も大きく上昇した。
 今後これらの地方債の償還によって、実質公債費比率も上昇していくことが考えられるため、事業の選択と集中により、真に必要な地方債の発行を行いながら、財政の健全化に努める。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</si>
</sst>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59583</c:v>
                </c:pt>
                <c:pt idx="1">
                  <c:v>97375</c:v>
                </c:pt>
                <c:pt idx="2">
                  <c:v>106080</c:v>
                </c:pt>
                <c:pt idx="3">
                  <c:v>92318</c:v>
                </c:pt>
                <c:pt idx="4">
                  <c:v>166516</c:v>
                </c:pt>
              </c:numCache>
            </c:numRef>
          </c:val>
          <c:smooth val="0"/>
        </c:ser>
        <c:dLbls>
          <c:showLegendKey val="0"/>
          <c:showVal val="0"/>
          <c:showCatName val="0"/>
          <c:showSerName val="0"/>
          <c:showPercent val="0"/>
          <c:showBubbleSize val="0"/>
        </c:dLbls>
        <c:marker val="1"/>
        <c:smooth val="0"/>
        <c:axId val="150557824"/>
        <c:axId val="150559744"/>
      </c:lineChart>
      <c:catAx>
        <c:axId val="150557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559744"/>
        <c:crosses val="autoZero"/>
        <c:auto val="1"/>
        <c:lblAlgn val="ctr"/>
        <c:lblOffset val="100"/>
        <c:tickLblSkip val="1"/>
        <c:tickMarkSkip val="1"/>
        <c:noMultiLvlLbl val="0"/>
      </c:catAx>
      <c:valAx>
        <c:axId val="1505597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557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8.8699999999999992</c:v>
                </c:pt>
                <c:pt idx="1">
                  <c:v>7.24</c:v>
                </c:pt>
                <c:pt idx="2">
                  <c:v>6.99</c:v>
                </c:pt>
                <c:pt idx="3">
                  <c:v>2.02</c:v>
                </c:pt>
                <c:pt idx="4">
                  <c:v>1.94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34.69</c:v>
                </c:pt>
                <c:pt idx="1">
                  <c:v>38.31</c:v>
                </c:pt>
                <c:pt idx="2">
                  <c:v>39.49</c:v>
                </c:pt>
                <c:pt idx="3">
                  <c:v>39.450000000000003</c:v>
                </c:pt>
                <c:pt idx="4">
                  <c:v>29.12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8178048"/>
        <c:axId val="16817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4.4000000000000004</c:v>
                </c:pt>
                <c:pt idx="1">
                  <c:v>2.5499999999999998</c:v>
                </c:pt>
                <c:pt idx="2">
                  <c:v>0.56999999999999995</c:v>
                </c:pt>
                <c:pt idx="3">
                  <c:v>-4.8499999999999996</c:v>
                </c:pt>
                <c:pt idx="4">
                  <c:v>-10.73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8178048"/>
        <c:axId val="168179968"/>
      </c:lineChart>
      <c:catAx>
        <c:axId val="16817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179968"/>
        <c:crosses val="autoZero"/>
        <c:auto val="1"/>
        <c:lblAlgn val="ctr"/>
        <c:lblOffset val="100"/>
        <c:tickLblSkip val="1"/>
        <c:tickMarkSkip val="1"/>
        <c:noMultiLvlLbl val="0"/>
      </c:catAx>
      <c:valAx>
        <c:axId val="16817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17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霊苑事業特別会計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1.1499999999999999</c:v>
                </c:pt>
                <c:pt idx="2">
                  <c:v>#N/A</c:v>
                </c:pt>
                <c:pt idx="3">
                  <c:v>0.42</c:v>
                </c:pt>
                <c:pt idx="4">
                  <c:v>#N/A</c:v>
                </c:pt>
                <c:pt idx="5">
                  <c:v>0.57999999999999996</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0.4</c:v>
                </c:pt>
                <c:pt idx="4">
                  <c:v>#N/A</c:v>
                </c:pt>
                <c:pt idx="5">
                  <c:v>0.02</c:v>
                </c:pt>
                <c:pt idx="6">
                  <c:v>#N/A</c:v>
                </c:pt>
                <c:pt idx="7">
                  <c:v>0.02</c:v>
                </c:pt>
                <c:pt idx="8">
                  <c:v>#N/A</c:v>
                </c:pt>
                <c:pt idx="9">
                  <c:v>0.36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8.86</c:v>
                </c:pt>
                <c:pt idx="2">
                  <c:v>#N/A</c:v>
                </c:pt>
                <c:pt idx="3">
                  <c:v>7.2</c:v>
                </c:pt>
                <c:pt idx="4">
                  <c:v>#N/A</c:v>
                </c:pt>
                <c:pt idx="5">
                  <c:v>6.97</c:v>
                </c:pt>
                <c:pt idx="6">
                  <c:v>#N/A</c:v>
                </c:pt>
                <c:pt idx="7">
                  <c:v>2</c:v>
                </c:pt>
                <c:pt idx="8">
                  <c:v>#N/A</c:v>
                </c:pt>
                <c:pt idx="9">
                  <c:v>1.92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26.86</c:v>
                </c:pt>
                <c:pt idx="2">
                  <c:v>#N/A</c:v>
                </c:pt>
                <c:pt idx="3">
                  <c:v>25.87</c:v>
                </c:pt>
                <c:pt idx="4">
                  <c:v>#N/A</c:v>
                </c:pt>
                <c:pt idx="5">
                  <c:v>25.21</c:v>
                </c:pt>
                <c:pt idx="6">
                  <c:v>#N/A</c:v>
                </c:pt>
                <c:pt idx="7">
                  <c:v>24.69</c:v>
                </c:pt>
                <c:pt idx="8">
                  <c:v>#N/A</c:v>
                </c:pt>
                <c:pt idx="9">
                  <c:v>24.73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8102528"/>
        <c:axId val="168112512"/>
      </c:barChart>
      <c:catAx>
        <c:axId val="1681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112512"/>
        <c:crosses val="autoZero"/>
        <c:auto val="1"/>
        <c:lblAlgn val="ctr"/>
        <c:lblOffset val="100"/>
        <c:tickLblSkip val="1"/>
        <c:tickMarkSkip val="1"/>
        <c:noMultiLvlLbl val="0"/>
      </c:catAx>
      <c:valAx>
        <c:axId val="16811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10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1435</c:v>
                </c:pt>
                <c:pt idx="5">
                  <c:v>1450</c:v>
                </c:pt>
                <c:pt idx="8">
                  <c:v>1514</c:v>
                </c:pt>
                <c:pt idx="11">
                  <c:v>1484</c:v>
                </c:pt>
                <c:pt idx="14">
                  <c:v>1462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98</c:v>
                </c:pt>
                <c:pt idx="3">
                  <c:v>98</c:v>
                </c:pt>
                <c:pt idx="6">
                  <c:v>98</c:v>
                </c:pt>
                <c:pt idx="9">
                  <c:v>97</c:v>
                </c:pt>
                <c:pt idx="12">
                  <c:v>86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795</c:v>
                </c:pt>
                <c:pt idx="3">
                  <c:v>813</c:v>
                </c:pt>
                <c:pt idx="6">
                  <c:v>800</c:v>
                </c:pt>
                <c:pt idx="9">
                  <c:v>679</c:v>
                </c:pt>
                <c:pt idx="12">
                  <c:v>592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1061</c:v>
                </c:pt>
                <c:pt idx="3">
                  <c:v>1029</c:v>
                </c:pt>
                <c:pt idx="6">
                  <c:v>1058</c:v>
                </c:pt>
                <c:pt idx="9">
                  <c:v>1087</c:v>
                </c:pt>
                <c:pt idx="12">
                  <c:v>1247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8335232"/>
        <c:axId val="16834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519</c:v>
                </c:pt>
                <c:pt idx="2">
                  <c:v>#N/A</c:v>
                </c:pt>
                <c:pt idx="3">
                  <c:v>#N/A</c:v>
                </c:pt>
                <c:pt idx="4">
                  <c:v>490</c:v>
                </c:pt>
                <c:pt idx="5">
                  <c:v>#N/A</c:v>
                </c:pt>
                <c:pt idx="6">
                  <c:v>#N/A</c:v>
                </c:pt>
                <c:pt idx="7">
                  <c:v>442</c:v>
                </c:pt>
                <c:pt idx="8">
                  <c:v>#N/A</c:v>
                </c:pt>
                <c:pt idx="9">
                  <c:v>#N/A</c:v>
                </c:pt>
                <c:pt idx="10">
                  <c:v>379</c:v>
                </c:pt>
                <c:pt idx="11">
                  <c:v>#N/A</c:v>
                </c:pt>
                <c:pt idx="12">
                  <c:v>#N/A</c:v>
                </c:pt>
                <c:pt idx="13">
                  <c:v>463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8335232"/>
        <c:axId val="168341504"/>
      </c:lineChart>
      <c:catAx>
        <c:axId val="16833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341504"/>
        <c:crosses val="autoZero"/>
        <c:auto val="1"/>
        <c:lblAlgn val="ctr"/>
        <c:lblOffset val="100"/>
        <c:tickLblSkip val="1"/>
        <c:tickMarkSkip val="1"/>
        <c:noMultiLvlLbl val="0"/>
      </c:catAx>
      <c:valAx>
        <c:axId val="16834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3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16744</c:v>
                </c:pt>
                <c:pt idx="5">
                  <c:v>17679</c:v>
                </c:pt>
                <c:pt idx="8">
                  <c:v>18182</c:v>
                </c:pt>
                <c:pt idx="11">
                  <c:v>18377</c:v>
                </c:pt>
                <c:pt idx="14">
                  <c:v>20459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261</c:v>
                </c:pt>
                <c:pt idx="5">
                  <c:v>248</c:v>
                </c:pt>
                <c:pt idx="8">
                  <c:v>231</c:v>
                </c:pt>
                <c:pt idx="11">
                  <c:v>218</c:v>
                </c:pt>
                <c:pt idx="14">
                  <c:v>205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4481</c:v>
                </c:pt>
                <c:pt idx="5">
                  <c:v>4378</c:v>
                </c:pt>
                <c:pt idx="8">
                  <c:v>4457</c:v>
                </c:pt>
                <c:pt idx="11">
                  <c:v>4564</c:v>
                </c:pt>
                <c:pt idx="14">
                  <c:v>3659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209</c:v>
                </c:pt>
                <c:pt idx="3">
                  <c:v>309</c:v>
                </c:pt>
                <c:pt idx="6">
                  <c:v>743</c:v>
                </c:pt>
                <c:pt idx="9">
                  <c:v>463</c:v>
                </c:pt>
                <c:pt idx="12">
                  <c:v>335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2821</c:v>
                </c:pt>
                <c:pt idx="3">
                  <c:v>2130</c:v>
                </c:pt>
                <c:pt idx="6">
                  <c:v>1809</c:v>
                </c:pt>
                <c:pt idx="9">
                  <c:v>1667</c:v>
                </c:pt>
                <c:pt idx="12">
                  <c:v>1640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402</c:v>
                </c:pt>
                <c:pt idx="3">
                  <c:v>308</c:v>
                </c:pt>
                <c:pt idx="6">
                  <c:v>303</c:v>
                </c:pt>
                <c:pt idx="9">
                  <c:v>354</c:v>
                </c:pt>
                <c:pt idx="12">
                  <c:v>274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9687</c:v>
                </c:pt>
                <c:pt idx="3">
                  <c:v>9392</c:v>
                </c:pt>
                <c:pt idx="6">
                  <c:v>8878</c:v>
                </c:pt>
                <c:pt idx="9">
                  <c:v>7989</c:v>
                </c:pt>
                <c:pt idx="12">
                  <c:v>6923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11906</c:v>
                </c:pt>
                <c:pt idx="3">
                  <c:v>14087</c:v>
                </c:pt>
                <c:pt idx="6">
                  <c:v>15525</c:v>
                </c:pt>
                <c:pt idx="9">
                  <c:v>16198</c:v>
                </c:pt>
                <c:pt idx="12">
                  <c:v>19549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276736"/>
        <c:axId val="168278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3540</c:v>
                </c:pt>
                <c:pt idx="2">
                  <c:v>#N/A</c:v>
                </c:pt>
                <c:pt idx="3">
                  <c:v>#N/A</c:v>
                </c:pt>
                <c:pt idx="4">
                  <c:v>3922</c:v>
                </c:pt>
                <c:pt idx="5">
                  <c:v>#N/A</c:v>
                </c:pt>
                <c:pt idx="6">
                  <c:v>#N/A</c:v>
                </c:pt>
                <c:pt idx="7">
                  <c:v>4388</c:v>
                </c:pt>
                <c:pt idx="8">
                  <c:v>#N/A</c:v>
                </c:pt>
                <c:pt idx="9">
                  <c:v>#N/A</c:v>
                </c:pt>
                <c:pt idx="10">
                  <c:v>3512</c:v>
                </c:pt>
                <c:pt idx="11">
                  <c:v>#N/A</c:v>
                </c:pt>
                <c:pt idx="12">
                  <c:v>#N/A</c:v>
                </c:pt>
                <c:pt idx="13">
                  <c:v>4398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276736"/>
        <c:axId val="168278656"/>
      </c:lineChart>
      <c:catAx>
        <c:axId val="16827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278656"/>
        <c:crosses val="autoZero"/>
        <c:auto val="1"/>
        <c:lblAlgn val="ctr"/>
        <c:lblOffset val="100"/>
        <c:tickLblSkip val="1"/>
        <c:tickMarkSkip val="1"/>
        <c:noMultiLvlLbl val="0"/>
      </c:catAx>
      <c:valAx>
        <c:axId val="16827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27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6334720"/>
        <c:axId val="196336640"/>
      </c:scatterChart>
      <c:valAx>
        <c:axId val="196334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336640"/>
        <c:crosses val="autoZero"/>
        <c:crossBetween val="midCat"/>
      </c:valAx>
      <c:valAx>
        <c:axId val="196336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334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7.5</c:v>
                </c:pt>
                <c:pt idx="2">
                  <c:v>6.5</c:v>
                </c:pt>
                <c:pt idx="3">
                  <c:v>5.9</c:v>
                </c:pt>
                <c:pt idx="4">
                  <c:v>5.8</c:v>
                </c:pt>
              </c:numCache>
            </c:numRef>
          </c:xVal>
          <c:yVal>
            <c:numRef>
              <c:f>公会計指標分析・財政指標組合せ分析表!$K$73:$O$73</c:f>
              <c:numCache>
                <c:formatCode>#,##0.0;"▲ "#,##0.0</c:formatCode>
                <c:ptCount val="5"/>
                <c:pt idx="0">
                  <c:v>48.3</c:v>
                </c:pt>
                <c:pt idx="1">
                  <c:v>52.8</c:v>
                </c:pt>
                <c:pt idx="2">
                  <c:v>60.1</c:v>
                </c:pt>
                <c:pt idx="3">
                  <c:v>47.7</c:v>
                </c:pt>
                <c:pt idx="4">
                  <c:v>60.2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6871296"/>
        <c:axId val="196873216"/>
      </c:scatterChart>
      <c:valAx>
        <c:axId val="196871296"/>
        <c:scaling>
          <c:orientation val="minMax"/>
          <c:max val="13.4"/>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873216"/>
        <c:crosses val="autoZero"/>
        <c:crossBetween val="midCat"/>
      </c:valAx>
      <c:valAx>
        <c:axId val="196873216"/>
        <c:scaling>
          <c:orientation val="minMax"/>
          <c:max val="81"/>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871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分子の増加要因として、元利償還金が約</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6</a:t>
          </a:r>
          <a:r>
            <a:rPr lang="ja-JP" altLang="ja-JP" sz="1200">
              <a:solidFill>
                <a:schemeClr val="dk1"/>
              </a:solidFill>
              <a:effectLst/>
              <a:latin typeface="+mn-lt"/>
              <a:ea typeface="+mn-ea"/>
              <a:cs typeface="+mn-cs"/>
            </a:rPr>
            <a:t>千万円の増となったが、その原因は、臨時財政対策債、緊急防災・減災事業債</a:t>
          </a:r>
          <a:r>
            <a:rPr lang="ja-JP" altLang="en-US" sz="1200">
              <a:solidFill>
                <a:schemeClr val="dk1"/>
              </a:solidFill>
              <a:effectLst/>
              <a:latin typeface="+mn-lt"/>
              <a:ea typeface="+mn-ea"/>
              <a:cs typeface="+mn-cs"/>
            </a:rPr>
            <a:t>や</a:t>
          </a:r>
          <a:r>
            <a:rPr lang="ja-JP" altLang="ja-JP" sz="1200">
              <a:solidFill>
                <a:schemeClr val="dk1"/>
              </a:solidFill>
              <a:effectLst/>
              <a:latin typeface="+mn-lt"/>
              <a:ea typeface="+mn-ea"/>
              <a:cs typeface="+mn-cs"/>
            </a:rPr>
            <a:t>新市建設計画事業の進行に伴った合併特例債の増である。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分子の減少要因として、下水道事業（法非適）における資本費平準化債の発行額が、前年度の</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1,500</a:t>
          </a:r>
          <a:r>
            <a:rPr lang="ja-JP" altLang="en-US" sz="1200">
              <a:solidFill>
                <a:schemeClr val="dk1"/>
              </a:solidFill>
              <a:effectLst/>
              <a:latin typeface="+mn-lt"/>
              <a:ea typeface="+mn-ea"/>
              <a:cs typeface="+mn-cs"/>
            </a:rPr>
            <a:t>万</a:t>
          </a:r>
          <a:r>
            <a:rPr lang="ja-JP" altLang="ja-JP" sz="1200">
              <a:solidFill>
                <a:schemeClr val="dk1"/>
              </a:solidFill>
              <a:effectLst/>
              <a:latin typeface="+mn-lt"/>
              <a:ea typeface="+mn-ea"/>
              <a:cs typeface="+mn-cs"/>
            </a:rPr>
            <a:t>円から今年度は</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億円と増加したことに伴い、公営企業債の元利償還金に対する繰入金が約</a:t>
          </a:r>
          <a:r>
            <a:rPr lang="en-US" altLang="ja-JP" sz="1200">
              <a:solidFill>
                <a:schemeClr val="dk1"/>
              </a:solidFill>
              <a:effectLst/>
              <a:latin typeface="+mn-lt"/>
              <a:ea typeface="+mn-ea"/>
              <a:cs typeface="+mn-cs"/>
            </a:rPr>
            <a:t>8,700</a:t>
          </a:r>
          <a:r>
            <a:rPr lang="ja-JP" altLang="ja-JP" sz="1200">
              <a:solidFill>
                <a:schemeClr val="dk1"/>
              </a:solidFill>
              <a:effectLst/>
              <a:latin typeface="+mn-lt"/>
              <a:ea typeface="+mn-ea"/>
              <a:cs typeface="+mn-cs"/>
            </a:rPr>
            <a:t>万円の減となった。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来年度以降も合併特例債等の元利償還金の増加が見込まれる中、事業の選択と集中により、起債に大きく頼ることのない財政運営に努める。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分子の増加要因として、新市建設計画事業の進行に伴った合併特例債の発行等により、一般会計等に係る地方債の現在高は対前年度比で</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5,100</a:t>
          </a:r>
          <a:r>
            <a:rPr lang="ja-JP" altLang="ja-JP" sz="1100">
              <a:solidFill>
                <a:schemeClr val="dk1"/>
              </a:solidFill>
              <a:effectLst/>
              <a:latin typeface="+mn-lt"/>
              <a:ea typeface="+mn-ea"/>
              <a:cs typeface="+mn-cs"/>
            </a:rPr>
            <a:t>万円と大幅に増加した。また、財政調整基金の繰入れに伴い充当可能基金額が</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500</a:t>
          </a:r>
          <a:r>
            <a:rPr lang="ja-JP" altLang="ja-JP" sz="1100">
              <a:solidFill>
                <a:schemeClr val="dk1"/>
              </a:solidFill>
              <a:effectLst/>
              <a:latin typeface="+mn-lt"/>
              <a:ea typeface="+mn-ea"/>
              <a:cs typeface="+mn-cs"/>
            </a:rPr>
            <a:t>万円減少した。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分子の減少要因としては、一般会計等の地方債現在高の増嵩に伴って、地方債現在高等に係る基準財政需要額算入見込額が</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8,200</a:t>
          </a:r>
          <a:r>
            <a:rPr lang="ja-JP" altLang="ja-JP" sz="1100">
              <a:solidFill>
                <a:schemeClr val="dk1"/>
              </a:solidFill>
              <a:effectLst/>
              <a:latin typeface="+mn-lt"/>
              <a:ea typeface="+mn-ea"/>
              <a:cs typeface="+mn-cs"/>
            </a:rPr>
            <a:t>万円増加した。また、下水道事業（法非適）における資本費平準化債の発行額が増加したことに伴い、公営企業債等繰入見込額が</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6,600</a:t>
          </a:r>
          <a:r>
            <a:rPr lang="ja-JP" altLang="ja-JP" sz="1100">
              <a:solidFill>
                <a:schemeClr val="dk1"/>
              </a:solidFill>
              <a:effectLst/>
              <a:latin typeface="+mn-lt"/>
              <a:ea typeface="+mn-ea"/>
              <a:cs typeface="+mn-cs"/>
            </a:rPr>
            <a:t>万円減少した。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結果として、分子は</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8,600</a:t>
          </a:r>
          <a:r>
            <a:rPr lang="ja-JP" altLang="ja-JP" sz="1100">
              <a:solidFill>
                <a:schemeClr val="dk1"/>
              </a:solidFill>
              <a:effectLst/>
              <a:latin typeface="+mn-lt"/>
              <a:ea typeface="+mn-ea"/>
              <a:cs typeface="+mn-cs"/>
            </a:rPr>
            <a:t>万円の増となったが、来年度も地方債の現在高の増加が見込まれる中、事業実施の適正化を図り、真に必要な地方債の発行を行いながら財政の健全化に努める。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37,170
36,882
33.72
19,433,892
18,820,528
169,493
8,751,310
19,548,684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37,170
36,882
33.72
19,433,892
18,820,528
169,493
8,751,310
19,548,684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37,170
36,882
33.72
19,433,892
18,820,528
169,493
8,751,310
19,548,684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37,170
36,882
33.72
19,433,892
18,820,528
169,493
8,751,310
19,548,684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19</a:t>
          </a:r>
          <a:r>
            <a:rPr lang="ja-JP" altLang="ja-JP" sz="1200">
              <a:solidFill>
                <a:schemeClr val="dk1"/>
              </a:solidFill>
              <a:effectLst/>
              <a:latin typeface="+mn-lt"/>
              <a:ea typeface="+mn-ea"/>
              <a:cs typeface="+mn-cs"/>
            </a:rPr>
            <a:t>年度以降逓減していた市税収入は前年度に対し</a:t>
          </a:r>
          <a:r>
            <a:rPr lang="en-US" altLang="ja-JP" sz="1200">
              <a:solidFill>
                <a:schemeClr val="dk1"/>
              </a:solidFill>
              <a:effectLst/>
              <a:latin typeface="+mn-lt"/>
              <a:ea typeface="+mn-ea"/>
              <a:cs typeface="+mn-cs"/>
            </a:rPr>
            <a:t>8,102</a:t>
          </a:r>
          <a:r>
            <a:rPr lang="ja-JP" altLang="ja-JP" sz="1200">
              <a:solidFill>
                <a:schemeClr val="dk1"/>
              </a:solidFill>
              <a:effectLst/>
              <a:latin typeface="+mn-lt"/>
              <a:ea typeface="+mn-ea"/>
              <a:cs typeface="+mn-cs"/>
            </a:rPr>
            <a:t>万円増加し、徴収率も改善しているものの、類似団体平均より</a:t>
          </a:r>
          <a:r>
            <a:rPr lang="en-US" altLang="ja-JP" sz="1200">
              <a:solidFill>
                <a:schemeClr val="dk1"/>
              </a:solidFill>
              <a:effectLst/>
              <a:latin typeface="+mn-lt"/>
              <a:ea typeface="+mn-ea"/>
              <a:cs typeface="+mn-cs"/>
            </a:rPr>
            <a:t>0.04</a:t>
          </a:r>
          <a:r>
            <a:rPr lang="ja-JP" altLang="ja-JP" sz="1200">
              <a:solidFill>
                <a:schemeClr val="dk1"/>
              </a:solidFill>
              <a:effectLst/>
              <a:latin typeface="+mn-lt"/>
              <a:ea typeface="+mn-ea"/>
              <a:cs typeface="+mn-cs"/>
            </a:rPr>
            <a:t>ポイント下回ることとなった。分母を構成する基準財政需要額において、合併特例債の元利償還金</a:t>
          </a:r>
          <a:r>
            <a:rPr lang="ja-JP" altLang="en-US" sz="1200">
              <a:solidFill>
                <a:schemeClr val="dk1"/>
              </a:solidFill>
              <a:effectLst/>
              <a:latin typeface="+mn-lt"/>
              <a:ea typeface="+mn-ea"/>
              <a:cs typeface="+mn-cs"/>
            </a:rPr>
            <a:t>に係る算入額</a:t>
          </a:r>
          <a:r>
            <a:rPr lang="ja-JP" altLang="ja-JP" sz="1200">
              <a:solidFill>
                <a:schemeClr val="dk1"/>
              </a:solidFill>
              <a:effectLst/>
              <a:latin typeface="+mn-lt"/>
              <a:ea typeface="+mn-ea"/>
              <a:cs typeface="+mn-cs"/>
            </a:rPr>
            <a:t>が</a:t>
          </a:r>
          <a:r>
            <a:rPr lang="en-US" altLang="ja-JP" sz="1200">
              <a:solidFill>
                <a:schemeClr val="dk1"/>
              </a:solidFill>
              <a:effectLst/>
              <a:latin typeface="+mn-lt"/>
              <a:ea typeface="+mn-ea"/>
              <a:cs typeface="+mn-cs"/>
            </a:rPr>
            <a:t>6,339</a:t>
          </a:r>
          <a:r>
            <a:rPr lang="ja-JP" altLang="ja-JP" sz="1200">
              <a:solidFill>
                <a:schemeClr val="dk1"/>
              </a:solidFill>
              <a:effectLst/>
              <a:latin typeface="+mn-lt"/>
              <a:ea typeface="+mn-ea"/>
              <a:cs typeface="+mn-cs"/>
            </a:rPr>
            <a:t>万円増加したことが要因の一つと考えられる。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今後も市税収入の徴収率の向上とともに歳入の確保を図り、合併によるスケールメリットを生じさせられるよう行財政改革に取り組み、財政基盤の強化に努める。</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76200</xdr:rowOff>
    </xdr:to>
    <xdr:cxnSp macro="">
      <xdr:nvCxnSpPr>
        <xdr:cNvPr id="71" name="直線コネクタ 70"/>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35983</xdr:rowOff>
    </xdr:to>
    <xdr:cxnSp macro="">
      <xdr:nvCxnSpPr>
        <xdr:cNvPr id="77" name="直線コネクタ 76"/>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17585</xdr:rowOff>
    </xdr:from>
    <xdr:ext cx="762000" cy="259045"/>
    <xdr:sp macro="" textlink="">
      <xdr:nvSpPr>
        <xdr:cNvPr id="88"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96" name="テキスト ボックス 95"/>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前年度に対し、分母は地方消費税交付金や普通交付税などの減により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5,537</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千円減少し、また分子は物件費、公債費等が増加したこと等により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1,358</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千円増加した。全国平均が</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する中、前年度より</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ポイント上昇したため、全国平均を</a:t>
          </a:r>
          <a:r>
            <a:rPr lang="en-US" altLang="ja-JP" sz="1100">
              <a:solidFill>
                <a:schemeClr val="dk1"/>
              </a:solidFill>
              <a:effectLst/>
              <a:latin typeface="+mn-lt"/>
              <a:ea typeface="+mn-ea"/>
              <a:cs typeface="+mn-cs"/>
            </a:rPr>
            <a:t>4.3</a:t>
          </a:r>
          <a:r>
            <a:rPr lang="ja-JP" altLang="ja-JP" sz="1100">
              <a:solidFill>
                <a:schemeClr val="dk1"/>
              </a:solidFill>
              <a:effectLst/>
              <a:latin typeface="+mn-lt"/>
              <a:ea typeface="+mn-ea"/>
              <a:cs typeface="+mn-cs"/>
            </a:rPr>
            <a:t>ポイント上回ることとなった。県内の市においては、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番目に良好な状態であるものの、財政の硬直化が進んでいるため、経費の節減や事業内容の見直しによる縮減に努め、経常経費の削減を図る。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なお、普通交付税においては、平成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年度にかけた合併特例措置の段階的な廃止により、今年度は合併算定替による交付額から約</a:t>
          </a:r>
          <a:r>
            <a:rPr lang="en-US" altLang="ja-JP" sz="1100">
              <a:solidFill>
                <a:schemeClr val="dk1"/>
              </a:solidFill>
              <a:effectLst/>
              <a:latin typeface="+mn-lt"/>
              <a:ea typeface="+mn-ea"/>
              <a:cs typeface="+mn-cs"/>
            </a:rPr>
            <a:t>9,600</a:t>
          </a:r>
          <a:r>
            <a:rPr lang="ja-JP" altLang="ja-JP" sz="1100">
              <a:solidFill>
                <a:schemeClr val="dk1"/>
              </a:solidFill>
              <a:effectLst/>
              <a:latin typeface="+mn-lt"/>
              <a:ea typeface="+mn-ea"/>
              <a:cs typeface="+mn-cs"/>
            </a:rPr>
            <a:t>万円が縮減された。経常収支比率の分母の減少要因となっている</a:t>
          </a:r>
          <a:r>
            <a:rPr lang="ja-JP" altLang="ja-JP" sz="1200">
              <a:solidFill>
                <a:schemeClr val="dk1"/>
              </a:solidFill>
              <a:effectLst/>
              <a:latin typeface="+mn-lt"/>
              <a:ea typeface="+mn-ea"/>
              <a:cs typeface="+mn-cs"/>
            </a:rPr>
            <a:t>。</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124206</xdr:rowOff>
    </xdr:from>
    <xdr:to>
      <xdr:col>7</xdr:col>
      <xdr:colOff>152400</xdr:colOff>
      <xdr:row>63</xdr:row>
      <xdr:rowOff>80518</xdr:rowOff>
    </xdr:to>
    <xdr:cxnSp macro="">
      <xdr:nvCxnSpPr>
        <xdr:cNvPr id="129" name="直線コネクタ 128"/>
        <xdr:cNvCxnSpPr/>
      </xdr:nvCxnSpPr>
      <xdr:spPr>
        <a:xfrm>
          <a:off x="4114800" y="10582656"/>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61</xdr:row>
      <xdr:rowOff>124206</xdr:rowOff>
    </xdr:to>
    <xdr:cxnSp macro="">
      <xdr:nvCxnSpPr>
        <xdr:cNvPr id="132" name="直線コネクタ 131"/>
        <xdr:cNvCxnSpPr/>
      </xdr:nvCxnSpPr>
      <xdr:spPr>
        <a:xfrm>
          <a:off x="3225800" y="104764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59182</xdr:rowOff>
    </xdr:from>
    <xdr:to>
      <xdr:col>4</xdr:col>
      <xdr:colOff>482600</xdr:colOff>
      <xdr:row>61</xdr:row>
      <xdr:rowOff>18034</xdr:rowOff>
    </xdr:to>
    <xdr:cxnSp macro="">
      <xdr:nvCxnSpPr>
        <xdr:cNvPr id="135" name="直線コネクタ 134"/>
        <xdr:cNvCxnSpPr/>
      </xdr:nvCxnSpPr>
      <xdr:spPr>
        <a:xfrm>
          <a:off x="2336800" y="1034618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60</xdr:row>
      <xdr:rowOff>78486</xdr:rowOff>
    </xdr:to>
    <xdr:cxnSp macro="">
      <xdr:nvCxnSpPr>
        <xdr:cNvPr id="138" name="直線コネクタ 137"/>
        <xdr:cNvCxnSpPr/>
      </xdr:nvCxnSpPr>
      <xdr:spPr>
        <a:xfrm flipV="1">
          <a:off x="1447800" y="103461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8" name="円/楕円 147"/>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1795</xdr:rowOff>
    </xdr:from>
    <xdr:ext cx="762000" cy="259045"/>
    <xdr:sp macro="" textlink="">
      <xdr:nvSpPr>
        <xdr:cNvPr id="149"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73406</xdr:rowOff>
    </xdr:from>
    <xdr:to>
      <xdr:col>6</xdr:col>
      <xdr:colOff>50800</xdr:colOff>
      <xdr:row>62</xdr:row>
      <xdr:rowOff>3556</xdr:rowOff>
    </xdr:to>
    <xdr:sp macro="" textlink="">
      <xdr:nvSpPr>
        <xdr:cNvPr id="150" name="円/楕円 149"/>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159783</xdr:rowOff>
    </xdr:from>
    <xdr:ext cx="736600" cy="259045"/>
    <xdr:sp macro="" textlink="">
      <xdr:nvSpPr>
        <xdr:cNvPr id="151" name="テキスト ボックス 150"/>
        <xdr:cNvSpPr txBox="1"/>
      </xdr:nvSpPr>
      <xdr:spPr>
        <a:xfrm>
          <a:off x="3733800" y="1061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138684</xdr:rowOff>
    </xdr:from>
    <xdr:to>
      <xdr:col>4</xdr:col>
      <xdr:colOff>533400</xdr:colOff>
      <xdr:row>61</xdr:row>
      <xdr:rowOff>68834</xdr:rowOff>
    </xdr:to>
    <xdr:sp macro="" textlink="">
      <xdr:nvSpPr>
        <xdr:cNvPr id="152" name="円/楕円 151"/>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79011</xdr:rowOff>
    </xdr:from>
    <xdr:ext cx="762000" cy="259045"/>
    <xdr:sp macro="" textlink="">
      <xdr:nvSpPr>
        <xdr:cNvPr id="153" name="テキスト ボックス 152"/>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8382</xdr:rowOff>
    </xdr:from>
    <xdr:to>
      <xdr:col>3</xdr:col>
      <xdr:colOff>330200</xdr:colOff>
      <xdr:row>60</xdr:row>
      <xdr:rowOff>109982</xdr:rowOff>
    </xdr:to>
    <xdr:sp macro="" textlink="">
      <xdr:nvSpPr>
        <xdr:cNvPr id="154" name="円/楕円 153"/>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120159</xdr:rowOff>
    </xdr:from>
    <xdr:ext cx="762000" cy="259045"/>
    <xdr:sp macro="" textlink="">
      <xdr:nvSpPr>
        <xdr:cNvPr id="155" name="テキスト ボックス 154"/>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27686</xdr:rowOff>
    </xdr:from>
    <xdr:to>
      <xdr:col>2</xdr:col>
      <xdr:colOff>127000</xdr:colOff>
      <xdr:row>60</xdr:row>
      <xdr:rowOff>129286</xdr:rowOff>
    </xdr:to>
    <xdr:sp macro="" textlink="">
      <xdr:nvSpPr>
        <xdr:cNvPr id="156" name="円/楕円 155"/>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139463</xdr:rowOff>
    </xdr:from>
    <xdr:ext cx="762000" cy="259045"/>
    <xdr:sp macro="" textlink="">
      <xdr:nvSpPr>
        <xdr:cNvPr id="157" name="テキスト ボックス 156"/>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[134,646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人件費、物件費及び維持補修費の合計額の人口</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人当たりの金額は、類似団体平均を下回ってはいるが、今後も、施設の維持管理、緑化管理等、部分業務委託の内容の見直しなど、競争に伴うコスト削減効果を伴った委託化を進める。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48054</xdr:rowOff>
    </xdr:from>
    <xdr:to>
      <xdr:col>7</xdr:col>
      <xdr:colOff>152400</xdr:colOff>
      <xdr:row>81</xdr:row>
      <xdr:rowOff>52552</xdr:rowOff>
    </xdr:to>
    <xdr:cxnSp macro="">
      <xdr:nvCxnSpPr>
        <xdr:cNvPr id="192" name="直線コネクタ 191"/>
        <xdr:cNvCxnSpPr/>
      </xdr:nvCxnSpPr>
      <xdr:spPr>
        <a:xfrm>
          <a:off x="4114800" y="13935504"/>
          <a:ext cx="838200" cy="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7485</xdr:rowOff>
    </xdr:from>
    <xdr:to>
      <xdr:col>6</xdr:col>
      <xdr:colOff>0</xdr:colOff>
      <xdr:row>81</xdr:row>
      <xdr:rowOff>48054</xdr:rowOff>
    </xdr:to>
    <xdr:cxnSp macro="">
      <xdr:nvCxnSpPr>
        <xdr:cNvPr id="195" name="直線コネクタ 194"/>
        <xdr:cNvCxnSpPr/>
      </xdr:nvCxnSpPr>
      <xdr:spPr>
        <a:xfrm>
          <a:off x="3225800" y="13894935"/>
          <a:ext cx="889000" cy="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7485</xdr:rowOff>
    </xdr:from>
    <xdr:to>
      <xdr:col>4</xdr:col>
      <xdr:colOff>482600</xdr:colOff>
      <xdr:row>81</xdr:row>
      <xdr:rowOff>44194</xdr:rowOff>
    </xdr:to>
    <xdr:cxnSp macro="">
      <xdr:nvCxnSpPr>
        <xdr:cNvPr id="198" name="直線コネクタ 197"/>
        <xdr:cNvCxnSpPr/>
      </xdr:nvCxnSpPr>
      <xdr:spPr>
        <a:xfrm flipV="1">
          <a:off x="2336800" y="13894935"/>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26237</xdr:rowOff>
    </xdr:from>
    <xdr:to>
      <xdr:col>3</xdr:col>
      <xdr:colOff>279400</xdr:colOff>
      <xdr:row>81</xdr:row>
      <xdr:rowOff>44194</xdr:rowOff>
    </xdr:to>
    <xdr:cxnSp macro="">
      <xdr:nvCxnSpPr>
        <xdr:cNvPr id="201" name="直線コネクタ 200"/>
        <xdr:cNvCxnSpPr/>
      </xdr:nvCxnSpPr>
      <xdr:spPr>
        <a:xfrm>
          <a:off x="1447800" y="13913687"/>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1752</xdr:rowOff>
    </xdr:from>
    <xdr:to>
      <xdr:col>7</xdr:col>
      <xdr:colOff>203200</xdr:colOff>
      <xdr:row>81</xdr:row>
      <xdr:rowOff>103352</xdr:rowOff>
    </xdr:to>
    <xdr:sp macro="" textlink="">
      <xdr:nvSpPr>
        <xdr:cNvPr id="211" name="円/楕円 210"/>
        <xdr:cNvSpPr/>
      </xdr:nvSpPr>
      <xdr:spPr>
        <a:xfrm>
          <a:off x="4902200" y="138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18279</xdr:rowOff>
    </xdr:from>
    <xdr:ext cx="762000" cy="259045"/>
    <xdr:sp macro="" textlink="">
      <xdr:nvSpPr>
        <xdr:cNvPr id="212" name="人件費・物件費等の状況該当値テキスト"/>
        <xdr:cNvSpPr txBox="1"/>
      </xdr:nvSpPr>
      <xdr:spPr>
        <a:xfrm>
          <a:off x="5041900" y="1373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134,646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168704</xdr:rowOff>
    </xdr:from>
    <xdr:to>
      <xdr:col>6</xdr:col>
      <xdr:colOff>50800</xdr:colOff>
      <xdr:row>81</xdr:row>
      <xdr:rowOff>98854</xdr:rowOff>
    </xdr:to>
    <xdr:sp macro="" textlink="">
      <xdr:nvSpPr>
        <xdr:cNvPr id="213" name="円/楕円 212"/>
        <xdr:cNvSpPr/>
      </xdr:nvSpPr>
      <xdr:spPr>
        <a:xfrm>
          <a:off x="4064000" y="138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109031</xdr:rowOff>
    </xdr:from>
    <xdr:ext cx="736600" cy="259045"/>
    <xdr:sp macro="" textlink="">
      <xdr:nvSpPr>
        <xdr:cNvPr id="214" name="テキスト ボックス 213"/>
        <xdr:cNvSpPr txBox="1"/>
      </xdr:nvSpPr>
      <xdr:spPr>
        <a:xfrm>
          <a:off x="3733800" y="1365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133,528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128135</xdr:rowOff>
    </xdr:from>
    <xdr:to>
      <xdr:col>4</xdr:col>
      <xdr:colOff>533400</xdr:colOff>
      <xdr:row>81</xdr:row>
      <xdr:rowOff>58285</xdr:rowOff>
    </xdr:to>
    <xdr:sp macro="" textlink="">
      <xdr:nvSpPr>
        <xdr:cNvPr id="215" name="円/楕円 214"/>
        <xdr:cNvSpPr/>
      </xdr:nvSpPr>
      <xdr:spPr>
        <a:xfrm>
          <a:off x="3175000" y="138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68462</xdr:rowOff>
    </xdr:from>
    <xdr:ext cx="762000" cy="259045"/>
    <xdr:sp macro="" textlink="">
      <xdr:nvSpPr>
        <xdr:cNvPr id="216" name="テキスト ボックス 215"/>
        <xdr:cNvSpPr txBox="1"/>
      </xdr:nvSpPr>
      <xdr:spPr>
        <a:xfrm>
          <a:off x="2844800" y="1361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164844</xdr:rowOff>
    </xdr:from>
    <xdr:to>
      <xdr:col>3</xdr:col>
      <xdr:colOff>330200</xdr:colOff>
      <xdr:row>81</xdr:row>
      <xdr:rowOff>94994</xdr:rowOff>
    </xdr:to>
    <xdr:sp macro="" textlink="">
      <xdr:nvSpPr>
        <xdr:cNvPr id="217" name="円/楕円 216"/>
        <xdr:cNvSpPr/>
      </xdr:nvSpPr>
      <xdr:spPr>
        <a:xfrm>
          <a:off x="2286000" y="13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105171</xdr:rowOff>
    </xdr:from>
    <xdr:ext cx="762000" cy="259045"/>
    <xdr:sp macro="" textlink="">
      <xdr:nvSpPr>
        <xdr:cNvPr id="218" name="テキスト ボックス 217"/>
        <xdr:cNvSpPr txBox="1"/>
      </xdr:nvSpPr>
      <xdr:spPr>
        <a:xfrm>
          <a:off x="1955800" y="1364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146887</xdr:rowOff>
    </xdr:from>
    <xdr:to>
      <xdr:col>2</xdr:col>
      <xdr:colOff>127000</xdr:colOff>
      <xdr:row>81</xdr:row>
      <xdr:rowOff>77037</xdr:rowOff>
    </xdr:to>
    <xdr:sp macro="" textlink="">
      <xdr:nvSpPr>
        <xdr:cNvPr id="219" name="円/楕円 218"/>
        <xdr:cNvSpPr/>
      </xdr:nvSpPr>
      <xdr:spPr>
        <a:xfrm>
          <a:off x="1397000" y="1386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87214</xdr:rowOff>
    </xdr:from>
    <xdr:ext cx="762000" cy="259045"/>
    <xdr:sp macro="" textlink="">
      <xdr:nvSpPr>
        <xdr:cNvPr id="220" name="テキスト ボックス 219"/>
        <xdr:cNvSpPr txBox="1"/>
      </xdr:nvSpPr>
      <xdr:spPr>
        <a:xfrm>
          <a:off x="1066800" y="1363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前年に対し</a:t>
          </a:r>
          <a:r>
            <a:rPr lang="en-US" altLang="ja-JP" sz="1200">
              <a:solidFill>
                <a:schemeClr val="dk1"/>
              </a:solidFill>
              <a:effectLst/>
              <a:latin typeface="+mn-lt"/>
              <a:ea typeface="+mn-ea"/>
              <a:cs typeface="+mn-cs"/>
            </a:rPr>
            <a:t>0.3</a:t>
          </a:r>
          <a:r>
            <a:rPr lang="ja-JP" altLang="ja-JP" sz="1200">
              <a:solidFill>
                <a:schemeClr val="dk1"/>
              </a:solidFill>
              <a:effectLst/>
              <a:latin typeface="+mn-lt"/>
              <a:ea typeface="+mn-ea"/>
              <a:cs typeface="+mn-cs"/>
            </a:rPr>
            <a:t>ポイント低下した。類似団体平均、全国市平均及び全国町村平均を下回っており、今年度も県下の市において最も低くなっている。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今後も、財政状況を勘案するとともに適正な給与水準を維持するよう努める。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29936</xdr:rowOff>
    </xdr:to>
    <xdr:cxnSp macro="">
      <xdr:nvCxnSpPr>
        <xdr:cNvPr id="256" name="直線コネクタ 255"/>
        <xdr:cNvCxnSpPr/>
      </xdr:nvCxnSpPr>
      <xdr:spPr>
        <a:xfrm flipV="1">
          <a:off x="16179800" y="142258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29936</xdr:rowOff>
    </xdr:to>
    <xdr:cxnSp macro="">
      <xdr:nvCxnSpPr>
        <xdr:cNvPr id="259" name="直線コネクタ 258"/>
        <xdr:cNvCxnSpPr/>
      </xdr:nvCxnSpPr>
      <xdr:spPr>
        <a:xfrm>
          <a:off x="15290800" y="142028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82</xdr:row>
      <xdr:rowOff>143934</xdr:rowOff>
    </xdr:to>
    <xdr:cxnSp macro="">
      <xdr:nvCxnSpPr>
        <xdr:cNvPr id="262" name="直線コネクタ 261"/>
        <xdr:cNvCxnSpPr/>
      </xdr:nvCxnSpPr>
      <xdr:spPr>
        <a:xfrm>
          <a:off x="14401800" y="141224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87</xdr:row>
      <xdr:rowOff>33564</xdr:rowOff>
    </xdr:to>
    <xdr:cxnSp macro="">
      <xdr:nvCxnSpPr>
        <xdr:cNvPr id="265" name="直線コネクタ 264"/>
        <xdr:cNvCxnSpPr/>
      </xdr:nvCxnSpPr>
      <xdr:spPr>
        <a:xfrm flipV="1">
          <a:off x="13512800" y="14122400"/>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5" name="円/楕円 274"/>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6"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7" name="円/楕円 276"/>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78" name="テキスト ボックス 277"/>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9" name="円/楕円 278"/>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0" name="テキスト ボックス 279"/>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12700</xdr:rowOff>
    </xdr:from>
    <xdr:to>
      <xdr:col>21</xdr:col>
      <xdr:colOff>50800</xdr:colOff>
      <xdr:row>82</xdr:row>
      <xdr:rowOff>114300</xdr:rowOff>
    </xdr:to>
    <xdr:sp macro="" textlink="">
      <xdr:nvSpPr>
        <xdr:cNvPr id="281" name="円/楕円 280"/>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124477</xdr:rowOff>
    </xdr:from>
    <xdr:ext cx="762000" cy="259045"/>
    <xdr:sp macro="" textlink="">
      <xdr:nvSpPr>
        <xdr:cNvPr id="282" name="テキスト ボックス 281"/>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3" name="円/楕円 282"/>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4" name="テキスト ボックス 283"/>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前年度より微増となったが、類似団体平均を</a:t>
          </a:r>
          <a:r>
            <a:rPr lang="en-US" altLang="ja-JP" sz="1200">
              <a:solidFill>
                <a:schemeClr val="dk1"/>
              </a:solidFill>
              <a:effectLst/>
              <a:latin typeface="+mn-lt"/>
              <a:ea typeface="+mn-ea"/>
              <a:cs typeface="+mn-cs"/>
            </a:rPr>
            <a:t>0.50</a:t>
          </a:r>
          <a:r>
            <a:rPr lang="ja-JP" altLang="ja-JP" sz="1200">
              <a:solidFill>
                <a:schemeClr val="dk1"/>
              </a:solidFill>
              <a:effectLst/>
              <a:latin typeface="+mn-lt"/>
              <a:ea typeface="+mn-ea"/>
              <a:cs typeface="+mn-cs"/>
            </a:rPr>
            <a:t>人下回っている。今後も更なる事務の効率化の促進を図り、より適切な定員管理に努める。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年度に</a:t>
          </a:r>
          <a:r>
            <a:rPr lang="en-US" altLang="ja-JP" sz="1200">
              <a:solidFill>
                <a:schemeClr val="dk1"/>
              </a:solidFill>
              <a:effectLst/>
              <a:latin typeface="+mn-lt"/>
              <a:ea typeface="+mn-ea"/>
              <a:cs typeface="+mn-cs"/>
            </a:rPr>
            <a:t>1.17</a:t>
          </a:r>
          <a:r>
            <a:rPr lang="ja-JP" altLang="ja-JP" sz="1200">
              <a:solidFill>
                <a:schemeClr val="dk1"/>
              </a:solidFill>
              <a:effectLst/>
              <a:latin typeface="+mn-lt"/>
              <a:ea typeface="+mn-ea"/>
              <a:cs typeface="+mn-cs"/>
            </a:rPr>
            <a:t>人減っているのは、消防業務の広域化による消防職員の減のためである。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72844</xdr:rowOff>
    </xdr:from>
    <xdr:to>
      <xdr:col>24</xdr:col>
      <xdr:colOff>558800</xdr:colOff>
      <xdr:row>61</xdr:row>
      <xdr:rowOff>83185</xdr:rowOff>
    </xdr:to>
    <xdr:cxnSp macro="">
      <xdr:nvCxnSpPr>
        <xdr:cNvPr id="321" name="直線コネクタ 320"/>
        <xdr:cNvCxnSpPr/>
      </xdr:nvCxnSpPr>
      <xdr:spPr>
        <a:xfrm>
          <a:off x="16179800" y="1053129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36649</xdr:rowOff>
    </xdr:from>
    <xdr:to>
      <xdr:col>23</xdr:col>
      <xdr:colOff>406400</xdr:colOff>
      <xdr:row>61</xdr:row>
      <xdr:rowOff>72844</xdr:rowOff>
    </xdr:to>
    <xdr:cxnSp macro="">
      <xdr:nvCxnSpPr>
        <xdr:cNvPr id="324" name="直線コネクタ 323"/>
        <xdr:cNvCxnSpPr/>
      </xdr:nvCxnSpPr>
      <xdr:spPr>
        <a:xfrm>
          <a:off x="15290800" y="1049509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36649</xdr:rowOff>
    </xdr:from>
    <xdr:to>
      <xdr:col>22</xdr:col>
      <xdr:colOff>203200</xdr:colOff>
      <xdr:row>61</xdr:row>
      <xdr:rowOff>55608</xdr:rowOff>
    </xdr:to>
    <xdr:cxnSp macro="">
      <xdr:nvCxnSpPr>
        <xdr:cNvPr id="327" name="直線コネクタ 326"/>
        <xdr:cNvCxnSpPr/>
      </xdr:nvCxnSpPr>
      <xdr:spPr>
        <a:xfrm flipV="1">
          <a:off x="14401800" y="1049509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55608</xdr:rowOff>
    </xdr:from>
    <xdr:to>
      <xdr:col>21</xdr:col>
      <xdr:colOff>0</xdr:colOff>
      <xdr:row>62</xdr:row>
      <xdr:rowOff>85816</xdr:rowOff>
    </xdr:to>
    <xdr:cxnSp macro="">
      <xdr:nvCxnSpPr>
        <xdr:cNvPr id="330" name="直線コネクタ 329"/>
        <xdr:cNvCxnSpPr/>
      </xdr:nvCxnSpPr>
      <xdr:spPr>
        <a:xfrm flipV="1">
          <a:off x="13512800" y="10514058"/>
          <a:ext cx="889000" cy="20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32385</xdr:rowOff>
    </xdr:from>
    <xdr:to>
      <xdr:col>24</xdr:col>
      <xdr:colOff>609600</xdr:colOff>
      <xdr:row>61</xdr:row>
      <xdr:rowOff>133985</xdr:rowOff>
    </xdr:to>
    <xdr:sp macro="" textlink="">
      <xdr:nvSpPr>
        <xdr:cNvPr id="340" name="円/楕円 339"/>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48912</xdr:rowOff>
    </xdr:from>
    <xdr:ext cx="762000" cy="259045"/>
    <xdr:sp macro="" textlink="">
      <xdr:nvSpPr>
        <xdr:cNvPr id="341" name="定員管理の状況該当値テキスト"/>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22044</xdr:rowOff>
    </xdr:from>
    <xdr:to>
      <xdr:col>23</xdr:col>
      <xdr:colOff>457200</xdr:colOff>
      <xdr:row>61</xdr:row>
      <xdr:rowOff>123644</xdr:rowOff>
    </xdr:to>
    <xdr:sp macro="" textlink="">
      <xdr:nvSpPr>
        <xdr:cNvPr id="342" name="円/楕円 341"/>
        <xdr:cNvSpPr/>
      </xdr:nvSpPr>
      <xdr:spPr>
        <a:xfrm>
          <a:off x="161290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133821</xdr:rowOff>
    </xdr:from>
    <xdr:ext cx="736600" cy="259045"/>
    <xdr:sp macro="" textlink="">
      <xdr:nvSpPr>
        <xdr:cNvPr id="343" name="テキスト ボックス 342"/>
        <xdr:cNvSpPr txBox="1"/>
      </xdr:nvSpPr>
      <xdr:spPr>
        <a:xfrm>
          <a:off x="15798800" y="1024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157299</xdr:rowOff>
    </xdr:from>
    <xdr:to>
      <xdr:col>22</xdr:col>
      <xdr:colOff>254000</xdr:colOff>
      <xdr:row>61</xdr:row>
      <xdr:rowOff>87449</xdr:rowOff>
    </xdr:to>
    <xdr:sp macro="" textlink="">
      <xdr:nvSpPr>
        <xdr:cNvPr id="344" name="円/楕円 343"/>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97626</xdr:rowOff>
    </xdr:from>
    <xdr:ext cx="762000" cy="259045"/>
    <xdr:sp macro="" textlink="">
      <xdr:nvSpPr>
        <xdr:cNvPr id="345" name="テキスト ボックス 344"/>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4808</xdr:rowOff>
    </xdr:from>
    <xdr:to>
      <xdr:col>21</xdr:col>
      <xdr:colOff>50800</xdr:colOff>
      <xdr:row>61</xdr:row>
      <xdr:rowOff>106408</xdr:rowOff>
    </xdr:to>
    <xdr:sp macro="" textlink="">
      <xdr:nvSpPr>
        <xdr:cNvPr id="346" name="円/楕円 345"/>
        <xdr:cNvSpPr/>
      </xdr:nvSpPr>
      <xdr:spPr>
        <a:xfrm>
          <a:off x="14351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116585</xdr:rowOff>
    </xdr:from>
    <xdr:ext cx="762000" cy="259045"/>
    <xdr:sp macro="" textlink="">
      <xdr:nvSpPr>
        <xdr:cNvPr id="347" name="テキスト ボックス 346"/>
        <xdr:cNvSpPr txBox="1"/>
      </xdr:nvSpPr>
      <xdr:spPr>
        <a:xfrm>
          <a:off x="14020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35016</xdr:rowOff>
    </xdr:from>
    <xdr:to>
      <xdr:col>19</xdr:col>
      <xdr:colOff>533400</xdr:colOff>
      <xdr:row>62</xdr:row>
      <xdr:rowOff>136616</xdr:rowOff>
    </xdr:to>
    <xdr:sp macro="" textlink="">
      <xdr:nvSpPr>
        <xdr:cNvPr id="348" name="円/楕円 347"/>
        <xdr:cNvSpPr/>
      </xdr:nvSpPr>
      <xdr:spPr>
        <a:xfrm>
          <a:off x="13462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146793</xdr:rowOff>
    </xdr:from>
    <xdr:ext cx="762000" cy="259045"/>
    <xdr:sp macro="" textlink="">
      <xdr:nvSpPr>
        <xdr:cNvPr id="349" name="テキスト ボックス 348"/>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年度は、下水道事業（法非適）において新市施行後初めて資本費平準化債を発行したことに伴い、公営企業債の元利償還金に対する</a:t>
          </a:r>
          <a:r>
            <a:rPr lang="ja-JP" altLang="en-US" sz="1200">
              <a:solidFill>
                <a:schemeClr val="dk1"/>
              </a:solidFill>
              <a:effectLst/>
              <a:latin typeface="+mn-lt"/>
              <a:ea typeface="+mn-ea"/>
              <a:cs typeface="+mn-cs"/>
            </a:rPr>
            <a:t>繰入</a:t>
          </a:r>
          <a:r>
            <a:rPr lang="ja-JP" altLang="ja-JP" sz="1200">
              <a:solidFill>
                <a:schemeClr val="dk1"/>
              </a:solidFill>
              <a:effectLst/>
              <a:latin typeface="+mn-lt"/>
              <a:ea typeface="+mn-ea"/>
              <a:cs typeface="+mn-cs"/>
            </a:rPr>
            <a:t>金が大きく減少したため、対前年度比</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ポイント改善したが、平成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年度は、臨時財政対策債</a:t>
          </a:r>
          <a:r>
            <a:rPr lang="ja-JP" altLang="en-US" sz="1200">
              <a:solidFill>
                <a:schemeClr val="dk1"/>
              </a:solidFill>
              <a:effectLst/>
              <a:latin typeface="+mn-lt"/>
              <a:ea typeface="+mn-ea"/>
              <a:cs typeface="+mn-cs"/>
            </a:rPr>
            <a:t>や</a:t>
          </a:r>
          <a:r>
            <a:rPr lang="ja-JP" altLang="ja-JP" sz="1200">
              <a:solidFill>
                <a:schemeClr val="dk1"/>
              </a:solidFill>
              <a:effectLst/>
              <a:latin typeface="+mn-lt"/>
              <a:ea typeface="+mn-ea"/>
              <a:cs typeface="+mn-cs"/>
            </a:rPr>
            <a:t>新市建設計画事業の進行に伴った合併特例債等の元利償還金の増加が大きくなっているものの、実質公債費比率としては</a:t>
          </a:r>
          <a:r>
            <a:rPr lang="en-US" altLang="ja-JP" sz="1200">
              <a:solidFill>
                <a:schemeClr val="dk1"/>
              </a:solidFill>
              <a:effectLst/>
              <a:latin typeface="+mn-lt"/>
              <a:ea typeface="+mn-ea"/>
              <a:cs typeface="+mn-cs"/>
            </a:rPr>
            <a:t>0.1</a:t>
          </a:r>
          <a:r>
            <a:rPr lang="ja-JP" altLang="ja-JP" sz="1200">
              <a:solidFill>
                <a:schemeClr val="dk1"/>
              </a:solidFill>
              <a:effectLst/>
              <a:latin typeface="+mn-lt"/>
              <a:ea typeface="+mn-ea"/>
              <a:cs typeface="+mn-cs"/>
            </a:rPr>
            <a:t>ポイント改善した。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類似団体平均を</a:t>
          </a:r>
          <a:r>
            <a:rPr lang="en-US" altLang="ja-JP" sz="1200">
              <a:solidFill>
                <a:schemeClr val="dk1"/>
              </a:solidFill>
              <a:effectLst/>
              <a:latin typeface="+mn-lt"/>
              <a:ea typeface="+mn-ea"/>
              <a:cs typeface="+mn-cs"/>
            </a:rPr>
            <a:t>4.2</a:t>
          </a:r>
          <a:r>
            <a:rPr lang="ja-JP" altLang="ja-JP" sz="1200">
              <a:solidFill>
                <a:schemeClr val="dk1"/>
              </a:solidFill>
              <a:effectLst/>
              <a:latin typeface="+mn-lt"/>
              <a:ea typeface="+mn-ea"/>
              <a:cs typeface="+mn-cs"/>
            </a:rPr>
            <a:t>ポイント下回っている状況にあるが、来年度以降も合併特例債等の元利償還金の増加が見込まれるため、起債に大きく頼ることのない財政運営を行い、比率の増加を抑制していく必要がある。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140123</xdr:rowOff>
    </xdr:to>
    <xdr:cxnSp macro="">
      <xdr:nvCxnSpPr>
        <xdr:cNvPr id="383" name="直線コネクタ 382"/>
        <xdr:cNvCxnSpPr/>
      </xdr:nvCxnSpPr>
      <xdr:spPr>
        <a:xfrm flipV="1">
          <a:off x="16179800" y="66471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140123</xdr:rowOff>
    </xdr:from>
    <xdr:to>
      <xdr:col>23</xdr:col>
      <xdr:colOff>406400</xdr:colOff>
      <xdr:row>39</xdr:row>
      <xdr:rowOff>16933</xdr:rowOff>
    </xdr:to>
    <xdr:cxnSp macro="">
      <xdr:nvCxnSpPr>
        <xdr:cNvPr id="386" name="直線コネクタ 385"/>
        <xdr:cNvCxnSpPr/>
      </xdr:nvCxnSpPr>
      <xdr:spPr>
        <a:xfrm flipV="1">
          <a:off x="15290800" y="66552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16933</xdr:rowOff>
    </xdr:from>
    <xdr:to>
      <xdr:col>22</xdr:col>
      <xdr:colOff>203200</xdr:colOff>
      <xdr:row>39</xdr:row>
      <xdr:rowOff>97367</xdr:rowOff>
    </xdr:to>
    <xdr:cxnSp macro="">
      <xdr:nvCxnSpPr>
        <xdr:cNvPr id="389" name="直線コネクタ 388"/>
        <xdr:cNvCxnSpPr/>
      </xdr:nvCxnSpPr>
      <xdr:spPr>
        <a:xfrm flipV="1">
          <a:off x="14401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1" name="テキスト ボックス 39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97367</xdr:rowOff>
    </xdr:from>
    <xdr:to>
      <xdr:col>21</xdr:col>
      <xdr:colOff>0</xdr:colOff>
      <xdr:row>40</xdr:row>
      <xdr:rowOff>14394</xdr:rowOff>
    </xdr:to>
    <xdr:cxnSp macro="">
      <xdr:nvCxnSpPr>
        <xdr:cNvPr id="392" name="直線コネクタ 391"/>
        <xdr:cNvCxnSpPr/>
      </xdr:nvCxnSpPr>
      <xdr:spPr>
        <a:xfrm flipV="1">
          <a:off x="13512800" y="67839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4" name="テキスト ボックス 39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402" name="円/楕円 401"/>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403"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89323</xdr:rowOff>
    </xdr:from>
    <xdr:to>
      <xdr:col>23</xdr:col>
      <xdr:colOff>457200</xdr:colOff>
      <xdr:row>39</xdr:row>
      <xdr:rowOff>19473</xdr:rowOff>
    </xdr:to>
    <xdr:sp macro="" textlink="">
      <xdr:nvSpPr>
        <xdr:cNvPr id="404" name="円/楕円 403"/>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29650</xdr:rowOff>
    </xdr:from>
    <xdr:ext cx="736600" cy="259045"/>
    <xdr:sp macro="" textlink="">
      <xdr:nvSpPr>
        <xdr:cNvPr id="405" name="テキスト ボックス 404"/>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137583</xdr:rowOff>
    </xdr:from>
    <xdr:to>
      <xdr:col>22</xdr:col>
      <xdr:colOff>254000</xdr:colOff>
      <xdr:row>39</xdr:row>
      <xdr:rowOff>67733</xdr:rowOff>
    </xdr:to>
    <xdr:sp macro="" textlink="">
      <xdr:nvSpPr>
        <xdr:cNvPr id="406" name="円/楕円 405"/>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77910</xdr:rowOff>
    </xdr:from>
    <xdr:ext cx="762000" cy="259045"/>
    <xdr:sp macro="" textlink="">
      <xdr:nvSpPr>
        <xdr:cNvPr id="407" name="テキスト ボックス 406"/>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46567</xdr:rowOff>
    </xdr:from>
    <xdr:to>
      <xdr:col>21</xdr:col>
      <xdr:colOff>50800</xdr:colOff>
      <xdr:row>39</xdr:row>
      <xdr:rowOff>148167</xdr:rowOff>
    </xdr:to>
    <xdr:sp macro="" textlink="">
      <xdr:nvSpPr>
        <xdr:cNvPr id="408" name="円/楕円 407"/>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158344</xdr:rowOff>
    </xdr:from>
    <xdr:ext cx="762000" cy="259045"/>
    <xdr:sp macro="" textlink="">
      <xdr:nvSpPr>
        <xdr:cNvPr id="409" name="テキスト ボックス 408"/>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135044</xdr:rowOff>
    </xdr:from>
    <xdr:to>
      <xdr:col>19</xdr:col>
      <xdr:colOff>533400</xdr:colOff>
      <xdr:row>40</xdr:row>
      <xdr:rowOff>65194</xdr:rowOff>
    </xdr:to>
    <xdr:sp macro="" textlink="">
      <xdr:nvSpPr>
        <xdr:cNvPr id="410" name="円/楕円 409"/>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75371</xdr:rowOff>
    </xdr:from>
    <xdr:ext cx="762000" cy="259045"/>
    <xdr:sp macro="" textlink="">
      <xdr:nvSpPr>
        <xdr:cNvPr id="411" name="テキスト ボックス 410"/>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00">
              <a:solidFill>
                <a:schemeClr val="dk1"/>
              </a:solidFill>
              <a:effectLst/>
              <a:latin typeface="+mn-lt"/>
              <a:ea typeface="+mn-ea"/>
              <a:cs typeface="+mn-cs"/>
            </a:rPr>
            <a:t>増加要因として、新市建設計画事業の進行に伴った合併特例債の発行等により、一般会計等に係る地方債の現在高は対前年度比で</a:t>
          </a:r>
          <a:r>
            <a:rPr lang="en-US" altLang="ja-JP" sz="1000">
              <a:solidFill>
                <a:schemeClr val="dk1"/>
              </a:solidFill>
              <a:effectLst/>
              <a:latin typeface="+mn-lt"/>
              <a:ea typeface="+mn-ea"/>
              <a:cs typeface="+mn-cs"/>
            </a:rPr>
            <a:t>33</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5,100</a:t>
          </a:r>
          <a:r>
            <a:rPr lang="ja-JP" altLang="ja-JP" sz="1000">
              <a:solidFill>
                <a:schemeClr val="dk1"/>
              </a:solidFill>
              <a:effectLst/>
              <a:latin typeface="+mn-lt"/>
              <a:ea typeface="+mn-ea"/>
              <a:cs typeface="+mn-cs"/>
            </a:rPr>
            <a:t>万円と大幅に増加した。また、財政調整基金の繰入れに伴い充当可能基金額が</a:t>
          </a:r>
          <a:r>
            <a:rPr lang="en-US" altLang="ja-JP" sz="1000">
              <a:solidFill>
                <a:schemeClr val="dk1"/>
              </a:solidFill>
              <a:effectLst/>
              <a:latin typeface="+mn-lt"/>
              <a:ea typeface="+mn-ea"/>
              <a:cs typeface="+mn-cs"/>
            </a:rPr>
            <a:t>9</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500</a:t>
          </a:r>
          <a:r>
            <a:rPr lang="ja-JP" altLang="ja-JP" sz="1000">
              <a:solidFill>
                <a:schemeClr val="dk1"/>
              </a:solidFill>
              <a:effectLst/>
              <a:latin typeface="+mn-lt"/>
              <a:ea typeface="+mn-ea"/>
              <a:cs typeface="+mn-cs"/>
            </a:rPr>
            <a:t>万円減少した。</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減少要因としては、一般会計等の地方債現在高の増嵩に伴って、地方債現在高等に係る基準財政需要額算入見込額が</a:t>
          </a:r>
          <a:r>
            <a:rPr lang="en-US" altLang="ja-JP" sz="1000">
              <a:solidFill>
                <a:schemeClr val="dk1"/>
              </a:solidFill>
              <a:effectLst/>
              <a:latin typeface="+mn-lt"/>
              <a:ea typeface="+mn-ea"/>
              <a:cs typeface="+mn-cs"/>
            </a:rPr>
            <a:t>20</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8,200</a:t>
          </a:r>
          <a:r>
            <a:rPr lang="ja-JP" altLang="ja-JP" sz="1000">
              <a:solidFill>
                <a:schemeClr val="dk1"/>
              </a:solidFill>
              <a:effectLst/>
              <a:latin typeface="+mn-lt"/>
              <a:ea typeface="+mn-ea"/>
              <a:cs typeface="+mn-cs"/>
            </a:rPr>
            <a:t>万円増加した。また、下水道事業（法非適）における資本費平準化債の発行額が増加したことに伴い、公営企業債等繰入見込額が</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6,600</a:t>
          </a:r>
          <a:r>
            <a:rPr lang="ja-JP" altLang="ja-JP" sz="1000">
              <a:solidFill>
                <a:schemeClr val="dk1"/>
              </a:solidFill>
              <a:effectLst/>
              <a:latin typeface="+mn-lt"/>
              <a:ea typeface="+mn-ea"/>
              <a:cs typeface="+mn-cs"/>
            </a:rPr>
            <a:t>万円減少した。</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結果として、分子が</a:t>
          </a:r>
          <a:r>
            <a:rPr lang="en-US" altLang="ja-JP" sz="1000">
              <a:solidFill>
                <a:schemeClr val="dk1"/>
              </a:solidFill>
              <a:effectLst/>
              <a:latin typeface="+mn-lt"/>
              <a:ea typeface="+mn-ea"/>
              <a:cs typeface="+mn-cs"/>
            </a:rPr>
            <a:t>8</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8,600</a:t>
          </a:r>
          <a:r>
            <a:rPr lang="ja-JP" altLang="ja-JP" sz="1000">
              <a:solidFill>
                <a:schemeClr val="dk1"/>
              </a:solidFill>
              <a:effectLst/>
              <a:latin typeface="+mn-lt"/>
              <a:ea typeface="+mn-ea"/>
              <a:cs typeface="+mn-cs"/>
            </a:rPr>
            <a:t>万円の増となったため、前年度より</a:t>
          </a:r>
          <a:r>
            <a:rPr lang="en-US" altLang="ja-JP" sz="1000">
              <a:solidFill>
                <a:schemeClr val="dk1"/>
              </a:solidFill>
              <a:effectLst/>
              <a:latin typeface="+mn-lt"/>
              <a:ea typeface="+mn-ea"/>
              <a:cs typeface="+mn-cs"/>
            </a:rPr>
            <a:t>12.5</a:t>
          </a:r>
          <a:r>
            <a:rPr lang="ja-JP" altLang="ja-JP" sz="1000">
              <a:solidFill>
                <a:schemeClr val="dk1"/>
              </a:solidFill>
              <a:effectLst/>
              <a:latin typeface="+mn-lt"/>
              <a:ea typeface="+mn-ea"/>
              <a:cs typeface="+mn-cs"/>
            </a:rPr>
            <a:t>ポイント</a:t>
          </a:r>
          <a:r>
            <a:rPr lang="ja-JP" altLang="en-US" sz="1000">
              <a:solidFill>
                <a:schemeClr val="dk1"/>
              </a:solidFill>
              <a:effectLst/>
              <a:latin typeface="+mn-lt"/>
              <a:ea typeface="+mn-ea"/>
              <a:cs typeface="+mn-cs"/>
            </a:rPr>
            <a:t>上昇</a:t>
          </a:r>
          <a:r>
            <a:rPr lang="ja-JP" altLang="ja-JP" sz="1000">
              <a:solidFill>
                <a:schemeClr val="dk1"/>
              </a:solidFill>
              <a:effectLst/>
              <a:latin typeface="+mn-lt"/>
              <a:ea typeface="+mn-ea"/>
              <a:cs typeface="+mn-cs"/>
            </a:rPr>
            <a:t>した。来年度も地方債の現在高の増加が見込まれる中、事業実施の適正化を図り、普通交付税の算入措置のある有利な地方債を活用するなど、真に必要な地方債の発行を行いながら財政の健全化に努める。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11134</xdr:rowOff>
    </xdr:from>
    <xdr:to>
      <xdr:col>24</xdr:col>
      <xdr:colOff>558800</xdr:colOff>
      <xdr:row>16</xdr:row>
      <xdr:rowOff>111675</xdr:rowOff>
    </xdr:to>
    <xdr:cxnSp macro="">
      <xdr:nvCxnSpPr>
        <xdr:cNvPr id="445" name="直線コネクタ 444"/>
        <xdr:cNvCxnSpPr/>
      </xdr:nvCxnSpPr>
      <xdr:spPr>
        <a:xfrm>
          <a:off x="16179800" y="275433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11134</xdr:rowOff>
    </xdr:from>
    <xdr:to>
      <xdr:col>23</xdr:col>
      <xdr:colOff>406400</xdr:colOff>
      <xdr:row>16</xdr:row>
      <xdr:rowOff>110871</xdr:rowOff>
    </xdr:to>
    <xdr:cxnSp macro="">
      <xdr:nvCxnSpPr>
        <xdr:cNvPr id="448" name="直線コネクタ 447"/>
        <xdr:cNvCxnSpPr/>
      </xdr:nvCxnSpPr>
      <xdr:spPr>
        <a:xfrm flipV="1">
          <a:off x="15290800" y="2754334"/>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52155</xdr:rowOff>
    </xdr:from>
    <xdr:to>
      <xdr:col>22</xdr:col>
      <xdr:colOff>203200</xdr:colOff>
      <xdr:row>16</xdr:row>
      <xdr:rowOff>110871</xdr:rowOff>
    </xdr:to>
    <xdr:cxnSp macro="">
      <xdr:nvCxnSpPr>
        <xdr:cNvPr id="451" name="直線コネクタ 450"/>
        <xdr:cNvCxnSpPr/>
      </xdr:nvCxnSpPr>
      <xdr:spPr>
        <a:xfrm>
          <a:off x="14401800" y="2795355"/>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15960</xdr:rowOff>
    </xdr:from>
    <xdr:to>
      <xdr:col>21</xdr:col>
      <xdr:colOff>0</xdr:colOff>
      <xdr:row>16</xdr:row>
      <xdr:rowOff>52155</xdr:rowOff>
    </xdr:to>
    <xdr:cxnSp macro="">
      <xdr:nvCxnSpPr>
        <xdr:cNvPr id="454" name="直線コネクタ 453"/>
        <xdr:cNvCxnSpPr/>
      </xdr:nvCxnSpPr>
      <xdr:spPr>
        <a:xfrm>
          <a:off x="13512800" y="27591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60875</xdr:rowOff>
    </xdr:from>
    <xdr:to>
      <xdr:col>24</xdr:col>
      <xdr:colOff>609600</xdr:colOff>
      <xdr:row>16</xdr:row>
      <xdr:rowOff>162475</xdr:rowOff>
    </xdr:to>
    <xdr:sp macro="" textlink="">
      <xdr:nvSpPr>
        <xdr:cNvPr id="464" name="円/楕円 463"/>
        <xdr:cNvSpPr/>
      </xdr:nvSpPr>
      <xdr:spPr>
        <a:xfrm>
          <a:off x="169672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32952</xdr:rowOff>
    </xdr:from>
    <xdr:ext cx="762000" cy="259045"/>
    <xdr:sp macro="" textlink="">
      <xdr:nvSpPr>
        <xdr:cNvPr id="465" name="将来負担の状況該当値テキスト"/>
        <xdr:cNvSpPr txBox="1"/>
      </xdr:nvSpPr>
      <xdr:spPr>
        <a:xfrm>
          <a:off x="17106900" y="277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131784</xdr:rowOff>
    </xdr:from>
    <xdr:to>
      <xdr:col>23</xdr:col>
      <xdr:colOff>457200</xdr:colOff>
      <xdr:row>16</xdr:row>
      <xdr:rowOff>61934</xdr:rowOff>
    </xdr:to>
    <xdr:sp macro="" textlink="">
      <xdr:nvSpPr>
        <xdr:cNvPr id="466" name="円/楕円 465"/>
        <xdr:cNvSpPr/>
      </xdr:nvSpPr>
      <xdr:spPr>
        <a:xfrm>
          <a:off x="16129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72111</xdr:rowOff>
    </xdr:from>
    <xdr:ext cx="736600" cy="259045"/>
    <xdr:sp macro="" textlink="">
      <xdr:nvSpPr>
        <xdr:cNvPr id="467" name="テキスト ボックス 466"/>
        <xdr:cNvSpPr txBox="1"/>
      </xdr:nvSpPr>
      <xdr:spPr>
        <a:xfrm>
          <a:off x="15798800" y="247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60071</xdr:rowOff>
    </xdr:from>
    <xdr:to>
      <xdr:col>22</xdr:col>
      <xdr:colOff>254000</xdr:colOff>
      <xdr:row>16</xdr:row>
      <xdr:rowOff>161671</xdr:rowOff>
    </xdr:to>
    <xdr:sp macro="" textlink="">
      <xdr:nvSpPr>
        <xdr:cNvPr id="468" name="円/楕円 467"/>
        <xdr:cNvSpPr/>
      </xdr:nvSpPr>
      <xdr:spPr>
        <a:xfrm>
          <a:off x="15240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398</xdr:rowOff>
    </xdr:from>
    <xdr:ext cx="762000" cy="259045"/>
    <xdr:sp macro="" textlink="">
      <xdr:nvSpPr>
        <xdr:cNvPr id="469" name="テキスト ボックス 468"/>
        <xdr:cNvSpPr txBox="1"/>
      </xdr:nvSpPr>
      <xdr:spPr>
        <a:xfrm>
          <a:off x="14909800" y="257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70" name="円/楕円 469"/>
        <xdr:cNvSpPr/>
      </xdr:nvSpPr>
      <xdr:spPr>
        <a:xfrm>
          <a:off x="14351000" y="27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71" name="テキスト ボックス 470"/>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136610</xdr:rowOff>
    </xdr:from>
    <xdr:to>
      <xdr:col>19</xdr:col>
      <xdr:colOff>533400</xdr:colOff>
      <xdr:row>16</xdr:row>
      <xdr:rowOff>66760</xdr:rowOff>
    </xdr:to>
    <xdr:sp macro="" textlink="">
      <xdr:nvSpPr>
        <xdr:cNvPr id="472" name="円/楕円 471"/>
        <xdr:cNvSpPr/>
      </xdr:nvSpPr>
      <xdr:spPr>
        <a:xfrm>
          <a:off x="13462000" y="27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76937</xdr:rowOff>
    </xdr:from>
    <xdr:ext cx="762000" cy="259045"/>
    <xdr:sp macro="" textlink="">
      <xdr:nvSpPr>
        <xdr:cNvPr id="473" name="テキスト ボックス 472"/>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37,170
36,882
33.72
19,433,892
18,820,528
169,493
8,751,310
19,548,684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人件費に係るものは、平成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年度において</a:t>
          </a:r>
          <a:r>
            <a:rPr lang="en-US" altLang="ja-JP" sz="1200">
              <a:solidFill>
                <a:schemeClr val="dk1"/>
              </a:solidFill>
              <a:effectLst/>
              <a:latin typeface="+mn-lt"/>
              <a:ea typeface="+mn-ea"/>
              <a:cs typeface="+mn-cs"/>
            </a:rPr>
            <a:t>28.0</a:t>
          </a:r>
          <a:r>
            <a:rPr lang="ja-JP" altLang="ja-JP" sz="1200">
              <a:solidFill>
                <a:schemeClr val="dk1"/>
              </a:solidFill>
              <a:effectLst/>
              <a:latin typeface="+mn-lt"/>
              <a:ea typeface="+mn-ea"/>
              <a:cs typeface="+mn-cs"/>
            </a:rPr>
            <a:t>％と類似団体平均と比べて高い水準にある。これは、類似団体では清掃等の業務を広域で行っているが本市においては直営実施していることが主な要因であり、行政サービスの提供方法の差異によるものと言え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現在、民間でも実施可能な部分については、委託化を進める等、適正な定員管理を通じて人件費抑制に向けた取組を推進している。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38</xdr:row>
      <xdr:rowOff>127000</xdr:rowOff>
    </xdr:to>
    <xdr:cxnSp macro="">
      <xdr:nvCxnSpPr>
        <xdr:cNvPr id="66" name="直線コネクタ 65"/>
        <xdr:cNvCxnSpPr/>
      </xdr:nvCxnSpPr>
      <xdr:spPr>
        <a:xfrm>
          <a:off x="3987800" y="6588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73660</xdr:rowOff>
    </xdr:to>
    <xdr:cxnSp macro="">
      <xdr:nvCxnSpPr>
        <xdr:cNvPr id="69" name="直線コネクタ 68"/>
        <xdr:cNvCxnSpPr/>
      </xdr:nvCxnSpPr>
      <xdr:spPr>
        <a:xfrm>
          <a:off x="3098800" y="657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39</xdr:row>
      <xdr:rowOff>138430</xdr:rowOff>
    </xdr:to>
    <xdr:cxnSp macro="">
      <xdr:nvCxnSpPr>
        <xdr:cNvPr id="72" name="直線コネクタ 71"/>
        <xdr:cNvCxnSpPr/>
      </xdr:nvCxnSpPr>
      <xdr:spPr>
        <a:xfrm flipV="1">
          <a:off x="2209800" y="65735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130810</xdr:rowOff>
    </xdr:from>
    <xdr:to>
      <xdr:col>3</xdr:col>
      <xdr:colOff>142875</xdr:colOff>
      <xdr:row>39</xdr:row>
      <xdr:rowOff>138430</xdr:rowOff>
    </xdr:to>
    <xdr:cxnSp macro="">
      <xdr:nvCxnSpPr>
        <xdr:cNvPr id="75" name="直線コネクタ 74"/>
        <xdr:cNvCxnSpPr/>
      </xdr:nvCxnSpPr>
      <xdr:spPr>
        <a:xfrm>
          <a:off x="1320800" y="681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9" name="円/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87630</xdr:rowOff>
    </xdr:from>
    <xdr:to>
      <xdr:col>3</xdr:col>
      <xdr:colOff>193675</xdr:colOff>
      <xdr:row>40</xdr:row>
      <xdr:rowOff>17780</xdr:rowOff>
    </xdr:to>
    <xdr:sp macro="" textlink="">
      <xdr:nvSpPr>
        <xdr:cNvPr id="91" name="円/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80010</xdr:rowOff>
    </xdr:from>
    <xdr:to>
      <xdr:col>1</xdr:col>
      <xdr:colOff>676275</xdr:colOff>
      <xdr:row>40</xdr:row>
      <xdr:rowOff>10160</xdr:rowOff>
    </xdr:to>
    <xdr:sp macro="" textlink="">
      <xdr:nvSpPr>
        <xdr:cNvPr id="93" name="円/楕円 92"/>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166387</xdr:rowOff>
    </xdr:from>
    <xdr:ext cx="762000" cy="259045"/>
    <xdr:sp macro="" textlink="">
      <xdr:nvSpPr>
        <xdr:cNvPr id="94" name="テキスト ボックス 93"/>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前年度より</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ポイント上昇した。平成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から学校給食センターを新設し整理統合することができたが、それ以外にも合併以後住民の利便性に配慮しているため残っている重複施設があり、それらの休・廃止も含めた管理・運営経費の削減や臨時雇用に係る経費の削減、更には全体的にみた経費（光熱水費、消耗品等）の節減等、行財政改革の実施により経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19</xdr:row>
      <xdr:rowOff>146050</xdr:rowOff>
    </xdr:to>
    <xdr:cxnSp macro="">
      <xdr:nvCxnSpPr>
        <xdr:cNvPr id="127" name="直線コネクタ 126"/>
        <xdr:cNvCxnSpPr/>
      </xdr:nvCxnSpPr>
      <xdr:spPr>
        <a:xfrm>
          <a:off x="15671800" y="3175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88900</xdr:rowOff>
    </xdr:to>
    <xdr:cxnSp macro="">
      <xdr:nvCxnSpPr>
        <xdr:cNvPr id="130" name="直線コネクタ 129"/>
        <xdr:cNvCxnSpPr/>
      </xdr:nvCxnSpPr>
      <xdr:spPr>
        <a:xfrm>
          <a:off x="14782800" y="306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17</xdr:row>
      <xdr:rowOff>158750</xdr:rowOff>
    </xdr:to>
    <xdr:cxnSp macro="">
      <xdr:nvCxnSpPr>
        <xdr:cNvPr id="133" name="直線コネクタ 132"/>
        <xdr:cNvCxnSpPr/>
      </xdr:nvCxnSpPr>
      <xdr:spPr>
        <a:xfrm flipV="1">
          <a:off x="13893800" y="306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17</xdr:row>
      <xdr:rowOff>158750</xdr:rowOff>
    </xdr:to>
    <xdr:cxnSp macro="">
      <xdr:nvCxnSpPr>
        <xdr:cNvPr id="136" name="直線コネクタ 135"/>
        <xdr:cNvCxnSpPr/>
      </xdr:nvCxnSpPr>
      <xdr:spPr>
        <a:xfrm>
          <a:off x="13004800" y="300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95250</xdr:rowOff>
    </xdr:from>
    <xdr:to>
      <xdr:col>24</xdr:col>
      <xdr:colOff>82550</xdr:colOff>
      <xdr:row>20</xdr:row>
      <xdr:rowOff>25400</xdr:rowOff>
    </xdr:to>
    <xdr:sp macro="" textlink="">
      <xdr:nvSpPr>
        <xdr:cNvPr id="146" name="円/楕円 145"/>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67327</xdr:rowOff>
    </xdr:from>
    <xdr:ext cx="762000" cy="259045"/>
    <xdr:sp macro="" textlink="">
      <xdr:nvSpPr>
        <xdr:cNvPr id="147" name="物件費該当値テキスト"/>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38100</xdr:rowOff>
    </xdr:from>
    <xdr:to>
      <xdr:col>22</xdr:col>
      <xdr:colOff>615950</xdr:colOff>
      <xdr:row>18</xdr:row>
      <xdr:rowOff>139700</xdr:rowOff>
    </xdr:to>
    <xdr:sp macro="" textlink="">
      <xdr:nvSpPr>
        <xdr:cNvPr id="148" name="円/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0" name="円/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107950</xdr:rowOff>
    </xdr:from>
    <xdr:to>
      <xdr:col>20</xdr:col>
      <xdr:colOff>209550</xdr:colOff>
      <xdr:row>18</xdr:row>
      <xdr:rowOff>38100</xdr:rowOff>
    </xdr:to>
    <xdr:sp macro="" textlink="">
      <xdr:nvSpPr>
        <xdr:cNvPr id="152" name="円/楕円 151"/>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22877</xdr:rowOff>
    </xdr:from>
    <xdr:ext cx="762000" cy="259045"/>
    <xdr:sp macro="" textlink="">
      <xdr:nvSpPr>
        <xdr:cNvPr id="153" name="テキスト ボックス 152"/>
        <xdr:cNvSpPr txBox="1"/>
      </xdr:nvSpPr>
      <xdr:spPr>
        <a:xfrm>
          <a:off x="13512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4" name="円/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扶助費に係る経常収支比率は、前年度より</a:t>
          </a:r>
          <a:r>
            <a:rPr lang="en-US" altLang="ja-JP" sz="1200">
              <a:solidFill>
                <a:schemeClr val="dk1"/>
              </a:solidFill>
              <a:effectLst/>
              <a:latin typeface="+mn-lt"/>
              <a:ea typeface="+mn-ea"/>
              <a:cs typeface="+mn-cs"/>
            </a:rPr>
            <a:t>0.4</a:t>
          </a:r>
          <a:r>
            <a:rPr lang="ja-JP" altLang="ja-JP" sz="1200">
              <a:solidFill>
                <a:schemeClr val="dk1"/>
              </a:solidFill>
              <a:effectLst/>
              <a:latin typeface="+mn-lt"/>
              <a:ea typeface="+mn-ea"/>
              <a:cs typeface="+mn-cs"/>
            </a:rPr>
            <a:t>ポイント上昇した。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少子高齢化等により、扶助費は財政を圧迫する要因となっていることから、新規の単独事業の実施については慎重に検討していく必要がある。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102507</xdr:rowOff>
    </xdr:to>
    <xdr:cxnSp macro="">
      <xdr:nvCxnSpPr>
        <xdr:cNvPr id="190" name="直線コネクタ 189"/>
        <xdr:cNvCxnSpPr/>
      </xdr:nvCxnSpPr>
      <xdr:spPr>
        <a:xfrm>
          <a:off x="3987800" y="980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57</xdr:row>
      <xdr:rowOff>37193</xdr:rowOff>
    </xdr:to>
    <xdr:cxnSp macro="">
      <xdr:nvCxnSpPr>
        <xdr:cNvPr id="193" name="直線コネクタ 192"/>
        <xdr:cNvCxnSpPr/>
      </xdr:nvCxnSpPr>
      <xdr:spPr>
        <a:xfrm>
          <a:off x="3098800" y="96302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29028</xdr:rowOff>
    </xdr:to>
    <xdr:cxnSp macro="">
      <xdr:nvCxnSpPr>
        <xdr:cNvPr id="196" name="直線コネクタ 195"/>
        <xdr:cNvCxnSpPr/>
      </xdr:nvCxnSpPr>
      <xdr:spPr>
        <a:xfrm>
          <a:off x="2209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78015</xdr:rowOff>
    </xdr:to>
    <xdr:cxnSp macro="">
      <xdr:nvCxnSpPr>
        <xdr:cNvPr id="199" name="直線コネクタ 198"/>
        <xdr:cNvCxnSpPr/>
      </xdr:nvCxnSpPr>
      <xdr:spPr>
        <a:xfrm flipV="1">
          <a:off x="1320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9" name="円/楕円 208"/>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0"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3" name="円/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90005</xdr:rowOff>
    </xdr:from>
    <xdr:ext cx="762000" cy="259045"/>
    <xdr:sp macro="" textlink="">
      <xdr:nvSpPr>
        <xdr:cNvPr id="214" name="テキスト ボックス 213"/>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6" name="テキスト ボックス 215"/>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その他に係る経常収支比率については、</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ポイント上昇しているが、類似団体平均とほぼ同水準で推移している。繰出金に係る経常収支比率は前年度より</a:t>
          </a:r>
          <a:r>
            <a:rPr lang="en-US" altLang="ja-JP" sz="1200">
              <a:solidFill>
                <a:schemeClr val="dk1"/>
              </a:solidFill>
              <a:effectLst/>
              <a:latin typeface="+mn-lt"/>
              <a:ea typeface="+mn-ea"/>
              <a:cs typeface="+mn-cs"/>
            </a:rPr>
            <a:t>0.7</a:t>
          </a:r>
          <a:r>
            <a:rPr lang="ja-JP" altLang="ja-JP" sz="1200">
              <a:solidFill>
                <a:schemeClr val="dk1"/>
              </a:solidFill>
              <a:effectLst/>
              <a:latin typeface="+mn-lt"/>
              <a:ea typeface="+mn-ea"/>
              <a:cs typeface="+mn-cs"/>
            </a:rPr>
            <a:t>ポイント上昇しているが、これは国民健康保険や後期高齢者医療保険、介護保険事業などの特別会計への繰出金の影響が大きい。</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特別会計については、経費の削減をするとともに、料金改定も含めた自主財源の確保を検討し、繰出金の抑制に努める。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110672</xdr:rowOff>
    </xdr:from>
    <xdr:to>
      <xdr:col>24</xdr:col>
      <xdr:colOff>31750</xdr:colOff>
      <xdr:row>56</xdr:row>
      <xdr:rowOff>149860</xdr:rowOff>
    </xdr:to>
    <xdr:cxnSp macro="">
      <xdr:nvCxnSpPr>
        <xdr:cNvPr id="253" name="直線コネクタ 252"/>
        <xdr:cNvCxnSpPr/>
      </xdr:nvCxnSpPr>
      <xdr:spPr>
        <a:xfrm>
          <a:off x="15671800" y="97118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110672</xdr:rowOff>
    </xdr:from>
    <xdr:to>
      <xdr:col>22</xdr:col>
      <xdr:colOff>565150</xdr:colOff>
      <xdr:row>56</xdr:row>
      <xdr:rowOff>110672</xdr:rowOff>
    </xdr:to>
    <xdr:cxnSp macro="">
      <xdr:nvCxnSpPr>
        <xdr:cNvPr id="256" name="直線コネクタ 255"/>
        <xdr:cNvCxnSpPr/>
      </xdr:nvCxnSpPr>
      <xdr:spPr>
        <a:xfrm>
          <a:off x="14782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64951</xdr:rowOff>
    </xdr:from>
    <xdr:to>
      <xdr:col>21</xdr:col>
      <xdr:colOff>361950</xdr:colOff>
      <xdr:row>56</xdr:row>
      <xdr:rowOff>110672</xdr:rowOff>
    </xdr:to>
    <xdr:cxnSp macro="">
      <xdr:nvCxnSpPr>
        <xdr:cNvPr id="259" name="直線コネクタ 258"/>
        <xdr:cNvCxnSpPr/>
      </xdr:nvCxnSpPr>
      <xdr:spPr>
        <a:xfrm>
          <a:off x="13893800" y="96661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64951</xdr:rowOff>
    </xdr:from>
    <xdr:to>
      <xdr:col>20</xdr:col>
      <xdr:colOff>158750</xdr:colOff>
      <xdr:row>56</xdr:row>
      <xdr:rowOff>78015</xdr:rowOff>
    </xdr:to>
    <xdr:cxnSp macro="">
      <xdr:nvCxnSpPr>
        <xdr:cNvPr id="262" name="直線コネクタ 261"/>
        <xdr:cNvCxnSpPr/>
      </xdr:nvCxnSpPr>
      <xdr:spPr>
        <a:xfrm flipV="1">
          <a:off x="13004800" y="96661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72" name="円/楕円 27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71137</xdr:rowOff>
    </xdr:from>
    <xdr:ext cx="762000" cy="259045"/>
    <xdr:sp macro="" textlink="">
      <xdr:nvSpPr>
        <xdr:cNvPr id="273"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59872</xdr:rowOff>
    </xdr:from>
    <xdr:to>
      <xdr:col>22</xdr:col>
      <xdr:colOff>615950</xdr:colOff>
      <xdr:row>56</xdr:row>
      <xdr:rowOff>161472</xdr:rowOff>
    </xdr:to>
    <xdr:sp macro="" textlink="">
      <xdr:nvSpPr>
        <xdr:cNvPr id="274" name="円/楕円 273"/>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146249</xdr:rowOff>
    </xdr:from>
    <xdr:ext cx="736600" cy="259045"/>
    <xdr:sp macro="" textlink="">
      <xdr:nvSpPr>
        <xdr:cNvPr id="275" name="テキスト ボックス 274"/>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59872</xdr:rowOff>
    </xdr:from>
    <xdr:to>
      <xdr:col>21</xdr:col>
      <xdr:colOff>412750</xdr:colOff>
      <xdr:row>56</xdr:row>
      <xdr:rowOff>161472</xdr:rowOff>
    </xdr:to>
    <xdr:sp macro="" textlink="">
      <xdr:nvSpPr>
        <xdr:cNvPr id="276" name="円/楕円 275"/>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146249</xdr:rowOff>
    </xdr:from>
    <xdr:ext cx="762000" cy="259045"/>
    <xdr:sp macro="" textlink="">
      <xdr:nvSpPr>
        <xdr:cNvPr id="277" name="テキスト ボックス 276"/>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14151</xdr:rowOff>
    </xdr:from>
    <xdr:to>
      <xdr:col>20</xdr:col>
      <xdr:colOff>209550</xdr:colOff>
      <xdr:row>56</xdr:row>
      <xdr:rowOff>115751</xdr:rowOff>
    </xdr:to>
    <xdr:sp macro="" textlink="">
      <xdr:nvSpPr>
        <xdr:cNvPr id="278" name="円/楕円 277"/>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100528</xdr:rowOff>
    </xdr:from>
    <xdr:ext cx="762000" cy="259045"/>
    <xdr:sp macro="" textlink="">
      <xdr:nvSpPr>
        <xdr:cNvPr id="279" name="テキスト ボックス 278"/>
        <xdr:cNvSpPr txBox="1"/>
      </xdr:nvSpPr>
      <xdr:spPr>
        <a:xfrm>
          <a:off x="13512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80" name="円/楕円 279"/>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81" name="テキスト ボックス 280"/>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前年度に比べて、県広域消防組合負担金が</a:t>
          </a:r>
          <a:r>
            <a:rPr lang="en-US" altLang="ja-JP" sz="1200">
              <a:solidFill>
                <a:schemeClr val="dk1"/>
              </a:solidFill>
              <a:effectLst/>
              <a:latin typeface="+mn-lt"/>
              <a:ea typeface="+mn-ea"/>
              <a:cs typeface="+mn-cs"/>
            </a:rPr>
            <a:t>4,069</a:t>
          </a:r>
          <a:r>
            <a:rPr lang="ja-JP" altLang="ja-JP" sz="1200">
              <a:solidFill>
                <a:schemeClr val="dk1"/>
              </a:solidFill>
              <a:effectLst/>
              <a:latin typeface="+mn-lt"/>
              <a:ea typeface="+mn-ea"/>
              <a:cs typeface="+mn-cs"/>
            </a:rPr>
            <a:t>万円増額したため、</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ポイント上昇した。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現在、各種団体への補助金の見直しや廃止を含め、適正な補助金の交付について検討している。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72136</xdr:rowOff>
    </xdr:to>
    <xdr:cxnSp macro="">
      <xdr:nvCxnSpPr>
        <xdr:cNvPr id="311" name="直線コネクタ 310"/>
        <xdr:cNvCxnSpPr/>
      </xdr:nvCxnSpPr>
      <xdr:spPr>
        <a:xfrm>
          <a:off x="15671800" y="62169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49276</xdr:rowOff>
    </xdr:to>
    <xdr:cxnSp macro="">
      <xdr:nvCxnSpPr>
        <xdr:cNvPr id="314" name="直線コネクタ 313"/>
        <xdr:cNvCxnSpPr/>
      </xdr:nvCxnSpPr>
      <xdr:spPr>
        <a:xfrm flipV="1">
          <a:off x="14782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163576</xdr:rowOff>
    </xdr:from>
    <xdr:to>
      <xdr:col>21</xdr:col>
      <xdr:colOff>361950</xdr:colOff>
      <xdr:row>36</xdr:row>
      <xdr:rowOff>49276</xdr:rowOff>
    </xdr:to>
    <xdr:cxnSp macro="">
      <xdr:nvCxnSpPr>
        <xdr:cNvPr id="317" name="直線コネクタ 316"/>
        <xdr:cNvCxnSpPr/>
      </xdr:nvCxnSpPr>
      <xdr:spPr>
        <a:xfrm>
          <a:off x="13893800" y="599287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34</xdr:row>
      <xdr:rowOff>163576</xdr:rowOff>
    </xdr:to>
    <xdr:cxnSp macro="">
      <xdr:nvCxnSpPr>
        <xdr:cNvPr id="320" name="直線コネクタ 319"/>
        <xdr:cNvCxnSpPr/>
      </xdr:nvCxnSpPr>
      <xdr:spPr>
        <a:xfrm>
          <a:off x="13004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30" name="円/楕円 329"/>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31"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32" name="円/楕円 331"/>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33" name="テキスト ボックス 332"/>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34" name="円/楕円 333"/>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35" name="テキスト ボックス 334"/>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112776</xdr:rowOff>
    </xdr:from>
    <xdr:to>
      <xdr:col>20</xdr:col>
      <xdr:colOff>209550</xdr:colOff>
      <xdr:row>35</xdr:row>
      <xdr:rowOff>42926</xdr:rowOff>
    </xdr:to>
    <xdr:sp macro="" textlink="">
      <xdr:nvSpPr>
        <xdr:cNvPr id="336" name="円/楕円 335"/>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53103</xdr:rowOff>
    </xdr:from>
    <xdr:ext cx="762000" cy="259045"/>
    <xdr:sp macro="" textlink="">
      <xdr:nvSpPr>
        <xdr:cNvPr id="337" name="テキスト ボックス 336"/>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108204</xdr:rowOff>
    </xdr:from>
    <xdr:to>
      <xdr:col>19</xdr:col>
      <xdr:colOff>6350</xdr:colOff>
      <xdr:row>35</xdr:row>
      <xdr:rowOff>38354</xdr:rowOff>
    </xdr:to>
    <xdr:sp macro="" textlink="">
      <xdr:nvSpPr>
        <xdr:cNvPr id="338" name="円/楕円 337"/>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48531</xdr:rowOff>
    </xdr:from>
    <xdr:ext cx="762000" cy="259045"/>
    <xdr:sp macro="" textlink="">
      <xdr:nvSpPr>
        <xdr:cNvPr id="339" name="テキスト ボックス 338"/>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類似団体平均を大きく下回る状況ではあるが、前年度に比べ</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ポイント上昇した。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これは、新市建設計画事業の進行に伴った合併特例債に係る元利償還金の大幅な増加によるものである。普通交付税の算入措置のある有利な地方債の活用に努めているが、交付税措置があるとしても経常収支比率の増加は避けられない。</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慎重な財政運営を行い、公債費の増加抑制に努める。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130810</xdr:rowOff>
    </xdr:from>
    <xdr:to>
      <xdr:col>7</xdr:col>
      <xdr:colOff>15875</xdr:colOff>
      <xdr:row>74</xdr:row>
      <xdr:rowOff>119380</xdr:rowOff>
    </xdr:to>
    <xdr:cxnSp macro="">
      <xdr:nvCxnSpPr>
        <xdr:cNvPr id="372" name="直線コネクタ 371"/>
        <xdr:cNvCxnSpPr/>
      </xdr:nvCxnSpPr>
      <xdr:spPr>
        <a:xfrm>
          <a:off x="3987800" y="126466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123190</xdr:rowOff>
    </xdr:from>
    <xdr:to>
      <xdr:col>5</xdr:col>
      <xdr:colOff>549275</xdr:colOff>
      <xdr:row>73</xdr:row>
      <xdr:rowOff>130810</xdr:rowOff>
    </xdr:to>
    <xdr:cxnSp macro="">
      <xdr:nvCxnSpPr>
        <xdr:cNvPr id="375" name="直線コネクタ 374"/>
        <xdr:cNvCxnSpPr/>
      </xdr:nvCxnSpPr>
      <xdr:spPr>
        <a:xfrm>
          <a:off x="3098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92710</xdr:rowOff>
    </xdr:from>
    <xdr:to>
      <xdr:col>4</xdr:col>
      <xdr:colOff>346075</xdr:colOff>
      <xdr:row>73</xdr:row>
      <xdr:rowOff>123190</xdr:rowOff>
    </xdr:to>
    <xdr:cxnSp macro="">
      <xdr:nvCxnSpPr>
        <xdr:cNvPr id="378" name="直線コネクタ 377"/>
        <xdr:cNvCxnSpPr/>
      </xdr:nvCxnSpPr>
      <xdr:spPr>
        <a:xfrm>
          <a:off x="2209800" y="12608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92710</xdr:rowOff>
    </xdr:from>
    <xdr:to>
      <xdr:col>3</xdr:col>
      <xdr:colOff>142875</xdr:colOff>
      <xdr:row>73</xdr:row>
      <xdr:rowOff>138430</xdr:rowOff>
    </xdr:to>
    <xdr:cxnSp macro="">
      <xdr:nvCxnSpPr>
        <xdr:cNvPr id="381" name="直線コネクタ 380"/>
        <xdr:cNvCxnSpPr/>
      </xdr:nvCxnSpPr>
      <xdr:spPr>
        <a:xfrm flipV="1">
          <a:off x="1320800" y="12608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68580</xdr:rowOff>
    </xdr:from>
    <xdr:to>
      <xdr:col>7</xdr:col>
      <xdr:colOff>66675</xdr:colOff>
      <xdr:row>74</xdr:row>
      <xdr:rowOff>170180</xdr:rowOff>
    </xdr:to>
    <xdr:sp macro="" textlink="">
      <xdr:nvSpPr>
        <xdr:cNvPr id="391" name="円/楕円 390"/>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85107</xdr:rowOff>
    </xdr:from>
    <xdr:ext cx="762000" cy="259045"/>
    <xdr:sp macro="" textlink="">
      <xdr:nvSpPr>
        <xdr:cNvPr id="392" name="公債費該当値テキスト"/>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80010</xdr:rowOff>
    </xdr:from>
    <xdr:to>
      <xdr:col>5</xdr:col>
      <xdr:colOff>600075</xdr:colOff>
      <xdr:row>74</xdr:row>
      <xdr:rowOff>10160</xdr:rowOff>
    </xdr:to>
    <xdr:sp macro="" textlink="">
      <xdr:nvSpPr>
        <xdr:cNvPr id="393" name="円/楕円 392"/>
        <xdr:cNvSpPr/>
      </xdr:nvSpPr>
      <xdr:spPr>
        <a:xfrm>
          <a:off x="3937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20337</xdr:rowOff>
    </xdr:from>
    <xdr:ext cx="736600" cy="259045"/>
    <xdr:sp macro="" textlink="">
      <xdr:nvSpPr>
        <xdr:cNvPr id="394" name="テキスト ボックス 393"/>
        <xdr:cNvSpPr txBox="1"/>
      </xdr:nvSpPr>
      <xdr:spPr>
        <a:xfrm>
          <a:off x="3606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72390</xdr:rowOff>
    </xdr:from>
    <xdr:to>
      <xdr:col>4</xdr:col>
      <xdr:colOff>396875</xdr:colOff>
      <xdr:row>74</xdr:row>
      <xdr:rowOff>2540</xdr:rowOff>
    </xdr:to>
    <xdr:sp macro="" textlink="">
      <xdr:nvSpPr>
        <xdr:cNvPr id="395" name="円/楕円 394"/>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12717</xdr:rowOff>
    </xdr:from>
    <xdr:ext cx="762000" cy="259045"/>
    <xdr:sp macro="" textlink="">
      <xdr:nvSpPr>
        <xdr:cNvPr id="396" name="テキスト ボックス 395"/>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41910</xdr:rowOff>
    </xdr:from>
    <xdr:to>
      <xdr:col>3</xdr:col>
      <xdr:colOff>193675</xdr:colOff>
      <xdr:row>73</xdr:row>
      <xdr:rowOff>143510</xdr:rowOff>
    </xdr:to>
    <xdr:sp macro="" textlink="">
      <xdr:nvSpPr>
        <xdr:cNvPr id="397" name="円/楕円 396"/>
        <xdr:cNvSpPr/>
      </xdr:nvSpPr>
      <xdr:spPr>
        <a:xfrm>
          <a:off x="2159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153687</xdr:rowOff>
    </xdr:from>
    <xdr:ext cx="762000" cy="259045"/>
    <xdr:sp macro="" textlink="">
      <xdr:nvSpPr>
        <xdr:cNvPr id="398" name="テキスト ボックス 397"/>
        <xdr:cNvSpPr txBox="1"/>
      </xdr:nvSpPr>
      <xdr:spPr>
        <a:xfrm>
          <a:off x="1828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87630</xdr:rowOff>
    </xdr:from>
    <xdr:to>
      <xdr:col>1</xdr:col>
      <xdr:colOff>676275</xdr:colOff>
      <xdr:row>74</xdr:row>
      <xdr:rowOff>17780</xdr:rowOff>
    </xdr:to>
    <xdr:sp macro="" textlink="">
      <xdr:nvSpPr>
        <xdr:cNvPr id="399" name="円/楕円 398"/>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27957</xdr:rowOff>
    </xdr:from>
    <xdr:ext cx="762000" cy="259045"/>
    <xdr:sp macro="" textlink="">
      <xdr:nvSpPr>
        <xdr:cNvPr id="400" name="テキスト ボックス 399"/>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公債費に係る経常収支比率は</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ポイント上昇しているのに対し、公債費以外の経常収支比率は</a:t>
          </a:r>
          <a:r>
            <a:rPr lang="en-US" altLang="ja-JP" sz="1200">
              <a:solidFill>
                <a:schemeClr val="dk1"/>
              </a:solidFill>
              <a:effectLst/>
              <a:latin typeface="+mn-lt"/>
              <a:ea typeface="+mn-ea"/>
              <a:cs typeface="+mn-cs"/>
            </a:rPr>
            <a:t>4.1</a:t>
          </a:r>
          <a:r>
            <a:rPr lang="ja-JP" altLang="ja-JP" sz="1200">
              <a:solidFill>
                <a:schemeClr val="dk1"/>
              </a:solidFill>
              <a:effectLst/>
              <a:latin typeface="+mn-lt"/>
              <a:ea typeface="+mn-ea"/>
              <a:cs typeface="+mn-cs"/>
            </a:rPr>
            <a:t>ポイント上昇し、類似団体平均と比べても</a:t>
          </a:r>
          <a:r>
            <a:rPr lang="en-US" altLang="ja-JP" sz="1200">
              <a:solidFill>
                <a:schemeClr val="dk1"/>
              </a:solidFill>
              <a:effectLst/>
              <a:latin typeface="+mn-lt"/>
              <a:ea typeface="+mn-ea"/>
              <a:cs typeface="+mn-cs"/>
            </a:rPr>
            <a:t>9.4</a:t>
          </a:r>
          <a:r>
            <a:rPr lang="ja-JP" altLang="ja-JP" sz="1200">
              <a:solidFill>
                <a:schemeClr val="dk1"/>
              </a:solidFill>
              <a:effectLst/>
              <a:latin typeface="+mn-lt"/>
              <a:ea typeface="+mn-ea"/>
              <a:cs typeface="+mn-cs"/>
            </a:rPr>
            <a:t>ポイント上回っている。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公債費以外の経常収支比率が類似団体平均より上回る理由は、経常収支比率に占める公債費の割合が低いことと、物件費の割合が高くなったことによる。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扶助費、物件費、人件費を中心に歳出全般のコスト削減や事業の選択と集中に努め経常経費の抑制に努める。</a:t>
          </a:r>
        </a:p>
        <a:p>
          <a:endParaRPr lang="ja-JP" altLang="ja-JP" sz="11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79</xdr:row>
      <xdr:rowOff>88137</xdr:rowOff>
    </xdr:to>
    <xdr:cxnSp macro="">
      <xdr:nvCxnSpPr>
        <xdr:cNvPr id="431" name="直線コネクタ 430"/>
        <xdr:cNvCxnSpPr/>
      </xdr:nvCxnSpPr>
      <xdr:spPr>
        <a:xfrm>
          <a:off x="15671800" y="13445237"/>
          <a:ext cx="8382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147574</xdr:rowOff>
    </xdr:from>
    <xdr:to>
      <xdr:col>22</xdr:col>
      <xdr:colOff>565150</xdr:colOff>
      <xdr:row>78</xdr:row>
      <xdr:rowOff>72137</xdr:rowOff>
    </xdr:to>
    <xdr:cxnSp macro="">
      <xdr:nvCxnSpPr>
        <xdr:cNvPr id="434" name="直線コネクタ 433"/>
        <xdr:cNvCxnSpPr/>
      </xdr:nvCxnSpPr>
      <xdr:spPr>
        <a:xfrm>
          <a:off x="14782800" y="133492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147574</xdr:rowOff>
    </xdr:to>
    <xdr:cxnSp macro="">
      <xdr:nvCxnSpPr>
        <xdr:cNvPr id="437" name="直線コネクタ 436"/>
        <xdr:cNvCxnSpPr/>
      </xdr:nvCxnSpPr>
      <xdr:spPr>
        <a:xfrm>
          <a:off x="13893800" y="13244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77</xdr:row>
      <xdr:rowOff>42418</xdr:rowOff>
    </xdr:to>
    <xdr:cxnSp macro="">
      <xdr:nvCxnSpPr>
        <xdr:cNvPr id="440" name="直線コネクタ 439"/>
        <xdr:cNvCxnSpPr/>
      </xdr:nvCxnSpPr>
      <xdr:spPr>
        <a:xfrm>
          <a:off x="13004800" y="13234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37337</xdr:rowOff>
    </xdr:from>
    <xdr:to>
      <xdr:col>24</xdr:col>
      <xdr:colOff>82550</xdr:colOff>
      <xdr:row>79</xdr:row>
      <xdr:rowOff>138937</xdr:rowOff>
    </xdr:to>
    <xdr:sp macro="" textlink="">
      <xdr:nvSpPr>
        <xdr:cNvPr id="450" name="円/楕円 449"/>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117364</xdr:rowOff>
    </xdr:from>
    <xdr:ext cx="762000" cy="259045"/>
    <xdr:sp macro="" textlink="">
      <xdr:nvSpPr>
        <xdr:cNvPr id="451" name="公債費以外該当値テキスト"/>
        <xdr:cNvSpPr txBox="1"/>
      </xdr:nvSpPr>
      <xdr:spPr>
        <a:xfrm>
          <a:off x="16598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52" name="円/楕円 451"/>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53" name="テキスト ボックス 452"/>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96774</xdr:rowOff>
    </xdr:from>
    <xdr:to>
      <xdr:col>21</xdr:col>
      <xdr:colOff>412750</xdr:colOff>
      <xdr:row>78</xdr:row>
      <xdr:rowOff>26924</xdr:rowOff>
    </xdr:to>
    <xdr:sp macro="" textlink="">
      <xdr:nvSpPr>
        <xdr:cNvPr id="454" name="円/楕円 453"/>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11701</xdr:rowOff>
    </xdr:from>
    <xdr:ext cx="762000" cy="259045"/>
    <xdr:sp macro="" textlink="">
      <xdr:nvSpPr>
        <xdr:cNvPr id="455" name="テキスト ボックス 454"/>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6" name="円/楕円 455"/>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7" name="テキスト ボックス 456"/>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58" name="円/楕円 457"/>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59" name="テキスト ボックス 458"/>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奈良県葛城市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8623</xdr:rowOff>
    </xdr:from>
    <xdr:to>
      <xdr:col>4</xdr:col>
      <xdr:colOff>1117600</xdr:colOff>
      <xdr:row>15</xdr:row>
      <xdr:rowOff>44285</xdr:rowOff>
    </xdr:to>
    <xdr:cxnSp macro="">
      <xdr:nvCxnSpPr>
        <xdr:cNvPr id="50" name="直線コネクタ 49"/>
        <xdr:cNvCxnSpPr/>
      </xdr:nvCxnSpPr>
      <xdr:spPr bwMode="auto">
        <a:xfrm flipV="1">
          <a:off x="5003800" y="2627998"/>
          <a:ext cx="647700" cy="3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44285</xdr:rowOff>
    </xdr:from>
    <xdr:to>
      <xdr:col>4</xdr:col>
      <xdr:colOff>469900</xdr:colOff>
      <xdr:row>15</xdr:row>
      <xdr:rowOff>72003</xdr:rowOff>
    </xdr:to>
    <xdr:cxnSp macro="">
      <xdr:nvCxnSpPr>
        <xdr:cNvPr id="53" name="直線コネクタ 52"/>
        <xdr:cNvCxnSpPr/>
      </xdr:nvCxnSpPr>
      <xdr:spPr bwMode="auto">
        <a:xfrm flipV="1">
          <a:off x="4305300" y="2663660"/>
          <a:ext cx="698500" cy="2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72003</xdr:rowOff>
    </xdr:from>
    <xdr:to>
      <xdr:col>3</xdr:col>
      <xdr:colOff>904875</xdr:colOff>
      <xdr:row>15</xdr:row>
      <xdr:rowOff>123857</xdr:rowOff>
    </xdr:to>
    <xdr:cxnSp macro="">
      <xdr:nvCxnSpPr>
        <xdr:cNvPr id="56" name="直線コネクタ 55"/>
        <xdr:cNvCxnSpPr/>
      </xdr:nvCxnSpPr>
      <xdr:spPr bwMode="auto">
        <a:xfrm flipV="1">
          <a:off x="3606800" y="2691378"/>
          <a:ext cx="698500" cy="5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122142</xdr:rowOff>
    </xdr:from>
    <xdr:to>
      <xdr:col>3</xdr:col>
      <xdr:colOff>206375</xdr:colOff>
      <xdr:row>15</xdr:row>
      <xdr:rowOff>123857</xdr:rowOff>
    </xdr:to>
    <xdr:cxnSp macro="">
      <xdr:nvCxnSpPr>
        <xdr:cNvPr id="59" name="直線コネクタ 58"/>
        <xdr:cNvCxnSpPr/>
      </xdr:nvCxnSpPr>
      <xdr:spPr bwMode="auto">
        <a:xfrm>
          <a:off x="2908300" y="2741517"/>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129273</xdr:rowOff>
    </xdr:from>
    <xdr:to>
      <xdr:col>5</xdr:col>
      <xdr:colOff>34925</xdr:colOff>
      <xdr:row>15</xdr:row>
      <xdr:rowOff>59423</xdr:rowOff>
    </xdr:to>
    <xdr:sp macro="" textlink="">
      <xdr:nvSpPr>
        <xdr:cNvPr id="69" name="円/楕円 68"/>
        <xdr:cNvSpPr/>
      </xdr:nvSpPr>
      <xdr:spPr bwMode="auto">
        <a:xfrm>
          <a:off x="5600700" y="257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145800</xdr:rowOff>
    </xdr:from>
    <xdr:ext cx="762000" cy="259045"/>
    <xdr:sp macro="" textlink="">
      <xdr:nvSpPr>
        <xdr:cNvPr id="70" name="人口1人当たり決算額の推移該当値テキスト130"/>
        <xdr:cNvSpPr txBox="1"/>
      </xdr:nvSpPr>
      <xdr:spPr>
        <a:xfrm>
          <a:off x="5740400" y="242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88,714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164935</xdr:rowOff>
    </xdr:from>
    <xdr:to>
      <xdr:col>4</xdr:col>
      <xdr:colOff>520700</xdr:colOff>
      <xdr:row>15</xdr:row>
      <xdr:rowOff>95085</xdr:rowOff>
    </xdr:to>
    <xdr:sp macro="" textlink="">
      <xdr:nvSpPr>
        <xdr:cNvPr id="71" name="円/楕円 70"/>
        <xdr:cNvSpPr/>
      </xdr:nvSpPr>
      <xdr:spPr bwMode="auto">
        <a:xfrm>
          <a:off x="4953000" y="261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105262</xdr:rowOff>
    </xdr:from>
    <xdr:ext cx="736600" cy="259045"/>
    <xdr:sp macro="" textlink="">
      <xdr:nvSpPr>
        <xdr:cNvPr id="72" name="テキスト ボックス 71"/>
        <xdr:cNvSpPr txBox="1"/>
      </xdr:nvSpPr>
      <xdr:spPr>
        <a:xfrm>
          <a:off x="4622800" y="238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86,842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21203</xdr:rowOff>
    </xdr:from>
    <xdr:to>
      <xdr:col>3</xdr:col>
      <xdr:colOff>955675</xdr:colOff>
      <xdr:row>15</xdr:row>
      <xdr:rowOff>122803</xdr:rowOff>
    </xdr:to>
    <xdr:sp macro="" textlink="">
      <xdr:nvSpPr>
        <xdr:cNvPr id="73" name="円/楕円 72"/>
        <xdr:cNvSpPr/>
      </xdr:nvSpPr>
      <xdr:spPr bwMode="auto">
        <a:xfrm>
          <a:off x="4254500" y="264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107580</xdr:rowOff>
    </xdr:from>
    <xdr:ext cx="762000" cy="259045"/>
    <xdr:sp macro="" textlink="">
      <xdr:nvSpPr>
        <xdr:cNvPr id="74" name="テキスト ボックス 73"/>
        <xdr:cNvSpPr txBox="1"/>
      </xdr:nvSpPr>
      <xdr:spPr>
        <a:xfrm>
          <a:off x="3924300" y="272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85,387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73057</xdr:rowOff>
    </xdr:from>
    <xdr:to>
      <xdr:col>3</xdr:col>
      <xdr:colOff>257175</xdr:colOff>
      <xdr:row>16</xdr:row>
      <xdr:rowOff>3207</xdr:rowOff>
    </xdr:to>
    <xdr:sp macro="" textlink="">
      <xdr:nvSpPr>
        <xdr:cNvPr id="75" name="円/楕円 74"/>
        <xdr:cNvSpPr/>
      </xdr:nvSpPr>
      <xdr:spPr bwMode="auto">
        <a:xfrm>
          <a:off x="3556000" y="269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159434</xdr:rowOff>
    </xdr:from>
    <xdr:ext cx="762000" cy="259045"/>
    <xdr:sp macro="" textlink="">
      <xdr:nvSpPr>
        <xdr:cNvPr id="76" name="テキスト ボックス 75"/>
        <xdr:cNvSpPr txBox="1"/>
      </xdr:nvSpPr>
      <xdr:spPr>
        <a:xfrm>
          <a:off x="3225800" y="277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82,665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71342</xdr:rowOff>
    </xdr:from>
    <xdr:to>
      <xdr:col>2</xdr:col>
      <xdr:colOff>692150</xdr:colOff>
      <xdr:row>16</xdr:row>
      <xdr:rowOff>1492</xdr:rowOff>
    </xdr:to>
    <xdr:sp macro="" textlink="">
      <xdr:nvSpPr>
        <xdr:cNvPr id="77" name="円/楕円 76"/>
        <xdr:cNvSpPr/>
      </xdr:nvSpPr>
      <xdr:spPr bwMode="auto">
        <a:xfrm>
          <a:off x="2857500" y="269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157719</xdr:rowOff>
    </xdr:from>
    <xdr:ext cx="762000" cy="259045"/>
    <xdr:sp macro="" textlink="">
      <xdr:nvSpPr>
        <xdr:cNvPr id="78" name="テキスト ボックス 77"/>
        <xdr:cNvSpPr txBox="1"/>
      </xdr:nvSpPr>
      <xdr:spPr>
        <a:xfrm>
          <a:off x="2527300" y="277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70833</xdr:rowOff>
    </xdr:from>
    <xdr:to>
      <xdr:col>4</xdr:col>
      <xdr:colOff>1117600</xdr:colOff>
      <xdr:row>37</xdr:row>
      <xdr:rowOff>120645</xdr:rowOff>
    </xdr:to>
    <xdr:cxnSp macro="">
      <xdr:nvCxnSpPr>
        <xdr:cNvPr id="110" name="直線コネクタ 109"/>
        <xdr:cNvCxnSpPr/>
      </xdr:nvCxnSpPr>
      <xdr:spPr bwMode="auto">
        <a:xfrm flipV="1">
          <a:off x="5003800" y="7195533"/>
          <a:ext cx="647700" cy="4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83817</xdr:rowOff>
    </xdr:from>
    <xdr:to>
      <xdr:col>4</xdr:col>
      <xdr:colOff>469900</xdr:colOff>
      <xdr:row>37</xdr:row>
      <xdr:rowOff>120645</xdr:rowOff>
    </xdr:to>
    <xdr:cxnSp macro="">
      <xdr:nvCxnSpPr>
        <xdr:cNvPr id="113" name="直線コネクタ 112"/>
        <xdr:cNvCxnSpPr/>
      </xdr:nvCxnSpPr>
      <xdr:spPr bwMode="auto">
        <a:xfrm>
          <a:off x="4305300" y="7208517"/>
          <a:ext cx="698500" cy="3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52431</xdr:rowOff>
    </xdr:from>
    <xdr:to>
      <xdr:col>3</xdr:col>
      <xdr:colOff>904875</xdr:colOff>
      <xdr:row>37</xdr:row>
      <xdr:rowOff>83817</xdr:rowOff>
    </xdr:to>
    <xdr:cxnSp macro="">
      <xdr:nvCxnSpPr>
        <xdr:cNvPr id="116" name="直線コネクタ 115"/>
        <xdr:cNvCxnSpPr/>
      </xdr:nvCxnSpPr>
      <xdr:spPr bwMode="auto">
        <a:xfrm>
          <a:off x="3606800" y="7177131"/>
          <a:ext cx="698500" cy="3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33206</xdr:rowOff>
    </xdr:from>
    <xdr:to>
      <xdr:col>3</xdr:col>
      <xdr:colOff>206375</xdr:colOff>
      <xdr:row>37</xdr:row>
      <xdr:rowOff>52431</xdr:rowOff>
    </xdr:to>
    <xdr:cxnSp macro="">
      <xdr:nvCxnSpPr>
        <xdr:cNvPr id="119" name="直線コネクタ 118"/>
        <xdr:cNvCxnSpPr/>
      </xdr:nvCxnSpPr>
      <xdr:spPr bwMode="auto">
        <a:xfrm>
          <a:off x="2908300" y="7157906"/>
          <a:ext cx="698500" cy="1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20033</xdr:rowOff>
    </xdr:from>
    <xdr:to>
      <xdr:col>5</xdr:col>
      <xdr:colOff>34925</xdr:colOff>
      <xdr:row>37</xdr:row>
      <xdr:rowOff>121633</xdr:rowOff>
    </xdr:to>
    <xdr:sp macro="" textlink="">
      <xdr:nvSpPr>
        <xdr:cNvPr id="129" name="円/楕円 128"/>
        <xdr:cNvSpPr/>
      </xdr:nvSpPr>
      <xdr:spPr bwMode="auto">
        <a:xfrm>
          <a:off x="5600700" y="714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163560</xdr:rowOff>
    </xdr:from>
    <xdr:ext cx="762000" cy="259045"/>
    <xdr:sp macro="" textlink="">
      <xdr:nvSpPr>
        <xdr:cNvPr id="130" name="人口1人当たり決算額の推移該当値テキスト445"/>
        <xdr:cNvSpPr txBox="1"/>
      </xdr:nvSpPr>
      <xdr:spPr>
        <a:xfrm>
          <a:off x="5740400" y="711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69845</xdr:rowOff>
    </xdr:from>
    <xdr:to>
      <xdr:col>4</xdr:col>
      <xdr:colOff>520700</xdr:colOff>
      <xdr:row>37</xdr:row>
      <xdr:rowOff>171445</xdr:rowOff>
    </xdr:to>
    <xdr:sp macro="" textlink="">
      <xdr:nvSpPr>
        <xdr:cNvPr id="131" name="円/楕円 130"/>
        <xdr:cNvSpPr/>
      </xdr:nvSpPr>
      <xdr:spPr bwMode="auto">
        <a:xfrm>
          <a:off x="4953000" y="719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156222</xdr:rowOff>
    </xdr:from>
    <xdr:ext cx="736600" cy="259045"/>
    <xdr:sp macro="" textlink="">
      <xdr:nvSpPr>
        <xdr:cNvPr id="132" name="テキスト ボックス 131"/>
        <xdr:cNvSpPr txBox="1"/>
      </xdr:nvSpPr>
      <xdr:spPr>
        <a:xfrm>
          <a:off x="4622800" y="7280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33017</xdr:rowOff>
    </xdr:from>
    <xdr:to>
      <xdr:col>3</xdr:col>
      <xdr:colOff>955675</xdr:colOff>
      <xdr:row>37</xdr:row>
      <xdr:rowOff>134617</xdr:rowOff>
    </xdr:to>
    <xdr:sp macro="" textlink="">
      <xdr:nvSpPr>
        <xdr:cNvPr id="133" name="円/楕円 132"/>
        <xdr:cNvSpPr/>
      </xdr:nvSpPr>
      <xdr:spPr bwMode="auto">
        <a:xfrm>
          <a:off x="4254500" y="715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119394</xdr:rowOff>
    </xdr:from>
    <xdr:ext cx="762000" cy="259045"/>
    <xdr:sp macro="" textlink="">
      <xdr:nvSpPr>
        <xdr:cNvPr id="134" name="テキスト ボックス 133"/>
        <xdr:cNvSpPr txBox="1"/>
      </xdr:nvSpPr>
      <xdr:spPr>
        <a:xfrm>
          <a:off x="3924300" y="724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1631</xdr:rowOff>
    </xdr:from>
    <xdr:to>
      <xdr:col>3</xdr:col>
      <xdr:colOff>257175</xdr:colOff>
      <xdr:row>37</xdr:row>
      <xdr:rowOff>103231</xdr:rowOff>
    </xdr:to>
    <xdr:sp macro="" textlink="">
      <xdr:nvSpPr>
        <xdr:cNvPr id="135" name="円/楕円 134"/>
        <xdr:cNvSpPr/>
      </xdr:nvSpPr>
      <xdr:spPr bwMode="auto">
        <a:xfrm>
          <a:off x="3556000" y="712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88008</xdr:rowOff>
    </xdr:from>
    <xdr:ext cx="762000" cy="259045"/>
    <xdr:sp macro="" textlink="">
      <xdr:nvSpPr>
        <xdr:cNvPr id="136" name="テキスト ボックス 135"/>
        <xdr:cNvSpPr txBox="1"/>
      </xdr:nvSpPr>
      <xdr:spPr>
        <a:xfrm>
          <a:off x="3225800" y="721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153856</xdr:rowOff>
    </xdr:from>
    <xdr:to>
      <xdr:col>2</xdr:col>
      <xdr:colOff>692150</xdr:colOff>
      <xdr:row>37</xdr:row>
      <xdr:rowOff>84006</xdr:rowOff>
    </xdr:to>
    <xdr:sp macro="" textlink="">
      <xdr:nvSpPr>
        <xdr:cNvPr id="137" name="円/楕円 136"/>
        <xdr:cNvSpPr/>
      </xdr:nvSpPr>
      <xdr:spPr bwMode="auto">
        <a:xfrm>
          <a:off x="2857500" y="710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68783</xdr:rowOff>
    </xdr:from>
    <xdr:ext cx="762000" cy="259045"/>
    <xdr:sp macro="" textlink="">
      <xdr:nvSpPr>
        <xdr:cNvPr id="138" name="テキスト ボックス 137"/>
        <xdr:cNvSpPr txBox="1"/>
      </xdr:nvSpPr>
      <xdr:spPr>
        <a:xfrm>
          <a:off x="2527300" y="71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37,170
36,882
33.72
19,433,892
18,820,528
169,493
8,751,310
19,548,684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87236</xdr:rowOff>
    </xdr:from>
    <xdr:to>
      <xdr:col>6</xdr:col>
      <xdr:colOff>511175</xdr:colOff>
      <xdr:row>34</xdr:row>
      <xdr:rowOff>90825</xdr:rowOff>
    </xdr:to>
    <xdr:cxnSp macro="">
      <xdr:nvCxnSpPr>
        <xdr:cNvPr id="59" name="直線コネクタ 58"/>
        <xdr:cNvCxnSpPr/>
      </xdr:nvCxnSpPr>
      <xdr:spPr>
        <a:xfrm>
          <a:off x="3797300" y="5916536"/>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87236</xdr:rowOff>
    </xdr:from>
    <xdr:to>
      <xdr:col>5</xdr:col>
      <xdr:colOff>358775</xdr:colOff>
      <xdr:row>34</xdr:row>
      <xdr:rowOff>155565</xdr:rowOff>
    </xdr:to>
    <xdr:cxnSp macro="">
      <xdr:nvCxnSpPr>
        <xdr:cNvPr id="62" name="直線コネクタ 61"/>
        <xdr:cNvCxnSpPr/>
      </xdr:nvCxnSpPr>
      <xdr:spPr>
        <a:xfrm flipV="1">
          <a:off x="2908300" y="5916536"/>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105799</xdr:rowOff>
    </xdr:from>
    <xdr:to>
      <xdr:col>4</xdr:col>
      <xdr:colOff>155575</xdr:colOff>
      <xdr:row>34</xdr:row>
      <xdr:rowOff>155565</xdr:rowOff>
    </xdr:to>
    <xdr:cxnSp macro="">
      <xdr:nvCxnSpPr>
        <xdr:cNvPr id="65" name="直線コネクタ 64"/>
        <xdr:cNvCxnSpPr/>
      </xdr:nvCxnSpPr>
      <xdr:spPr>
        <a:xfrm>
          <a:off x="2019300" y="5763649"/>
          <a:ext cx="889000" cy="2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105799</xdr:rowOff>
    </xdr:from>
    <xdr:to>
      <xdr:col>2</xdr:col>
      <xdr:colOff>638175</xdr:colOff>
      <xdr:row>33</xdr:row>
      <xdr:rowOff>134762</xdr:rowOff>
    </xdr:to>
    <xdr:cxnSp macro="">
      <xdr:nvCxnSpPr>
        <xdr:cNvPr id="68" name="直線コネクタ 67"/>
        <xdr:cNvCxnSpPr/>
      </xdr:nvCxnSpPr>
      <xdr:spPr>
        <a:xfrm flipV="1">
          <a:off x="1130300" y="5763649"/>
          <a:ext cx="889000" cy="2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40025</xdr:rowOff>
    </xdr:from>
    <xdr:to>
      <xdr:col>6</xdr:col>
      <xdr:colOff>561975</xdr:colOff>
      <xdr:row>34</xdr:row>
      <xdr:rowOff>141625</xdr:rowOff>
    </xdr:to>
    <xdr:sp macro="" textlink="">
      <xdr:nvSpPr>
        <xdr:cNvPr id="78" name="円/楕円 77"/>
        <xdr:cNvSpPr/>
      </xdr:nvSpPr>
      <xdr:spPr>
        <a:xfrm>
          <a:off x="4584700" y="58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62902</xdr:rowOff>
    </xdr:from>
    <xdr:ext cx="534377" cy="259045"/>
    <xdr:sp macro="" textlink="">
      <xdr:nvSpPr>
        <xdr:cNvPr id="79" name="人件費該当値テキスト"/>
        <xdr:cNvSpPr txBox="1"/>
      </xdr:nvSpPr>
      <xdr:spPr>
        <a:xfrm>
          <a:off x="4686300" y="572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36436</xdr:rowOff>
    </xdr:from>
    <xdr:to>
      <xdr:col>5</xdr:col>
      <xdr:colOff>409575</xdr:colOff>
      <xdr:row>34</xdr:row>
      <xdr:rowOff>138036</xdr:rowOff>
    </xdr:to>
    <xdr:sp macro="" textlink="">
      <xdr:nvSpPr>
        <xdr:cNvPr id="80" name="円/楕円 79"/>
        <xdr:cNvSpPr/>
      </xdr:nvSpPr>
      <xdr:spPr>
        <a:xfrm>
          <a:off x="3746500" y="58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154563</xdr:rowOff>
    </xdr:from>
    <xdr:ext cx="534377" cy="259045"/>
    <xdr:sp macro="" textlink="">
      <xdr:nvSpPr>
        <xdr:cNvPr id="81" name="テキスト ボックス 80"/>
        <xdr:cNvSpPr txBox="1"/>
      </xdr:nvSpPr>
      <xdr:spPr>
        <a:xfrm>
          <a:off x="3530111" y="56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104765</xdr:rowOff>
    </xdr:from>
    <xdr:to>
      <xdr:col>4</xdr:col>
      <xdr:colOff>206375</xdr:colOff>
      <xdr:row>35</xdr:row>
      <xdr:rowOff>34915</xdr:rowOff>
    </xdr:to>
    <xdr:sp macro="" textlink="">
      <xdr:nvSpPr>
        <xdr:cNvPr id="82" name="円/楕円 81"/>
        <xdr:cNvSpPr/>
      </xdr:nvSpPr>
      <xdr:spPr>
        <a:xfrm>
          <a:off x="2857500" y="59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26042</xdr:rowOff>
    </xdr:from>
    <xdr:ext cx="534377" cy="259045"/>
    <xdr:sp macro="" textlink="">
      <xdr:nvSpPr>
        <xdr:cNvPr id="83" name="テキスト ボックス 82"/>
        <xdr:cNvSpPr txBox="1"/>
      </xdr:nvSpPr>
      <xdr:spPr>
        <a:xfrm>
          <a:off x="2641111" y="60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54999</xdr:rowOff>
    </xdr:from>
    <xdr:to>
      <xdr:col>3</xdr:col>
      <xdr:colOff>3175</xdr:colOff>
      <xdr:row>33</xdr:row>
      <xdr:rowOff>156599</xdr:rowOff>
    </xdr:to>
    <xdr:sp macro="" textlink="">
      <xdr:nvSpPr>
        <xdr:cNvPr id="84" name="円/楕円 83"/>
        <xdr:cNvSpPr/>
      </xdr:nvSpPr>
      <xdr:spPr>
        <a:xfrm>
          <a:off x="1968500" y="57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147726</xdr:rowOff>
    </xdr:from>
    <xdr:ext cx="534377" cy="259045"/>
    <xdr:sp macro="" textlink="">
      <xdr:nvSpPr>
        <xdr:cNvPr id="85" name="テキスト ボックス 84"/>
        <xdr:cNvSpPr txBox="1"/>
      </xdr:nvSpPr>
      <xdr:spPr>
        <a:xfrm>
          <a:off x="1752111" y="58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83962</xdr:rowOff>
    </xdr:from>
    <xdr:to>
      <xdr:col>1</xdr:col>
      <xdr:colOff>485775</xdr:colOff>
      <xdr:row>34</xdr:row>
      <xdr:rowOff>14112</xdr:rowOff>
    </xdr:to>
    <xdr:sp macro="" textlink="">
      <xdr:nvSpPr>
        <xdr:cNvPr id="86" name="円/楕円 85"/>
        <xdr:cNvSpPr/>
      </xdr:nvSpPr>
      <xdr:spPr>
        <a:xfrm>
          <a:off x="1079500" y="57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5239</xdr:rowOff>
    </xdr:from>
    <xdr:ext cx="534377" cy="259045"/>
    <xdr:sp macro="" textlink="">
      <xdr:nvSpPr>
        <xdr:cNvPr id="87" name="テキスト ボックス 86"/>
        <xdr:cNvSpPr txBox="1"/>
      </xdr:nvSpPr>
      <xdr:spPr>
        <a:xfrm>
          <a:off x="863111" y="58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139049</xdr:rowOff>
    </xdr:from>
    <xdr:to>
      <xdr:col>6</xdr:col>
      <xdr:colOff>511175</xdr:colOff>
      <xdr:row>57</xdr:row>
      <xdr:rowOff>146364</xdr:rowOff>
    </xdr:to>
    <xdr:cxnSp macro="">
      <xdr:nvCxnSpPr>
        <xdr:cNvPr id="116" name="直線コネクタ 115"/>
        <xdr:cNvCxnSpPr/>
      </xdr:nvCxnSpPr>
      <xdr:spPr>
        <a:xfrm flipV="1">
          <a:off x="3797300" y="991169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146364</xdr:rowOff>
    </xdr:from>
    <xdr:to>
      <xdr:col>5</xdr:col>
      <xdr:colOff>358775</xdr:colOff>
      <xdr:row>58</xdr:row>
      <xdr:rowOff>3493</xdr:rowOff>
    </xdr:to>
    <xdr:cxnSp macro="">
      <xdr:nvCxnSpPr>
        <xdr:cNvPr id="119" name="直線コネクタ 118"/>
        <xdr:cNvCxnSpPr/>
      </xdr:nvCxnSpPr>
      <xdr:spPr>
        <a:xfrm flipV="1">
          <a:off x="2908300" y="9919014"/>
          <a:ext cx="889000" cy="2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169331</xdr:rowOff>
    </xdr:from>
    <xdr:to>
      <xdr:col>4</xdr:col>
      <xdr:colOff>155575</xdr:colOff>
      <xdr:row>58</xdr:row>
      <xdr:rowOff>3493</xdr:rowOff>
    </xdr:to>
    <xdr:cxnSp macro="">
      <xdr:nvCxnSpPr>
        <xdr:cNvPr id="122" name="直線コネクタ 121"/>
        <xdr:cNvCxnSpPr/>
      </xdr:nvCxnSpPr>
      <xdr:spPr>
        <a:xfrm>
          <a:off x="2019300" y="994198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169331</xdr:rowOff>
    </xdr:from>
    <xdr:to>
      <xdr:col>2</xdr:col>
      <xdr:colOff>638175</xdr:colOff>
      <xdr:row>58</xdr:row>
      <xdr:rowOff>18230</xdr:rowOff>
    </xdr:to>
    <xdr:cxnSp macro="">
      <xdr:nvCxnSpPr>
        <xdr:cNvPr id="125" name="直線コネクタ 124"/>
        <xdr:cNvCxnSpPr/>
      </xdr:nvCxnSpPr>
      <xdr:spPr>
        <a:xfrm flipV="1">
          <a:off x="1130300" y="9941981"/>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88249</xdr:rowOff>
    </xdr:from>
    <xdr:to>
      <xdr:col>6</xdr:col>
      <xdr:colOff>561975</xdr:colOff>
      <xdr:row>58</xdr:row>
      <xdr:rowOff>18399</xdr:rowOff>
    </xdr:to>
    <xdr:sp macro="" textlink="">
      <xdr:nvSpPr>
        <xdr:cNvPr id="135" name="円/楕円 134"/>
        <xdr:cNvSpPr/>
      </xdr:nvSpPr>
      <xdr:spPr>
        <a:xfrm>
          <a:off x="4584700" y="986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50301</xdr:rowOff>
    </xdr:from>
    <xdr:ext cx="534377" cy="259045"/>
    <xdr:sp macro="" textlink="">
      <xdr:nvSpPr>
        <xdr:cNvPr id="136" name="物件費該当値テキスト"/>
        <xdr:cNvSpPr txBox="1"/>
      </xdr:nvSpPr>
      <xdr:spPr>
        <a:xfrm>
          <a:off x="4686300" y="98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95564</xdr:rowOff>
    </xdr:from>
    <xdr:to>
      <xdr:col>5</xdr:col>
      <xdr:colOff>409575</xdr:colOff>
      <xdr:row>58</xdr:row>
      <xdr:rowOff>25714</xdr:rowOff>
    </xdr:to>
    <xdr:sp macro="" textlink="">
      <xdr:nvSpPr>
        <xdr:cNvPr id="137" name="円/楕円 136"/>
        <xdr:cNvSpPr/>
      </xdr:nvSpPr>
      <xdr:spPr>
        <a:xfrm>
          <a:off x="3746500" y="98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16841</xdr:rowOff>
    </xdr:from>
    <xdr:ext cx="534377" cy="259045"/>
    <xdr:sp macro="" textlink="">
      <xdr:nvSpPr>
        <xdr:cNvPr id="138" name="テキスト ボックス 137"/>
        <xdr:cNvSpPr txBox="1"/>
      </xdr:nvSpPr>
      <xdr:spPr>
        <a:xfrm>
          <a:off x="3530111" y="99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124143</xdr:rowOff>
    </xdr:from>
    <xdr:to>
      <xdr:col>4</xdr:col>
      <xdr:colOff>206375</xdr:colOff>
      <xdr:row>58</xdr:row>
      <xdr:rowOff>54293</xdr:rowOff>
    </xdr:to>
    <xdr:sp macro="" textlink="">
      <xdr:nvSpPr>
        <xdr:cNvPr id="139" name="円/楕円 138"/>
        <xdr:cNvSpPr/>
      </xdr:nvSpPr>
      <xdr:spPr>
        <a:xfrm>
          <a:off x="2857500" y="98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45420</xdr:rowOff>
    </xdr:from>
    <xdr:ext cx="534377" cy="259045"/>
    <xdr:sp macro="" textlink="">
      <xdr:nvSpPr>
        <xdr:cNvPr id="140" name="テキスト ボックス 139"/>
        <xdr:cNvSpPr txBox="1"/>
      </xdr:nvSpPr>
      <xdr:spPr>
        <a:xfrm>
          <a:off x="2641111" y="9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118531</xdr:rowOff>
    </xdr:from>
    <xdr:to>
      <xdr:col>3</xdr:col>
      <xdr:colOff>3175</xdr:colOff>
      <xdr:row>58</xdr:row>
      <xdr:rowOff>48681</xdr:rowOff>
    </xdr:to>
    <xdr:sp macro="" textlink="">
      <xdr:nvSpPr>
        <xdr:cNvPr id="141" name="円/楕円 140"/>
        <xdr:cNvSpPr/>
      </xdr:nvSpPr>
      <xdr:spPr>
        <a:xfrm>
          <a:off x="1968500" y="98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39808</xdr:rowOff>
    </xdr:from>
    <xdr:ext cx="534377" cy="259045"/>
    <xdr:sp macro="" textlink="">
      <xdr:nvSpPr>
        <xdr:cNvPr id="142" name="テキスト ボックス 141"/>
        <xdr:cNvSpPr txBox="1"/>
      </xdr:nvSpPr>
      <xdr:spPr>
        <a:xfrm>
          <a:off x="1752111" y="99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138880</xdr:rowOff>
    </xdr:from>
    <xdr:to>
      <xdr:col>1</xdr:col>
      <xdr:colOff>485775</xdr:colOff>
      <xdr:row>58</xdr:row>
      <xdr:rowOff>69030</xdr:rowOff>
    </xdr:to>
    <xdr:sp macro="" textlink="">
      <xdr:nvSpPr>
        <xdr:cNvPr id="143" name="円/楕円 142"/>
        <xdr:cNvSpPr/>
      </xdr:nvSpPr>
      <xdr:spPr>
        <a:xfrm>
          <a:off x="1079500" y="99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60157</xdr:rowOff>
    </xdr:from>
    <xdr:ext cx="534377" cy="259045"/>
    <xdr:sp macro="" textlink="">
      <xdr:nvSpPr>
        <xdr:cNvPr id="144" name="テキスト ボックス 143"/>
        <xdr:cNvSpPr txBox="1"/>
      </xdr:nvSpPr>
      <xdr:spPr>
        <a:xfrm>
          <a:off x="863111" y="100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80835</xdr:rowOff>
    </xdr:from>
    <xdr:to>
      <xdr:col>6</xdr:col>
      <xdr:colOff>511175</xdr:colOff>
      <xdr:row>78</xdr:row>
      <xdr:rowOff>109068</xdr:rowOff>
    </xdr:to>
    <xdr:cxnSp macro="">
      <xdr:nvCxnSpPr>
        <xdr:cNvPr id="173" name="直線コネクタ 172"/>
        <xdr:cNvCxnSpPr/>
      </xdr:nvCxnSpPr>
      <xdr:spPr>
        <a:xfrm>
          <a:off x="3797300" y="13453935"/>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80835</xdr:rowOff>
    </xdr:from>
    <xdr:to>
      <xdr:col>5</xdr:col>
      <xdr:colOff>358775</xdr:colOff>
      <xdr:row>78</xdr:row>
      <xdr:rowOff>104229</xdr:rowOff>
    </xdr:to>
    <xdr:cxnSp macro="">
      <xdr:nvCxnSpPr>
        <xdr:cNvPr id="176" name="直線コネクタ 175"/>
        <xdr:cNvCxnSpPr/>
      </xdr:nvCxnSpPr>
      <xdr:spPr>
        <a:xfrm flipV="1">
          <a:off x="2908300" y="1345393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104229</xdr:rowOff>
    </xdr:from>
    <xdr:to>
      <xdr:col>4</xdr:col>
      <xdr:colOff>155575</xdr:colOff>
      <xdr:row>78</xdr:row>
      <xdr:rowOff>116536</xdr:rowOff>
    </xdr:to>
    <xdr:cxnSp macro="">
      <xdr:nvCxnSpPr>
        <xdr:cNvPr id="179" name="直線コネクタ 178"/>
        <xdr:cNvCxnSpPr/>
      </xdr:nvCxnSpPr>
      <xdr:spPr>
        <a:xfrm flipV="1">
          <a:off x="2019300" y="13477329"/>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115888</xdr:rowOff>
    </xdr:from>
    <xdr:to>
      <xdr:col>2</xdr:col>
      <xdr:colOff>638175</xdr:colOff>
      <xdr:row>78</xdr:row>
      <xdr:rowOff>116536</xdr:rowOff>
    </xdr:to>
    <xdr:cxnSp macro="">
      <xdr:nvCxnSpPr>
        <xdr:cNvPr id="182" name="直線コネクタ 181"/>
        <xdr:cNvCxnSpPr/>
      </xdr:nvCxnSpPr>
      <xdr:spPr>
        <a:xfrm>
          <a:off x="1130300" y="13488988"/>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58268</xdr:rowOff>
    </xdr:from>
    <xdr:to>
      <xdr:col>6</xdr:col>
      <xdr:colOff>561975</xdr:colOff>
      <xdr:row>78</xdr:row>
      <xdr:rowOff>159868</xdr:rowOff>
    </xdr:to>
    <xdr:sp macro="" textlink="">
      <xdr:nvSpPr>
        <xdr:cNvPr id="192" name="円/楕円 191"/>
        <xdr:cNvSpPr/>
      </xdr:nvSpPr>
      <xdr:spPr>
        <a:xfrm>
          <a:off x="45847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144645</xdr:rowOff>
    </xdr:from>
    <xdr:ext cx="469744" cy="259045"/>
    <xdr:sp macro="" textlink="">
      <xdr:nvSpPr>
        <xdr:cNvPr id="193" name="維持補修費該当値テキスト"/>
        <xdr:cNvSpPr txBox="1"/>
      </xdr:nvSpPr>
      <xdr:spPr>
        <a:xfrm>
          <a:off x="4686300" y="1334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30035</xdr:rowOff>
    </xdr:from>
    <xdr:to>
      <xdr:col>5</xdr:col>
      <xdr:colOff>409575</xdr:colOff>
      <xdr:row>78</xdr:row>
      <xdr:rowOff>131635</xdr:rowOff>
    </xdr:to>
    <xdr:sp macro="" textlink="">
      <xdr:nvSpPr>
        <xdr:cNvPr id="194" name="円/楕円 193"/>
        <xdr:cNvSpPr/>
      </xdr:nvSpPr>
      <xdr:spPr>
        <a:xfrm>
          <a:off x="3746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122762</xdr:rowOff>
    </xdr:from>
    <xdr:ext cx="469744" cy="259045"/>
    <xdr:sp macro="" textlink="">
      <xdr:nvSpPr>
        <xdr:cNvPr id="195" name="テキスト ボックス 194"/>
        <xdr:cNvSpPr txBox="1"/>
      </xdr:nvSpPr>
      <xdr:spPr>
        <a:xfrm>
          <a:off x="3562427" y="1349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53429</xdr:rowOff>
    </xdr:from>
    <xdr:to>
      <xdr:col>4</xdr:col>
      <xdr:colOff>206375</xdr:colOff>
      <xdr:row>78</xdr:row>
      <xdr:rowOff>155029</xdr:rowOff>
    </xdr:to>
    <xdr:sp macro="" textlink="">
      <xdr:nvSpPr>
        <xdr:cNvPr id="196" name="円/楕円 195"/>
        <xdr:cNvSpPr/>
      </xdr:nvSpPr>
      <xdr:spPr>
        <a:xfrm>
          <a:off x="2857500" y="134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146156</xdr:rowOff>
    </xdr:from>
    <xdr:ext cx="469744" cy="259045"/>
    <xdr:sp macro="" textlink="">
      <xdr:nvSpPr>
        <xdr:cNvPr id="197" name="テキスト ボックス 196"/>
        <xdr:cNvSpPr txBox="1"/>
      </xdr:nvSpPr>
      <xdr:spPr>
        <a:xfrm>
          <a:off x="2673427" y="1351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65736</xdr:rowOff>
    </xdr:from>
    <xdr:to>
      <xdr:col>3</xdr:col>
      <xdr:colOff>3175</xdr:colOff>
      <xdr:row>78</xdr:row>
      <xdr:rowOff>167336</xdr:rowOff>
    </xdr:to>
    <xdr:sp macro="" textlink="">
      <xdr:nvSpPr>
        <xdr:cNvPr id="198" name="円/楕円 197"/>
        <xdr:cNvSpPr/>
      </xdr:nvSpPr>
      <xdr:spPr>
        <a:xfrm>
          <a:off x="1968500" y="13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158463</xdr:rowOff>
    </xdr:from>
    <xdr:ext cx="469744" cy="259045"/>
    <xdr:sp macro="" textlink="">
      <xdr:nvSpPr>
        <xdr:cNvPr id="199" name="テキスト ボックス 198"/>
        <xdr:cNvSpPr txBox="1"/>
      </xdr:nvSpPr>
      <xdr:spPr>
        <a:xfrm>
          <a:off x="1784427" y="1353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65088</xdr:rowOff>
    </xdr:from>
    <xdr:to>
      <xdr:col>1</xdr:col>
      <xdr:colOff>485775</xdr:colOff>
      <xdr:row>78</xdr:row>
      <xdr:rowOff>166688</xdr:rowOff>
    </xdr:to>
    <xdr:sp macro="" textlink="">
      <xdr:nvSpPr>
        <xdr:cNvPr id="200" name="円/楕円 199"/>
        <xdr:cNvSpPr/>
      </xdr:nvSpPr>
      <xdr:spPr>
        <a:xfrm>
          <a:off x="1079500" y="13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157815</xdr:rowOff>
    </xdr:from>
    <xdr:ext cx="469744" cy="259045"/>
    <xdr:sp macro="" textlink="">
      <xdr:nvSpPr>
        <xdr:cNvPr id="201" name="テキスト ボックス 200"/>
        <xdr:cNvSpPr txBox="1"/>
      </xdr:nvSpPr>
      <xdr:spPr>
        <a:xfrm>
          <a:off x="895427" y="135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62528</xdr:rowOff>
    </xdr:from>
    <xdr:to>
      <xdr:col>6</xdr:col>
      <xdr:colOff>511175</xdr:colOff>
      <xdr:row>95</xdr:row>
      <xdr:rowOff>151168</xdr:rowOff>
    </xdr:to>
    <xdr:cxnSp macro="">
      <xdr:nvCxnSpPr>
        <xdr:cNvPr id="231" name="直線コネクタ 230"/>
        <xdr:cNvCxnSpPr/>
      </xdr:nvCxnSpPr>
      <xdr:spPr>
        <a:xfrm flipV="1">
          <a:off x="3797300" y="16350278"/>
          <a:ext cx="8382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151168</xdr:rowOff>
    </xdr:from>
    <xdr:to>
      <xdr:col>5</xdr:col>
      <xdr:colOff>358775</xdr:colOff>
      <xdr:row>96</xdr:row>
      <xdr:rowOff>2539</xdr:rowOff>
    </xdr:to>
    <xdr:cxnSp macro="">
      <xdr:nvCxnSpPr>
        <xdr:cNvPr id="234" name="直線コネクタ 233"/>
        <xdr:cNvCxnSpPr/>
      </xdr:nvCxnSpPr>
      <xdr:spPr>
        <a:xfrm flipV="1">
          <a:off x="2908300" y="16438918"/>
          <a:ext cx="889000" cy="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2539</xdr:rowOff>
    </xdr:from>
    <xdr:to>
      <xdr:col>4</xdr:col>
      <xdr:colOff>155575</xdr:colOff>
      <xdr:row>96</xdr:row>
      <xdr:rowOff>101809</xdr:rowOff>
    </xdr:to>
    <xdr:cxnSp macro="">
      <xdr:nvCxnSpPr>
        <xdr:cNvPr id="237" name="直線コネクタ 236"/>
        <xdr:cNvCxnSpPr/>
      </xdr:nvCxnSpPr>
      <xdr:spPr>
        <a:xfrm flipV="1">
          <a:off x="2019300" y="16461739"/>
          <a:ext cx="889000" cy="9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95732</xdr:rowOff>
    </xdr:from>
    <xdr:to>
      <xdr:col>2</xdr:col>
      <xdr:colOff>638175</xdr:colOff>
      <xdr:row>96</xdr:row>
      <xdr:rowOff>101809</xdr:rowOff>
    </xdr:to>
    <xdr:cxnSp macro="">
      <xdr:nvCxnSpPr>
        <xdr:cNvPr id="240" name="直線コネクタ 239"/>
        <xdr:cNvCxnSpPr/>
      </xdr:nvCxnSpPr>
      <xdr:spPr>
        <a:xfrm>
          <a:off x="1130300" y="16554932"/>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11728</xdr:rowOff>
    </xdr:from>
    <xdr:to>
      <xdr:col>6</xdr:col>
      <xdr:colOff>561975</xdr:colOff>
      <xdr:row>95</xdr:row>
      <xdr:rowOff>113328</xdr:rowOff>
    </xdr:to>
    <xdr:sp macro="" textlink="">
      <xdr:nvSpPr>
        <xdr:cNvPr id="250" name="円/楕円 249"/>
        <xdr:cNvSpPr/>
      </xdr:nvSpPr>
      <xdr:spPr>
        <a:xfrm>
          <a:off x="4584700" y="162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161605</xdr:rowOff>
    </xdr:from>
    <xdr:ext cx="534377" cy="259045"/>
    <xdr:sp macro="" textlink="">
      <xdr:nvSpPr>
        <xdr:cNvPr id="251" name="扶助費該当値テキスト"/>
        <xdr:cNvSpPr txBox="1"/>
      </xdr:nvSpPr>
      <xdr:spPr>
        <a:xfrm>
          <a:off x="4686300" y="162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100368</xdr:rowOff>
    </xdr:from>
    <xdr:to>
      <xdr:col>5</xdr:col>
      <xdr:colOff>409575</xdr:colOff>
      <xdr:row>96</xdr:row>
      <xdr:rowOff>30518</xdr:rowOff>
    </xdr:to>
    <xdr:sp macro="" textlink="">
      <xdr:nvSpPr>
        <xdr:cNvPr id="252" name="円/楕円 251"/>
        <xdr:cNvSpPr/>
      </xdr:nvSpPr>
      <xdr:spPr>
        <a:xfrm>
          <a:off x="3746500" y="163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21645</xdr:rowOff>
    </xdr:from>
    <xdr:ext cx="534377" cy="259045"/>
    <xdr:sp macro="" textlink="">
      <xdr:nvSpPr>
        <xdr:cNvPr id="253" name="テキスト ボックス 252"/>
        <xdr:cNvSpPr txBox="1"/>
      </xdr:nvSpPr>
      <xdr:spPr>
        <a:xfrm>
          <a:off x="3530111" y="164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123189</xdr:rowOff>
    </xdr:from>
    <xdr:to>
      <xdr:col>4</xdr:col>
      <xdr:colOff>206375</xdr:colOff>
      <xdr:row>96</xdr:row>
      <xdr:rowOff>53339</xdr:rowOff>
    </xdr:to>
    <xdr:sp macro="" textlink="">
      <xdr:nvSpPr>
        <xdr:cNvPr id="254" name="円/楕円 253"/>
        <xdr:cNvSpPr/>
      </xdr:nvSpPr>
      <xdr:spPr>
        <a:xfrm>
          <a:off x="2857500" y="164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44466</xdr:rowOff>
    </xdr:from>
    <xdr:ext cx="534377" cy="259045"/>
    <xdr:sp macro="" textlink="">
      <xdr:nvSpPr>
        <xdr:cNvPr id="255" name="テキスト ボックス 254"/>
        <xdr:cNvSpPr txBox="1"/>
      </xdr:nvSpPr>
      <xdr:spPr>
        <a:xfrm>
          <a:off x="2641111" y="165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51009</xdr:rowOff>
    </xdr:from>
    <xdr:to>
      <xdr:col>3</xdr:col>
      <xdr:colOff>3175</xdr:colOff>
      <xdr:row>96</xdr:row>
      <xdr:rowOff>152609</xdr:rowOff>
    </xdr:to>
    <xdr:sp macro="" textlink="">
      <xdr:nvSpPr>
        <xdr:cNvPr id="256" name="円/楕円 255"/>
        <xdr:cNvSpPr/>
      </xdr:nvSpPr>
      <xdr:spPr>
        <a:xfrm>
          <a:off x="1968500" y="165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143736</xdr:rowOff>
    </xdr:from>
    <xdr:ext cx="534377" cy="259045"/>
    <xdr:sp macro="" textlink="">
      <xdr:nvSpPr>
        <xdr:cNvPr id="257" name="テキスト ボックス 256"/>
        <xdr:cNvSpPr txBox="1"/>
      </xdr:nvSpPr>
      <xdr:spPr>
        <a:xfrm>
          <a:off x="1752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44932</xdr:rowOff>
    </xdr:from>
    <xdr:to>
      <xdr:col>1</xdr:col>
      <xdr:colOff>485775</xdr:colOff>
      <xdr:row>96</xdr:row>
      <xdr:rowOff>146532</xdr:rowOff>
    </xdr:to>
    <xdr:sp macro="" textlink="">
      <xdr:nvSpPr>
        <xdr:cNvPr id="258" name="円/楕円 257"/>
        <xdr:cNvSpPr/>
      </xdr:nvSpPr>
      <xdr:spPr>
        <a:xfrm>
          <a:off x="1079500" y="165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137659</xdr:rowOff>
    </xdr:from>
    <xdr:ext cx="534377" cy="259045"/>
    <xdr:sp macro="" textlink="">
      <xdr:nvSpPr>
        <xdr:cNvPr id="259" name="テキスト ボックス 258"/>
        <xdr:cNvSpPr txBox="1"/>
      </xdr:nvSpPr>
      <xdr:spPr>
        <a:xfrm>
          <a:off x="863111" y="1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24039</xdr:rowOff>
    </xdr:from>
    <xdr:to>
      <xdr:col>15</xdr:col>
      <xdr:colOff>180975</xdr:colOff>
      <xdr:row>37</xdr:row>
      <xdr:rowOff>37374</xdr:rowOff>
    </xdr:to>
    <xdr:cxnSp macro="">
      <xdr:nvCxnSpPr>
        <xdr:cNvPr id="290" name="直線コネクタ 289"/>
        <xdr:cNvCxnSpPr/>
      </xdr:nvCxnSpPr>
      <xdr:spPr>
        <a:xfrm flipV="1">
          <a:off x="9639300" y="636768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13339</xdr:rowOff>
    </xdr:from>
    <xdr:to>
      <xdr:col>14</xdr:col>
      <xdr:colOff>28575</xdr:colOff>
      <xdr:row>37</xdr:row>
      <xdr:rowOff>37374</xdr:rowOff>
    </xdr:to>
    <xdr:cxnSp macro="">
      <xdr:nvCxnSpPr>
        <xdr:cNvPr id="293" name="直線コネクタ 292"/>
        <xdr:cNvCxnSpPr/>
      </xdr:nvCxnSpPr>
      <xdr:spPr>
        <a:xfrm>
          <a:off x="8750300" y="6356989"/>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13339</xdr:rowOff>
    </xdr:from>
    <xdr:to>
      <xdr:col>12</xdr:col>
      <xdr:colOff>511175</xdr:colOff>
      <xdr:row>38</xdr:row>
      <xdr:rowOff>74408</xdr:rowOff>
    </xdr:to>
    <xdr:cxnSp macro="">
      <xdr:nvCxnSpPr>
        <xdr:cNvPr id="296" name="直線コネクタ 295"/>
        <xdr:cNvCxnSpPr/>
      </xdr:nvCxnSpPr>
      <xdr:spPr>
        <a:xfrm flipV="1">
          <a:off x="7861300" y="6356989"/>
          <a:ext cx="889000" cy="2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67560</xdr:rowOff>
    </xdr:from>
    <xdr:to>
      <xdr:col>11</xdr:col>
      <xdr:colOff>307975</xdr:colOff>
      <xdr:row>38</xdr:row>
      <xdr:rowOff>74408</xdr:rowOff>
    </xdr:to>
    <xdr:cxnSp macro="">
      <xdr:nvCxnSpPr>
        <xdr:cNvPr id="299" name="直線コネクタ 298"/>
        <xdr:cNvCxnSpPr/>
      </xdr:nvCxnSpPr>
      <xdr:spPr>
        <a:xfrm>
          <a:off x="6972300" y="6582660"/>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144689</xdr:rowOff>
    </xdr:from>
    <xdr:to>
      <xdr:col>15</xdr:col>
      <xdr:colOff>231775</xdr:colOff>
      <xdr:row>37</xdr:row>
      <xdr:rowOff>74839</xdr:rowOff>
    </xdr:to>
    <xdr:sp macro="" textlink="">
      <xdr:nvSpPr>
        <xdr:cNvPr id="309" name="円/楕円 308"/>
        <xdr:cNvSpPr/>
      </xdr:nvSpPr>
      <xdr:spPr>
        <a:xfrm>
          <a:off x="10426700" y="63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123116</xdr:rowOff>
    </xdr:from>
    <xdr:ext cx="534377" cy="259045"/>
    <xdr:sp macro="" textlink="">
      <xdr:nvSpPr>
        <xdr:cNvPr id="310" name="補助費等該当値テキスト"/>
        <xdr:cNvSpPr txBox="1"/>
      </xdr:nvSpPr>
      <xdr:spPr>
        <a:xfrm>
          <a:off x="10528300" y="629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158024</xdr:rowOff>
    </xdr:from>
    <xdr:to>
      <xdr:col>14</xdr:col>
      <xdr:colOff>79375</xdr:colOff>
      <xdr:row>37</xdr:row>
      <xdr:rowOff>88174</xdr:rowOff>
    </xdr:to>
    <xdr:sp macro="" textlink="">
      <xdr:nvSpPr>
        <xdr:cNvPr id="311" name="円/楕円 310"/>
        <xdr:cNvSpPr/>
      </xdr:nvSpPr>
      <xdr:spPr>
        <a:xfrm>
          <a:off x="9588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79301</xdr:rowOff>
    </xdr:from>
    <xdr:ext cx="534377" cy="259045"/>
    <xdr:sp macro="" textlink="">
      <xdr:nvSpPr>
        <xdr:cNvPr id="312" name="テキスト ボックス 311"/>
        <xdr:cNvSpPr txBox="1"/>
      </xdr:nvSpPr>
      <xdr:spPr>
        <a:xfrm>
          <a:off x="9372111" y="64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133989</xdr:rowOff>
    </xdr:from>
    <xdr:to>
      <xdr:col>12</xdr:col>
      <xdr:colOff>561975</xdr:colOff>
      <xdr:row>37</xdr:row>
      <xdr:rowOff>64139</xdr:rowOff>
    </xdr:to>
    <xdr:sp macro="" textlink="">
      <xdr:nvSpPr>
        <xdr:cNvPr id="313" name="円/楕円 312"/>
        <xdr:cNvSpPr/>
      </xdr:nvSpPr>
      <xdr:spPr>
        <a:xfrm>
          <a:off x="8699500" y="63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55266</xdr:rowOff>
    </xdr:from>
    <xdr:ext cx="534377" cy="259045"/>
    <xdr:sp macro="" textlink="">
      <xdr:nvSpPr>
        <xdr:cNvPr id="314" name="テキスト ボックス 313"/>
        <xdr:cNvSpPr txBox="1"/>
      </xdr:nvSpPr>
      <xdr:spPr>
        <a:xfrm>
          <a:off x="8483111" y="63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23608</xdr:rowOff>
    </xdr:from>
    <xdr:to>
      <xdr:col>11</xdr:col>
      <xdr:colOff>358775</xdr:colOff>
      <xdr:row>38</xdr:row>
      <xdr:rowOff>125208</xdr:rowOff>
    </xdr:to>
    <xdr:sp macro="" textlink="">
      <xdr:nvSpPr>
        <xdr:cNvPr id="315" name="円/楕円 314"/>
        <xdr:cNvSpPr/>
      </xdr:nvSpPr>
      <xdr:spPr>
        <a:xfrm>
          <a:off x="7810500" y="6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116335</xdr:rowOff>
    </xdr:from>
    <xdr:ext cx="534377" cy="259045"/>
    <xdr:sp macro="" textlink="">
      <xdr:nvSpPr>
        <xdr:cNvPr id="316" name="テキスト ボックス 315"/>
        <xdr:cNvSpPr txBox="1"/>
      </xdr:nvSpPr>
      <xdr:spPr>
        <a:xfrm>
          <a:off x="7594111" y="66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16760</xdr:rowOff>
    </xdr:from>
    <xdr:to>
      <xdr:col>10</xdr:col>
      <xdr:colOff>155575</xdr:colOff>
      <xdr:row>38</xdr:row>
      <xdr:rowOff>118360</xdr:rowOff>
    </xdr:to>
    <xdr:sp macro="" textlink="">
      <xdr:nvSpPr>
        <xdr:cNvPr id="317" name="円/楕円 316"/>
        <xdr:cNvSpPr/>
      </xdr:nvSpPr>
      <xdr:spPr>
        <a:xfrm>
          <a:off x="6921500" y="653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109487</xdr:rowOff>
    </xdr:from>
    <xdr:ext cx="534377" cy="259045"/>
    <xdr:sp macro="" textlink="">
      <xdr:nvSpPr>
        <xdr:cNvPr id="318" name="テキスト ボックス 317"/>
        <xdr:cNvSpPr txBox="1"/>
      </xdr:nvSpPr>
      <xdr:spPr>
        <a:xfrm>
          <a:off x="6705111" y="6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169882</xdr:rowOff>
    </xdr:from>
    <xdr:to>
      <xdr:col>15</xdr:col>
      <xdr:colOff>180975</xdr:colOff>
      <xdr:row>58</xdr:row>
      <xdr:rowOff>119586</xdr:rowOff>
    </xdr:to>
    <xdr:cxnSp macro="">
      <xdr:nvCxnSpPr>
        <xdr:cNvPr id="349" name="直線コネクタ 348"/>
        <xdr:cNvCxnSpPr/>
      </xdr:nvCxnSpPr>
      <xdr:spPr>
        <a:xfrm flipV="1">
          <a:off x="9639300" y="9942532"/>
          <a:ext cx="838200" cy="1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97115</xdr:rowOff>
    </xdr:from>
    <xdr:to>
      <xdr:col>14</xdr:col>
      <xdr:colOff>28575</xdr:colOff>
      <xdr:row>58</xdr:row>
      <xdr:rowOff>119586</xdr:rowOff>
    </xdr:to>
    <xdr:cxnSp macro="">
      <xdr:nvCxnSpPr>
        <xdr:cNvPr id="352" name="直線コネクタ 351"/>
        <xdr:cNvCxnSpPr/>
      </xdr:nvCxnSpPr>
      <xdr:spPr>
        <a:xfrm>
          <a:off x="8750300" y="10041215"/>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97115</xdr:rowOff>
    </xdr:from>
    <xdr:to>
      <xdr:col>12</xdr:col>
      <xdr:colOff>511175</xdr:colOff>
      <xdr:row>58</xdr:row>
      <xdr:rowOff>111329</xdr:rowOff>
    </xdr:to>
    <xdr:cxnSp macro="">
      <xdr:nvCxnSpPr>
        <xdr:cNvPr id="355" name="直線コネクタ 354"/>
        <xdr:cNvCxnSpPr/>
      </xdr:nvCxnSpPr>
      <xdr:spPr>
        <a:xfrm flipV="1">
          <a:off x="7861300" y="10041215"/>
          <a:ext cx="88900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111329</xdr:rowOff>
    </xdr:from>
    <xdr:to>
      <xdr:col>11</xdr:col>
      <xdr:colOff>307975</xdr:colOff>
      <xdr:row>59</xdr:row>
      <xdr:rowOff>1588</xdr:rowOff>
    </xdr:to>
    <xdr:cxnSp macro="">
      <xdr:nvCxnSpPr>
        <xdr:cNvPr id="358" name="直線コネクタ 357"/>
        <xdr:cNvCxnSpPr/>
      </xdr:nvCxnSpPr>
      <xdr:spPr>
        <a:xfrm flipV="1">
          <a:off x="6972300" y="10055429"/>
          <a:ext cx="889000" cy="6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119082</xdr:rowOff>
    </xdr:from>
    <xdr:to>
      <xdr:col>15</xdr:col>
      <xdr:colOff>231775</xdr:colOff>
      <xdr:row>58</xdr:row>
      <xdr:rowOff>49232</xdr:rowOff>
    </xdr:to>
    <xdr:sp macro="" textlink="">
      <xdr:nvSpPr>
        <xdr:cNvPr id="368" name="円/楕円 367"/>
        <xdr:cNvSpPr/>
      </xdr:nvSpPr>
      <xdr:spPr>
        <a:xfrm>
          <a:off x="10426700" y="98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141959</xdr:rowOff>
    </xdr:from>
    <xdr:ext cx="599010" cy="259045"/>
    <xdr:sp macro="" textlink="">
      <xdr:nvSpPr>
        <xdr:cNvPr id="369" name="普通建設事業費該当値テキスト"/>
        <xdr:cNvSpPr txBox="1"/>
      </xdr:nvSpPr>
      <xdr:spPr>
        <a:xfrm>
          <a:off x="10528300" y="974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68786</xdr:rowOff>
    </xdr:from>
    <xdr:to>
      <xdr:col>14</xdr:col>
      <xdr:colOff>79375</xdr:colOff>
      <xdr:row>58</xdr:row>
      <xdr:rowOff>170386</xdr:rowOff>
    </xdr:to>
    <xdr:sp macro="" textlink="">
      <xdr:nvSpPr>
        <xdr:cNvPr id="370" name="円/楕円 369"/>
        <xdr:cNvSpPr/>
      </xdr:nvSpPr>
      <xdr:spPr>
        <a:xfrm>
          <a:off x="9588500" y="100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15463</xdr:rowOff>
    </xdr:from>
    <xdr:ext cx="534377" cy="259045"/>
    <xdr:sp macro="" textlink="">
      <xdr:nvSpPr>
        <xdr:cNvPr id="371" name="テキスト ボックス 370"/>
        <xdr:cNvSpPr txBox="1"/>
      </xdr:nvSpPr>
      <xdr:spPr>
        <a:xfrm>
          <a:off x="9372111" y="978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46315</xdr:rowOff>
    </xdr:from>
    <xdr:to>
      <xdr:col>12</xdr:col>
      <xdr:colOff>561975</xdr:colOff>
      <xdr:row>58</xdr:row>
      <xdr:rowOff>147915</xdr:rowOff>
    </xdr:to>
    <xdr:sp macro="" textlink="">
      <xdr:nvSpPr>
        <xdr:cNvPr id="372" name="円/楕円 371"/>
        <xdr:cNvSpPr/>
      </xdr:nvSpPr>
      <xdr:spPr>
        <a:xfrm>
          <a:off x="8699500" y="99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139042</xdr:rowOff>
    </xdr:from>
    <xdr:ext cx="599010" cy="259045"/>
    <xdr:sp macro="" textlink="">
      <xdr:nvSpPr>
        <xdr:cNvPr id="373" name="テキスト ボックス 372"/>
        <xdr:cNvSpPr txBox="1"/>
      </xdr:nvSpPr>
      <xdr:spPr>
        <a:xfrm>
          <a:off x="8450794" y="1008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60529</xdr:rowOff>
    </xdr:from>
    <xdr:to>
      <xdr:col>11</xdr:col>
      <xdr:colOff>358775</xdr:colOff>
      <xdr:row>58</xdr:row>
      <xdr:rowOff>162129</xdr:rowOff>
    </xdr:to>
    <xdr:sp macro="" textlink="">
      <xdr:nvSpPr>
        <xdr:cNvPr id="374" name="円/楕円 373"/>
        <xdr:cNvSpPr/>
      </xdr:nvSpPr>
      <xdr:spPr>
        <a:xfrm>
          <a:off x="7810500" y="100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7206</xdr:rowOff>
    </xdr:from>
    <xdr:ext cx="534377" cy="259045"/>
    <xdr:sp macro="" textlink="">
      <xdr:nvSpPr>
        <xdr:cNvPr id="375" name="テキスト ボックス 374"/>
        <xdr:cNvSpPr txBox="1"/>
      </xdr:nvSpPr>
      <xdr:spPr>
        <a:xfrm>
          <a:off x="7594111" y="97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122238</xdr:rowOff>
    </xdr:from>
    <xdr:to>
      <xdr:col>10</xdr:col>
      <xdr:colOff>155575</xdr:colOff>
      <xdr:row>59</xdr:row>
      <xdr:rowOff>52388</xdr:rowOff>
    </xdr:to>
    <xdr:sp macro="" textlink="">
      <xdr:nvSpPr>
        <xdr:cNvPr id="376" name="円/楕円 375"/>
        <xdr:cNvSpPr/>
      </xdr:nvSpPr>
      <xdr:spPr>
        <a:xfrm>
          <a:off x="6921500" y="100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43515</xdr:rowOff>
    </xdr:from>
    <xdr:ext cx="534377" cy="259045"/>
    <xdr:sp macro="" textlink="">
      <xdr:nvSpPr>
        <xdr:cNvPr id="377" name="テキスト ボックス 376"/>
        <xdr:cNvSpPr txBox="1"/>
      </xdr:nvSpPr>
      <xdr:spPr>
        <a:xfrm>
          <a:off x="6705111" y="101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14860</xdr:rowOff>
    </xdr:from>
    <xdr:to>
      <xdr:col>15</xdr:col>
      <xdr:colOff>180975</xdr:colOff>
      <xdr:row>79</xdr:row>
      <xdr:rowOff>39656</xdr:rowOff>
    </xdr:to>
    <xdr:cxnSp macro="">
      <xdr:nvCxnSpPr>
        <xdr:cNvPr id="408" name="直線コネクタ 407"/>
        <xdr:cNvCxnSpPr/>
      </xdr:nvCxnSpPr>
      <xdr:spPr>
        <a:xfrm>
          <a:off x="9639300" y="13559410"/>
          <a:ext cx="8382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158410</xdr:rowOff>
    </xdr:from>
    <xdr:to>
      <xdr:col>14</xdr:col>
      <xdr:colOff>28575</xdr:colOff>
      <xdr:row>79</xdr:row>
      <xdr:rowOff>14860</xdr:rowOff>
    </xdr:to>
    <xdr:cxnSp macro="">
      <xdr:nvCxnSpPr>
        <xdr:cNvPr id="411" name="直線コネクタ 410"/>
        <xdr:cNvCxnSpPr/>
      </xdr:nvCxnSpPr>
      <xdr:spPr>
        <a:xfrm>
          <a:off x="8750300" y="13531510"/>
          <a:ext cx="889000" cy="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55652</xdr:rowOff>
    </xdr:from>
    <xdr:ext cx="534377" cy="259045"/>
    <xdr:sp macro="" textlink="">
      <xdr:nvSpPr>
        <xdr:cNvPr id="415" name="テキスト ボックス 414"/>
        <xdr:cNvSpPr txBox="1"/>
      </xdr:nvSpPr>
      <xdr:spPr>
        <a:xfrm>
          <a:off x="8483111" y="136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160306</xdr:rowOff>
    </xdr:from>
    <xdr:to>
      <xdr:col>15</xdr:col>
      <xdr:colOff>231775</xdr:colOff>
      <xdr:row>79</xdr:row>
      <xdr:rowOff>90456</xdr:rowOff>
    </xdr:to>
    <xdr:sp macro="" textlink="">
      <xdr:nvSpPr>
        <xdr:cNvPr id="421" name="円/楕円 420"/>
        <xdr:cNvSpPr/>
      </xdr:nvSpPr>
      <xdr:spPr>
        <a:xfrm>
          <a:off x="10426700" y="135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119683</xdr:rowOff>
    </xdr:from>
    <xdr:ext cx="534377" cy="259045"/>
    <xdr:sp macro="" textlink="">
      <xdr:nvSpPr>
        <xdr:cNvPr id="422" name="普通建設事業費 （ うち新規整備　）該当値テキスト"/>
        <xdr:cNvSpPr txBox="1"/>
      </xdr:nvSpPr>
      <xdr:spPr>
        <a:xfrm>
          <a:off x="10528300" y="133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135510</xdr:rowOff>
    </xdr:from>
    <xdr:to>
      <xdr:col>14</xdr:col>
      <xdr:colOff>79375</xdr:colOff>
      <xdr:row>79</xdr:row>
      <xdr:rowOff>65660</xdr:rowOff>
    </xdr:to>
    <xdr:sp macro="" textlink="">
      <xdr:nvSpPr>
        <xdr:cNvPr id="423" name="円/楕円 422"/>
        <xdr:cNvSpPr/>
      </xdr:nvSpPr>
      <xdr:spPr>
        <a:xfrm>
          <a:off x="9588500" y="135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82187</xdr:rowOff>
    </xdr:from>
    <xdr:ext cx="534377" cy="259045"/>
    <xdr:sp macro="" textlink="">
      <xdr:nvSpPr>
        <xdr:cNvPr id="424" name="テキスト ボックス 423"/>
        <xdr:cNvSpPr txBox="1"/>
      </xdr:nvSpPr>
      <xdr:spPr>
        <a:xfrm>
          <a:off x="9372111" y="132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107610</xdr:rowOff>
    </xdr:from>
    <xdr:to>
      <xdr:col>12</xdr:col>
      <xdr:colOff>561975</xdr:colOff>
      <xdr:row>79</xdr:row>
      <xdr:rowOff>37760</xdr:rowOff>
    </xdr:to>
    <xdr:sp macro="" textlink="">
      <xdr:nvSpPr>
        <xdr:cNvPr id="425" name="円/楕円 424"/>
        <xdr:cNvSpPr/>
      </xdr:nvSpPr>
      <xdr:spPr>
        <a:xfrm>
          <a:off x="8699500" y="134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54287</xdr:rowOff>
    </xdr:from>
    <xdr:ext cx="534377" cy="259045"/>
    <xdr:sp macro="" textlink="">
      <xdr:nvSpPr>
        <xdr:cNvPr id="426" name="テキスト ボックス 425"/>
        <xdr:cNvSpPr txBox="1"/>
      </xdr:nvSpPr>
      <xdr:spPr>
        <a:xfrm>
          <a:off x="8483111" y="1325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10948</xdr:rowOff>
    </xdr:from>
    <xdr:to>
      <xdr:col>15</xdr:col>
      <xdr:colOff>180975</xdr:colOff>
      <xdr:row>97</xdr:row>
      <xdr:rowOff>68529</xdr:rowOff>
    </xdr:to>
    <xdr:cxnSp macro="">
      <xdr:nvCxnSpPr>
        <xdr:cNvPr id="455" name="直線コネクタ 454"/>
        <xdr:cNvCxnSpPr/>
      </xdr:nvCxnSpPr>
      <xdr:spPr>
        <a:xfrm flipV="1">
          <a:off x="9639300" y="15441448"/>
          <a:ext cx="838200" cy="125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168593</xdr:rowOff>
    </xdr:from>
    <xdr:to>
      <xdr:col>14</xdr:col>
      <xdr:colOff>28575</xdr:colOff>
      <xdr:row>97</xdr:row>
      <xdr:rowOff>68529</xdr:rowOff>
    </xdr:to>
    <xdr:cxnSp macro="">
      <xdr:nvCxnSpPr>
        <xdr:cNvPr id="458" name="直線コネクタ 457"/>
        <xdr:cNvCxnSpPr/>
      </xdr:nvCxnSpPr>
      <xdr:spPr>
        <a:xfrm>
          <a:off x="8750300" y="16627793"/>
          <a:ext cx="889000" cy="7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89</xdr:row>
      <xdr:rowOff>131598</xdr:rowOff>
    </xdr:from>
    <xdr:to>
      <xdr:col>15</xdr:col>
      <xdr:colOff>231775</xdr:colOff>
      <xdr:row>90</xdr:row>
      <xdr:rowOff>61748</xdr:rowOff>
    </xdr:to>
    <xdr:sp macro="" textlink="">
      <xdr:nvSpPr>
        <xdr:cNvPr id="468" name="円/楕円 467"/>
        <xdr:cNvSpPr/>
      </xdr:nvSpPr>
      <xdr:spPr>
        <a:xfrm>
          <a:off x="10426700" y="15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84625</xdr:rowOff>
    </xdr:from>
    <xdr:ext cx="599010" cy="259045"/>
    <xdr:sp macro="" textlink="">
      <xdr:nvSpPr>
        <xdr:cNvPr id="469" name="普通建設事業費 （ うち更新整備　）該当値テキスト"/>
        <xdr:cNvSpPr txBox="1"/>
      </xdr:nvSpPr>
      <xdr:spPr>
        <a:xfrm>
          <a:off x="10528300" y="1534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17729</xdr:rowOff>
    </xdr:from>
    <xdr:to>
      <xdr:col>14</xdr:col>
      <xdr:colOff>79375</xdr:colOff>
      <xdr:row>97</xdr:row>
      <xdr:rowOff>119329</xdr:rowOff>
    </xdr:to>
    <xdr:sp macro="" textlink="">
      <xdr:nvSpPr>
        <xdr:cNvPr id="470" name="円/楕円 469"/>
        <xdr:cNvSpPr/>
      </xdr:nvSpPr>
      <xdr:spPr>
        <a:xfrm>
          <a:off x="9588500" y="166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110456</xdr:rowOff>
    </xdr:from>
    <xdr:ext cx="534377" cy="259045"/>
    <xdr:sp macro="" textlink="">
      <xdr:nvSpPr>
        <xdr:cNvPr id="471" name="テキスト ボックス 470"/>
        <xdr:cNvSpPr txBox="1"/>
      </xdr:nvSpPr>
      <xdr:spPr>
        <a:xfrm>
          <a:off x="9372111" y="167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117793</xdr:rowOff>
    </xdr:from>
    <xdr:to>
      <xdr:col>12</xdr:col>
      <xdr:colOff>561975</xdr:colOff>
      <xdr:row>97</xdr:row>
      <xdr:rowOff>47943</xdr:rowOff>
    </xdr:to>
    <xdr:sp macro="" textlink="">
      <xdr:nvSpPr>
        <xdr:cNvPr id="472" name="円/楕円 471"/>
        <xdr:cNvSpPr/>
      </xdr:nvSpPr>
      <xdr:spPr>
        <a:xfrm>
          <a:off x="8699500" y="165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39070</xdr:rowOff>
    </xdr:from>
    <xdr:ext cx="534377" cy="259045"/>
    <xdr:sp macro="" textlink="">
      <xdr:nvSpPr>
        <xdr:cNvPr id="473" name="テキスト ボックス 472"/>
        <xdr:cNvSpPr txBox="1"/>
      </xdr:nvSpPr>
      <xdr:spPr>
        <a:xfrm>
          <a:off x="8483111" y="166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43608</xdr:rowOff>
    </xdr:from>
    <xdr:to>
      <xdr:col>23</xdr:col>
      <xdr:colOff>517525</xdr:colOff>
      <xdr:row>39</xdr:row>
      <xdr:rowOff>44450</xdr:rowOff>
    </xdr:to>
    <xdr:cxnSp macro="">
      <xdr:nvCxnSpPr>
        <xdr:cNvPr id="502" name="直線コネクタ 501"/>
        <xdr:cNvCxnSpPr/>
      </xdr:nvCxnSpPr>
      <xdr:spPr>
        <a:xfrm flipV="1">
          <a:off x="15481300" y="6730158"/>
          <a:ext cx="8382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43955</xdr:rowOff>
    </xdr:from>
    <xdr:to>
      <xdr:col>21</xdr:col>
      <xdr:colOff>161925</xdr:colOff>
      <xdr:row>39</xdr:row>
      <xdr:rowOff>44450</xdr:rowOff>
    </xdr:to>
    <xdr:cxnSp macro="">
      <xdr:nvCxnSpPr>
        <xdr:cNvPr id="508" name="直線コネクタ 507"/>
        <xdr:cNvCxnSpPr/>
      </xdr:nvCxnSpPr>
      <xdr:spPr>
        <a:xfrm>
          <a:off x="13703300" y="6730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43955</xdr:rowOff>
    </xdr:from>
    <xdr:to>
      <xdr:col>19</xdr:col>
      <xdr:colOff>644525</xdr:colOff>
      <xdr:row>39</xdr:row>
      <xdr:rowOff>44130</xdr:rowOff>
    </xdr:to>
    <xdr:cxnSp macro="">
      <xdr:nvCxnSpPr>
        <xdr:cNvPr id="511" name="直線コネクタ 510"/>
        <xdr:cNvCxnSpPr/>
      </xdr:nvCxnSpPr>
      <xdr:spPr>
        <a:xfrm flipV="1">
          <a:off x="12814300" y="6730505"/>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164258</xdr:rowOff>
    </xdr:from>
    <xdr:to>
      <xdr:col>23</xdr:col>
      <xdr:colOff>568325</xdr:colOff>
      <xdr:row>39</xdr:row>
      <xdr:rowOff>94408</xdr:rowOff>
    </xdr:to>
    <xdr:sp macro="" textlink="">
      <xdr:nvSpPr>
        <xdr:cNvPr id="521" name="円/楕円 520"/>
        <xdr:cNvSpPr/>
      </xdr:nvSpPr>
      <xdr:spPr>
        <a:xfrm>
          <a:off x="16268700" y="66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164605</xdr:rowOff>
    </xdr:from>
    <xdr:to>
      <xdr:col>20</xdr:col>
      <xdr:colOff>9525</xdr:colOff>
      <xdr:row>39</xdr:row>
      <xdr:rowOff>94755</xdr:rowOff>
    </xdr:to>
    <xdr:sp macro="" textlink="">
      <xdr:nvSpPr>
        <xdr:cNvPr id="527" name="円/楕円 526"/>
        <xdr:cNvSpPr/>
      </xdr:nvSpPr>
      <xdr:spPr>
        <a:xfrm>
          <a:off x="13652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85882</xdr:rowOff>
    </xdr:from>
    <xdr:ext cx="378565" cy="259045"/>
    <xdr:sp macro="" textlink="">
      <xdr:nvSpPr>
        <xdr:cNvPr id="528" name="テキスト ボックス 527"/>
        <xdr:cNvSpPr txBox="1"/>
      </xdr:nvSpPr>
      <xdr:spPr>
        <a:xfrm>
          <a:off x="13514017" y="677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164780</xdr:rowOff>
    </xdr:from>
    <xdr:to>
      <xdr:col>18</xdr:col>
      <xdr:colOff>492125</xdr:colOff>
      <xdr:row>39</xdr:row>
      <xdr:rowOff>94930</xdr:rowOff>
    </xdr:to>
    <xdr:sp macro="" textlink="">
      <xdr:nvSpPr>
        <xdr:cNvPr id="529" name="円/楕円 528"/>
        <xdr:cNvSpPr/>
      </xdr:nvSpPr>
      <xdr:spPr>
        <a:xfrm>
          <a:off x="12763500" y="66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86057</xdr:rowOff>
    </xdr:from>
    <xdr:ext cx="313932" cy="259045"/>
    <xdr:sp macro="" textlink="">
      <xdr:nvSpPr>
        <xdr:cNvPr id="530" name="テキスト ボックス 529"/>
        <xdr:cNvSpPr txBox="1"/>
      </xdr:nvSpPr>
      <xdr:spPr>
        <a:xfrm>
          <a:off x="12657333" y="6772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76378</xdr:rowOff>
    </xdr:from>
    <xdr:to>
      <xdr:col>23</xdr:col>
      <xdr:colOff>517525</xdr:colOff>
      <xdr:row>77</xdr:row>
      <xdr:rowOff>122380</xdr:rowOff>
    </xdr:to>
    <xdr:cxnSp macro="">
      <xdr:nvCxnSpPr>
        <xdr:cNvPr id="620" name="直線コネクタ 619"/>
        <xdr:cNvCxnSpPr/>
      </xdr:nvCxnSpPr>
      <xdr:spPr>
        <a:xfrm flipV="1">
          <a:off x="15481300" y="13278028"/>
          <a:ext cx="8382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122380</xdr:rowOff>
    </xdr:from>
    <xdr:to>
      <xdr:col>22</xdr:col>
      <xdr:colOff>365125</xdr:colOff>
      <xdr:row>77</xdr:row>
      <xdr:rowOff>131079</xdr:rowOff>
    </xdr:to>
    <xdr:cxnSp macro="">
      <xdr:nvCxnSpPr>
        <xdr:cNvPr id="623" name="直線コネクタ 622"/>
        <xdr:cNvCxnSpPr/>
      </xdr:nvCxnSpPr>
      <xdr:spPr>
        <a:xfrm flipV="1">
          <a:off x="14592300" y="13324030"/>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131079</xdr:rowOff>
    </xdr:from>
    <xdr:to>
      <xdr:col>21</xdr:col>
      <xdr:colOff>161925</xdr:colOff>
      <xdr:row>77</xdr:row>
      <xdr:rowOff>137849</xdr:rowOff>
    </xdr:to>
    <xdr:cxnSp macro="">
      <xdr:nvCxnSpPr>
        <xdr:cNvPr id="626" name="直線コネクタ 625"/>
        <xdr:cNvCxnSpPr/>
      </xdr:nvCxnSpPr>
      <xdr:spPr>
        <a:xfrm flipV="1">
          <a:off x="13703300" y="13332729"/>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126691</xdr:rowOff>
    </xdr:from>
    <xdr:to>
      <xdr:col>19</xdr:col>
      <xdr:colOff>644525</xdr:colOff>
      <xdr:row>77</xdr:row>
      <xdr:rowOff>137849</xdr:rowOff>
    </xdr:to>
    <xdr:cxnSp macro="">
      <xdr:nvCxnSpPr>
        <xdr:cNvPr id="629" name="直線コネクタ 628"/>
        <xdr:cNvCxnSpPr/>
      </xdr:nvCxnSpPr>
      <xdr:spPr>
        <a:xfrm>
          <a:off x="12814300" y="13328341"/>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25578</xdr:rowOff>
    </xdr:from>
    <xdr:to>
      <xdr:col>23</xdr:col>
      <xdr:colOff>568325</xdr:colOff>
      <xdr:row>77</xdr:row>
      <xdr:rowOff>127178</xdr:rowOff>
    </xdr:to>
    <xdr:sp macro="" textlink="">
      <xdr:nvSpPr>
        <xdr:cNvPr id="639" name="円/楕円 638"/>
        <xdr:cNvSpPr/>
      </xdr:nvSpPr>
      <xdr:spPr>
        <a:xfrm>
          <a:off x="16268700" y="132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4005</xdr:rowOff>
    </xdr:from>
    <xdr:ext cx="534377" cy="259045"/>
    <xdr:sp macro="" textlink="">
      <xdr:nvSpPr>
        <xdr:cNvPr id="640" name="公債費該当値テキスト"/>
        <xdr:cNvSpPr txBox="1"/>
      </xdr:nvSpPr>
      <xdr:spPr>
        <a:xfrm>
          <a:off x="16370300"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71580</xdr:rowOff>
    </xdr:from>
    <xdr:to>
      <xdr:col>22</xdr:col>
      <xdr:colOff>415925</xdr:colOff>
      <xdr:row>78</xdr:row>
      <xdr:rowOff>1730</xdr:rowOff>
    </xdr:to>
    <xdr:sp macro="" textlink="">
      <xdr:nvSpPr>
        <xdr:cNvPr id="641" name="円/楕円 640"/>
        <xdr:cNvSpPr/>
      </xdr:nvSpPr>
      <xdr:spPr>
        <a:xfrm>
          <a:off x="15430500" y="132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164307</xdr:rowOff>
    </xdr:from>
    <xdr:ext cx="534377" cy="259045"/>
    <xdr:sp macro="" textlink="">
      <xdr:nvSpPr>
        <xdr:cNvPr id="642" name="テキスト ボックス 641"/>
        <xdr:cNvSpPr txBox="1"/>
      </xdr:nvSpPr>
      <xdr:spPr>
        <a:xfrm>
          <a:off x="15214111" y="1336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80279</xdr:rowOff>
    </xdr:from>
    <xdr:to>
      <xdr:col>21</xdr:col>
      <xdr:colOff>212725</xdr:colOff>
      <xdr:row>78</xdr:row>
      <xdr:rowOff>10429</xdr:rowOff>
    </xdr:to>
    <xdr:sp macro="" textlink="">
      <xdr:nvSpPr>
        <xdr:cNvPr id="643" name="円/楕円 642"/>
        <xdr:cNvSpPr/>
      </xdr:nvSpPr>
      <xdr:spPr>
        <a:xfrm>
          <a:off x="14541500" y="1328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1556</xdr:rowOff>
    </xdr:from>
    <xdr:ext cx="534377" cy="259045"/>
    <xdr:sp macro="" textlink="">
      <xdr:nvSpPr>
        <xdr:cNvPr id="644" name="テキスト ボックス 643"/>
        <xdr:cNvSpPr txBox="1"/>
      </xdr:nvSpPr>
      <xdr:spPr>
        <a:xfrm>
          <a:off x="14325111" y="1337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87049</xdr:rowOff>
    </xdr:from>
    <xdr:to>
      <xdr:col>20</xdr:col>
      <xdr:colOff>9525</xdr:colOff>
      <xdr:row>78</xdr:row>
      <xdr:rowOff>17199</xdr:rowOff>
    </xdr:to>
    <xdr:sp macro="" textlink="">
      <xdr:nvSpPr>
        <xdr:cNvPr id="645" name="円/楕円 644"/>
        <xdr:cNvSpPr/>
      </xdr:nvSpPr>
      <xdr:spPr>
        <a:xfrm>
          <a:off x="13652500" y="132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8326</xdr:rowOff>
    </xdr:from>
    <xdr:ext cx="534377" cy="259045"/>
    <xdr:sp macro="" textlink="">
      <xdr:nvSpPr>
        <xdr:cNvPr id="646" name="テキスト ボックス 645"/>
        <xdr:cNvSpPr txBox="1"/>
      </xdr:nvSpPr>
      <xdr:spPr>
        <a:xfrm>
          <a:off x="13436111" y="133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75891</xdr:rowOff>
    </xdr:from>
    <xdr:to>
      <xdr:col>18</xdr:col>
      <xdr:colOff>492125</xdr:colOff>
      <xdr:row>78</xdr:row>
      <xdr:rowOff>6041</xdr:rowOff>
    </xdr:to>
    <xdr:sp macro="" textlink="">
      <xdr:nvSpPr>
        <xdr:cNvPr id="647" name="円/楕円 646"/>
        <xdr:cNvSpPr/>
      </xdr:nvSpPr>
      <xdr:spPr>
        <a:xfrm>
          <a:off x="12763500" y="132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168618</xdr:rowOff>
    </xdr:from>
    <xdr:ext cx="534377" cy="259045"/>
    <xdr:sp macro="" textlink="">
      <xdr:nvSpPr>
        <xdr:cNvPr id="648" name="テキスト ボックス 647"/>
        <xdr:cNvSpPr txBox="1"/>
      </xdr:nvSpPr>
      <xdr:spPr>
        <a:xfrm>
          <a:off x="12547111" y="133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124160</xdr:rowOff>
    </xdr:from>
    <xdr:to>
      <xdr:col>23</xdr:col>
      <xdr:colOff>517525</xdr:colOff>
      <xdr:row>98</xdr:row>
      <xdr:rowOff>133313</xdr:rowOff>
    </xdr:to>
    <xdr:cxnSp macro="">
      <xdr:nvCxnSpPr>
        <xdr:cNvPr id="675" name="直線コネクタ 674"/>
        <xdr:cNvCxnSpPr/>
      </xdr:nvCxnSpPr>
      <xdr:spPr>
        <a:xfrm>
          <a:off x="15481300" y="16926260"/>
          <a:ext cx="8382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59155</xdr:rowOff>
    </xdr:from>
    <xdr:to>
      <xdr:col>22</xdr:col>
      <xdr:colOff>365125</xdr:colOff>
      <xdr:row>98</xdr:row>
      <xdr:rowOff>124160</xdr:rowOff>
    </xdr:to>
    <xdr:cxnSp macro="">
      <xdr:nvCxnSpPr>
        <xdr:cNvPr id="678" name="直線コネクタ 677"/>
        <xdr:cNvCxnSpPr/>
      </xdr:nvCxnSpPr>
      <xdr:spPr>
        <a:xfrm>
          <a:off x="14592300" y="16861255"/>
          <a:ext cx="889000" cy="6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35953</xdr:rowOff>
    </xdr:from>
    <xdr:to>
      <xdr:col>21</xdr:col>
      <xdr:colOff>161925</xdr:colOff>
      <xdr:row>98</xdr:row>
      <xdr:rowOff>59155</xdr:rowOff>
    </xdr:to>
    <xdr:cxnSp macro="">
      <xdr:nvCxnSpPr>
        <xdr:cNvPr id="681" name="直線コネクタ 680"/>
        <xdr:cNvCxnSpPr/>
      </xdr:nvCxnSpPr>
      <xdr:spPr>
        <a:xfrm>
          <a:off x="13703300" y="16838053"/>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32477</xdr:rowOff>
    </xdr:from>
    <xdr:to>
      <xdr:col>19</xdr:col>
      <xdr:colOff>644525</xdr:colOff>
      <xdr:row>98</xdr:row>
      <xdr:rowOff>35953</xdr:rowOff>
    </xdr:to>
    <xdr:cxnSp macro="">
      <xdr:nvCxnSpPr>
        <xdr:cNvPr id="684" name="直線コネクタ 683"/>
        <xdr:cNvCxnSpPr/>
      </xdr:nvCxnSpPr>
      <xdr:spPr>
        <a:xfrm>
          <a:off x="12814300" y="16834577"/>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82513</xdr:rowOff>
    </xdr:from>
    <xdr:to>
      <xdr:col>23</xdr:col>
      <xdr:colOff>568325</xdr:colOff>
      <xdr:row>99</xdr:row>
      <xdr:rowOff>12663</xdr:rowOff>
    </xdr:to>
    <xdr:sp macro="" textlink="">
      <xdr:nvSpPr>
        <xdr:cNvPr id="694" name="円/楕円 693"/>
        <xdr:cNvSpPr/>
      </xdr:nvSpPr>
      <xdr:spPr>
        <a:xfrm>
          <a:off x="16268700" y="168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73360</xdr:rowOff>
    </xdr:from>
    <xdr:to>
      <xdr:col>22</xdr:col>
      <xdr:colOff>415925</xdr:colOff>
      <xdr:row>99</xdr:row>
      <xdr:rowOff>3510</xdr:rowOff>
    </xdr:to>
    <xdr:sp macro="" textlink="">
      <xdr:nvSpPr>
        <xdr:cNvPr id="696" name="円/楕円 695"/>
        <xdr:cNvSpPr/>
      </xdr:nvSpPr>
      <xdr:spPr>
        <a:xfrm>
          <a:off x="15430500" y="168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166087</xdr:rowOff>
    </xdr:from>
    <xdr:ext cx="469744" cy="259045"/>
    <xdr:sp macro="" textlink="">
      <xdr:nvSpPr>
        <xdr:cNvPr id="697" name="テキスト ボックス 696"/>
        <xdr:cNvSpPr txBox="1"/>
      </xdr:nvSpPr>
      <xdr:spPr>
        <a:xfrm>
          <a:off x="15246427" y="1696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8355</xdr:rowOff>
    </xdr:from>
    <xdr:to>
      <xdr:col>21</xdr:col>
      <xdr:colOff>212725</xdr:colOff>
      <xdr:row>98</xdr:row>
      <xdr:rowOff>109955</xdr:rowOff>
    </xdr:to>
    <xdr:sp macro="" textlink="">
      <xdr:nvSpPr>
        <xdr:cNvPr id="698" name="円/楕円 697"/>
        <xdr:cNvSpPr/>
      </xdr:nvSpPr>
      <xdr:spPr>
        <a:xfrm>
          <a:off x="14541500" y="168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101082</xdr:rowOff>
    </xdr:from>
    <xdr:ext cx="534377" cy="259045"/>
    <xdr:sp macro="" textlink="">
      <xdr:nvSpPr>
        <xdr:cNvPr id="699" name="テキスト ボックス 698"/>
        <xdr:cNvSpPr txBox="1"/>
      </xdr:nvSpPr>
      <xdr:spPr>
        <a:xfrm>
          <a:off x="14325111" y="169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156603</xdr:rowOff>
    </xdr:from>
    <xdr:to>
      <xdr:col>20</xdr:col>
      <xdr:colOff>9525</xdr:colOff>
      <xdr:row>98</xdr:row>
      <xdr:rowOff>86753</xdr:rowOff>
    </xdr:to>
    <xdr:sp macro="" textlink="">
      <xdr:nvSpPr>
        <xdr:cNvPr id="700" name="円/楕円 699"/>
        <xdr:cNvSpPr/>
      </xdr:nvSpPr>
      <xdr:spPr>
        <a:xfrm>
          <a:off x="13652500" y="167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77880</xdr:rowOff>
    </xdr:from>
    <xdr:ext cx="534377" cy="259045"/>
    <xdr:sp macro="" textlink="">
      <xdr:nvSpPr>
        <xdr:cNvPr id="701" name="テキスト ボックス 700"/>
        <xdr:cNvSpPr txBox="1"/>
      </xdr:nvSpPr>
      <xdr:spPr>
        <a:xfrm>
          <a:off x="13436111" y="168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153127</xdr:rowOff>
    </xdr:from>
    <xdr:to>
      <xdr:col>18</xdr:col>
      <xdr:colOff>492125</xdr:colOff>
      <xdr:row>98</xdr:row>
      <xdr:rowOff>83277</xdr:rowOff>
    </xdr:to>
    <xdr:sp macro="" textlink="">
      <xdr:nvSpPr>
        <xdr:cNvPr id="702" name="円/楕円 701"/>
        <xdr:cNvSpPr/>
      </xdr:nvSpPr>
      <xdr:spPr>
        <a:xfrm>
          <a:off x="12763500" y="1678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74404</xdr:rowOff>
    </xdr:from>
    <xdr:ext cx="534377" cy="259045"/>
    <xdr:sp macro="" textlink="">
      <xdr:nvSpPr>
        <xdr:cNvPr id="703" name="テキスト ボックス 702"/>
        <xdr:cNvSpPr txBox="1"/>
      </xdr:nvSpPr>
      <xdr:spPr>
        <a:xfrm>
          <a:off x="12547111" y="168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円/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8" name="円/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0" name="円/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2" name="円/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円/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133890</xdr:rowOff>
    </xdr:from>
    <xdr:to>
      <xdr:col>32</xdr:col>
      <xdr:colOff>187325</xdr:colOff>
      <xdr:row>75</xdr:row>
      <xdr:rowOff>137871</xdr:rowOff>
    </xdr:to>
    <xdr:cxnSp macro="">
      <xdr:nvCxnSpPr>
        <xdr:cNvPr id="845" name="直線コネクタ 844"/>
        <xdr:cNvCxnSpPr/>
      </xdr:nvCxnSpPr>
      <xdr:spPr>
        <a:xfrm>
          <a:off x="21323300" y="12992640"/>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56718</xdr:rowOff>
    </xdr:from>
    <xdr:to>
      <xdr:col>31</xdr:col>
      <xdr:colOff>34925</xdr:colOff>
      <xdr:row>75</xdr:row>
      <xdr:rowOff>133890</xdr:rowOff>
    </xdr:to>
    <xdr:cxnSp macro="">
      <xdr:nvCxnSpPr>
        <xdr:cNvPr id="848" name="直線コネクタ 847"/>
        <xdr:cNvCxnSpPr/>
      </xdr:nvCxnSpPr>
      <xdr:spPr>
        <a:xfrm>
          <a:off x="20434300" y="12915468"/>
          <a:ext cx="889000" cy="7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52089</xdr:rowOff>
    </xdr:from>
    <xdr:to>
      <xdr:col>29</xdr:col>
      <xdr:colOff>517525</xdr:colOff>
      <xdr:row>75</xdr:row>
      <xdr:rowOff>56718</xdr:rowOff>
    </xdr:to>
    <xdr:cxnSp macro="">
      <xdr:nvCxnSpPr>
        <xdr:cNvPr id="851" name="直線コネクタ 850"/>
        <xdr:cNvCxnSpPr/>
      </xdr:nvCxnSpPr>
      <xdr:spPr>
        <a:xfrm>
          <a:off x="19545300" y="12910839"/>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52089</xdr:rowOff>
    </xdr:from>
    <xdr:to>
      <xdr:col>28</xdr:col>
      <xdr:colOff>314325</xdr:colOff>
      <xdr:row>75</xdr:row>
      <xdr:rowOff>110058</xdr:rowOff>
    </xdr:to>
    <xdr:cxnSp macro="">
      <xdr:nvCxnSpPr>
        <xdr:cNvPr id="854" name="直線コネクタ 853"/>
        <xdr:cNvCxnSpPr/>
      </xdr:nvCxnSpPr>
      <xdr:spPr>
        <a:xfrm flipV="1">
          <a:off x="18656300" y="12910839"/>
          <a:ext cx="889000" cy="5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87071</xdr:rowOff>
    </xdr:from>
    <xdr:to>
      <xdr:col>32</xdr:col>
      <xdr:colOff>238125</xdr:colOff>
      <xdr:row>76</xdr:row>
      <xdr:rowOff>17221</xdr:rowOff>
    </xdr:to>
    <xdr:sp macro="" textlink="">
      <xdr:nvSpPr>
        <xdr:cNvPr id="864" name="円/楕円 863"/>
        <xdr:cNvSpPr/>
      </xdr:nvSpPr>
      <xdr:spPr>
        <a:xfrm>
          <a:off x="221107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65498</xdr:rowOff>
    </xdr:from>
    <xdr:ext cx="534377" cy="259045"/>
    <xdr:sp macro="" textlink="">
      <xdr:nvSpPr>
        <xdr:cNvPr id="865" name="繰出金該当値テキスト"/>
        <xdr:cNvSpPr txBox="1"/>
      </xdr:nvSpPr>
      <xdr:spPr>
        <a:xfrm>
          <a:off x="22212300" y="129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51,096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83090</xdr:rowOff>
    </xdr:from>
    <xdr:to>
      <xdr:col>31</xdr:col>
      <xdr:colOff>85725</xdr:colOff>
      <xdr:row>76</xdr:row>
      <xdr:rowOff>13240</xdr:rowOff>
    </xdr:to>
    <xdr:sp macro="" textlink="">
      <xdr:nvSpPr>
        <xdr:cNvPr id="866" name="円/楕円 865"/>
        <xdr:cNvSpPr/>
      </xdr:nvSpPr>
      <xdr:spPr>
        <a:xfrm>
          <a:off x="21272500" y="129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4367</xdr:rowOff>
    </xdr:from>
    <xdr:ext cx="534377" cy="259045"/>
    <xdr:sp macro="" textlink="">
      <xdr:nvSpPr>
        <xdr:cNvPr id="867" name="テキスト ボックス 866"/>
        <xdr:cNvSpPr txBox="1"/>
      </xdr:nvSpPr>
      <xdr:spPr>
        <a:xfrm>
          <a:off x="21056111" y="1303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5918</xdr:rowOff>
    </xdr:from>
    <xdr:to>
      <xdr:col>29</xdr:col>
      <xdr:colOff>568325</xdr:colOff>
      <xdr:row>75</xdr:row>
      <xdr:rowOff>107518</xdr:rowOff>
    </xdr:to>
    <xdr:sp macro="" textlink="">
      <xdr:nvSpPr>
        <xdr:cNvPr id="868" name="円/楕円 867"/>
        <xdr:cNvSpPr/>
      </xdr:nvSpPr>
      <xdr:spPr>
        <a:xfrm>
          <a:off x="20383500" y="128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98645</xdr:rowOff>
    </xdr:from>
    <xdr:ext cx="534377" cy="259045"/>
    <xdr:sp macro="" textlink="">
      <xdr:nvSpPr>
        <xdr:cNvPr id="869" name="テキスト ボックス 868"/>
        <xdr:cNvSpPr txBox="1"/>
      </xdr:nvSpPr>
      <xdr:spPr>
        <a:xfrm>
          <a:off x="20167111" y="129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1289</xdr:rowOff>
    </xdr:from>
    <xdr:to>
      <xdr:col>28</xdr:col>
      <xdr:colOff>365125</xdr:colOff>
      <xdr:row>75</xdr:row>
      <xdr:rowOff>102889</xdr:rowOff>
    </xdr:to>
    <xdr:sp macro="" textlink="">
      <xdr:nvSpPr>
        <xdr:cNvPr id="870" name="円/楕円 869"/>
        <xdr:cNvSpPr/>
      </xdr:nvSpPr>
      <xdr:spPr>
        <a:xfrm>
          <a:off x="19494500" y="128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94016</xdr:rowOff>
    </xdr:from>
    <xdr:ext cx="534377" cy="259045"/>
    <xdr:sp macro="" textlink="">
      <xdr:nvSpPr>
        <xdr:cNvPr id="871" name="テキスト ボックス 870"/>
        <xdr:cNvSpPr txBox="1"/>
      </xdr:nvSpPr>
      <xdr:spPr>
        <a:xfrm>
          <a:off x="19278111" y="1295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59258</xdr:rowOff>
    </xdr:from>
    <xdr:to>
      <xdr:col>27</xdr:col>
      <xdr:colOff>161925</xdr:colOff>
      <xdr:row>75</xdr:row>
      <xdr:rowOff>160858</xdr:rowOff>
    </xdr:to>
    <xdr:sp macro="" textlink="">
      <xdr:nvSpPr>
        <xdr:cNvPr id="872" name="円/楕円 871"/>
        <xdr:cNvSpPr/>
      </xdr:nvSpPr>
      <xdr:spPr>
        <a:xfrm>
          <a:off x="18605500" y="129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151985</xdr:rowOff>
    </xdr:from>
    <xdr:ext cx="534377" cy="259045"/>
    <xdr:sp macro="" textlink="">
      <xdr:nvSpPr>
        <xdr:cNvPr id="873" name="テキスト ボックス 872"/>
        <xdr:cNvSpPr txBox="1"/>
      </xdr:nvSpPr>
      <xdr:spPr>
        <a:xfrm>
          <a:off x="18389111" y="1301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と比べ普通建設事業費が多いのは、新市建設計画に基づく大型の普通建設事業の実施に加えて、施設の老朽化に伴う整備更新事業実施も事業費の上昇を助長している。今後も更新整備等の経費が多数見込まれるが、計画的に実施していく必要がある。一方、積立金が少ないのは、新市建設計画事業を進める中で、後年発生してくる元利償還金を見据え基金を蓄えてはきたものの、その他の諸施策の展開に資金需要が多額に必要となったためであ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また、前年度に比べて扶助費が増加しているのは、介護給付費や障害児通所給付費の増等によるものである。今後も少子高齢化等により、扶助費の増加が見込まれるため、新規の単独事業の実施については、慎重に検討する必要がある。</a:t>
          </a:r>
        </a:p>
        <a:p>
          <a:endParaRPr lang="ja-JP"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37,170
36,882
33.72
19,433,892
18,820,528
169,493
8,751,310
19,548,684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72100</xdr:rowOff>
    </xdr:from>
    <xdr:to>
      <xdr:col>6</xdr:col>
      <xdr:colOff>511175</xdr:colOff>
      <xdr:row>37</xdr:row>
      <xdr:rowOff>15276</xdr:rowOff>
    </xdr:to>
    <xdr:cxnSp macro="">
      <xdr:nvCxnSpPr>
        <xdr:cNvPr id="63" name="直線コネクタ 62"/>
        <xdr:cNvCxnSpPr/>
      </xdr:nvCxnSpPr>
      <xdr:spPr>
        <a:xfrm>
          <a:off x="3797300" y="6244300"/>
          <a:ext cx="8382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53812</xdr:rowOff>
    </xdr:from>
    <xdr:to>
      <xdr:col>5</xdr:col>
      <xdr:colOff>358775</xdr:colOff>
      <xdr:row>36</xdr:row>
      <xdr:rowOff>72100</xdr:rowOff>
    </xdr:to>
    <xdr:cxnSp macro="">
      <xdr:nvCxnSpPr>
        <xdr:cNvPr id="66" name="直線コネクタ 65"/>
        <xdr:cNvCxnSpPr/>
      </xdr:nvCxnSpPr>
      <xdr:spPr>
        <a:xfrm>
          <a:off x="2908300" y="6226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46627</xdr:rowOff>
    </xdr:from>
    <xdr:to>
      <xdr:col>4</xdr:col>
      <xdr:colOff>155575</xdr:colOff>
      <xdr:row>36</xdr:row>
      <xdr:rowOff>53812</xdr:rowOff>
    </xdr:to>
    <xdr:cxnSp macro="">
      <xdr:nvCxnSpPr>
        <xdr:cNvPr id="69" name="直線コネクタ 68"/>
        <xdr:cNvCxnSpPr/>
      </xdr:nvCxnSpPr>
      <xdr:spPr>
        <a:xfrm>
          <a:off x="2019300" y="621882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56751</xdr:rowOff>
    </xdr:from>
    <xdr:to>
      <xdr:col>2</xdr:col>
      <xdr:colOff>638175</xdr:colOff>
      <xdr:row>36</xdr:row>
      <xdr:rowOff>46627</xdr:rowOff>
    </xdr:to>
    <xdr:cxnSp macro="">
      <xdr:nvCxnSpPr>
        <xdr:cNvPr id="72" name="直線コネクタ 71"/>
        <xdr:cNvCxnSpPr/>
      </xdr:nvCxnSpPr>
      <xdr:spPr>
        <a:xfrm>
          <a:off x="1130300" y="6057501"/>
          <a:ext cx="889000" cy="16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135926</xdr:rowOff>
    </xdr:from>
    <xdr:to>
      <xdr:col>6</xdr:col>
      <xdr:colOff>561975</xdr:colOff>
      <xdr:row>37</xdr:row>
      <xdr:rowOff>66076</xdr:rowOff>
    </xdr:to>
    <xdr:sp macro="" textlink="">
      <xdr:nvSpPr>
        <xdr:cNvPr id="82" name="円/楕円 81"/>
        <xdr:cNvSpPr/>
      </xdr:nvSpPr>
      <xdr:spPr>
        <a:xfrm>
          <a:off x="45847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114353</xdr:rowOff>
    </xdr:from>
    <xdr:ext cx="469744" cy="259045"/>
    <xdr:sp macro="" textlink="">
      <xdr:nvSpPr>
        <xdr:cNvPr id="83" name="議会費該当値テキスト"/>
        <xdr:cNvSpPr txBox="1"/>
      </xdr:nvSpPr>
      <xdr:spPr>
        <a:xfrm>
          <a:off x="4686300" y="62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21300</xdr:rowOff>
    </xdr:from>
    <xdr:to>
      <xdr:col>5</xdr:col>
      <xdr:colOff>409575</xdr:colOff>
      <xdr:row>36</xdr:row>
      <xdr:rowOff>122900</xdr:rowOff>
    </xdr:to>
    <xdr:sp macro="" textlink="">
      <xdr:nvSpPr>
        <xdr:cNvPr id="84" name="円/楕円 83"/>
        <xdr:cNvSpPr/>
      </xdr:nvSpPr>
      <xdr:spPr>
        <a:xfrm>
          <a:off x="3746500" y="61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114027</xdr:rowOff>
    </xdr:from>
    <xdr:ext cx="469744" cy="259045"/>
    <xdr:sp macro="" textlink="">
      <xdr:nvSpPr>
        <xdr:cNvPr id="85" name="テキスト ボックス 84"/>
        <xdr:cNvSpPr txBox="1"/>
      </xdr:nvSpPr>
      <xdr:spPr>
        <a:xfrm>
          <a:off x="3562427" y="628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3012</xdr:rowOff>
    </xdr:from>
    <xdr:to>
      <xdr:col>4</xdr:col>
      <xdr:colOff>206375</xdr:colOff>
      <xdr:row>36</xdr:row>
      <xdr:rowOff>104612</xdr:rowOff>
    </xdr:to>
    <xdr:sp macro="" textlink="">
      <xdr:nvSpPr>
        <xdr:cNvPr id="86" name="円/楕円 85"/>
        <xdr:cNvSpPr/>
      </xdr:nvSpPr>
      <xdr:spPr>
        <a:xfrm>
          <a:off x="2857500" y="61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95739</xdr:rowOff>
    </xdr:from>
    <xdr:ext cx="469744" cy="259045"/>
    <xdr:sp macro="" textlink="">
      <xdr:nvSpPr>
        <xdr:cNvPr id="87" name="テキスト ボックス 86"/>
        <xdr:cNvSpPr txBox="1"/>
      </xdr:nvSpPr>
      <xdr:spPr>
        <a:xfrm>
          <a:off x="2673427" y="62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167277</xdr:rowOff>
    </xdr:from>
    <xdr:to>
      <xdr:col>3</xdr:col>
      <xdr:colOff>3175</xdr:colOff>
      <xdr:row>36</xdr:row>
      <xdr:rowOff>97427</xdr:rowOff>
    </xdr:to>
    <xdr:sp macro="" textlink="">
      <xdr:nvSpPr>
        <xdr:cNvPr id="88" name="円/楕円 87"/>
        <xdr:cNvSpPr/>
      </xdr:nvSpPr>
      <xdr:spPr>
        <a:xfrm>
          <a:off x="1968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88554</xdr:rowOff>
    </xdr:from>
    <xdr:ext cx="469744" cy="259045"/>
    <xdr:sp macro="" textlink="">
      <xdr:nvSpPr>
        <xdr:cNvPr id="89" name="テキスト ボックス 88"/>
        <xdr:cNvSpPr txBox="1"/>
      </xdr:nvSpPr>
      <xdr:spPr>
        <a:xfrm>
          <a:off x="1784427" y="62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5951</xdr:rowOff>
    </xdr:from>
    <xdr:to>
      <xdr:col>1</xdr:col>
      <xdr:colOff>485775</xdr:colOff>
      <xdr:row>35</xdr:row>
      <xdr:rowOff>107551</xdr:rowOff>
    </xdr:to>
    <xdr:sp macro="" textlink="">
      <xdr:nvSpPr>
        <xdr:cNvPr id="90" name="円/楕円 89"/>
        <xdr:cNvSpPr/>
      </xdr:nvSpPr>
      <xdr:spPr>
        <a:xfrm>
          <a:off x="1079500" y="60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98678</xdr:rowOff>
    </xdr:from>
    <xdr:ext cx="469744" cy="259045"/>
    <xdr:sp macro="" textlink="">
      <xdr:nvSpPr>
        <xdr:cNvPr id="91" name="テキスト ボックス 90"/>
        <xdr:cNvSpPr txBox="1"/>
      </xdr:nvSpPr>
      <xdr:spPr>
        <a:xfrm>
          <a:off x="895427"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34083</xdr:rowOff>
    </xdr:from>
    <xdr:to>
      <xdr:col>6</xdr:col>
      <xdr:colOff>511175</xdr:colOff>
      <xdr:row>58</xdr:row>
      <xdr:rowOff>36609</xdr:rowOff>
    </xdr:to>
    <xdr:cxnSp macro="">
      <xdr:nvCxnSpPr>
        <xdr:cNvPr id="120" name="直線コネクタ 119"/>
        <xdr:cNvCxnSpPr/>
      </xdr:nvCxnSpPr>
      <xdr:spPr>
        <a:xfrm flipV="1">
          <a:off x="3797300" y="9978183"/>
          <a:ext cx="8382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9592</xdr:rowOff>
    </xdr:from>
    <xdr:to>
      <xdr:col>5</xdr:col>
      <xdr:colOff>358775</xdr:colOff>
      <xdr:row>58</xdr:row>
      <xdr:rowOff>36609</xdr:rowOff>
    </xdr:to>
    <xdr:cxnSp macro="">
      <xdr:nvCxnSpPr>
        <xdr:cNvPr id="123" name="直線コネクタ 122"/>
        <xdr:cNvCxnSpPr/>
      </xdr:nvCxnSpPr>
      <xdr:spPr>
        <a:xfrm>
          <a:off x="2908300" y="9953692"/>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162685</xdr:rowOff>
    </xdr:from>
    <xdr:to>
      <xdr:col>4</xdr:col>
      <xdr:colOff>155575</xdr:colOff>
      <xdr:row>58</xdr:row>
      <xdr:rowOff>9592</xdr:rowOff>
    </xdr:to>
    <xdr:cxnSp macro="">
      <xdr:nvCxnSpPr>
        <xdr:cNvPr id="126" name="直線コネクタ 125"/>
        <xdr:cNvCxnSpPr/>
      </xdr:nvCxnSpPr>
      <xdr:spPr>
        <a:xfrm>
          <a:off x="2019300" y="9935335"/>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162685</xdr:rowOff>
    </xdr:from>
    <xdr:to>
      <xdr:col>2</xdr:col>
      <xdr:colOff>638175</xdr:colOff>
      <xdr:row>57</xdr:row>
      <xdr:rowOff>169921</xdr:rowOff>
    </xdr:to>
    <xdr:cxnSp macro="">
      <xdr:nvCxnSpPr>
        <xdr:cNvPr id="129" name="直線コネクタ 128"/>
        <xdr:cNvCxnSpPr/>
      </xdr:nvCxnSpPr>
      <xdr:spPr>
        <a:xfrm flipV="1">
          <a:off x="1130300" y="9935335"/>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154733</xdr:rowOff>
    </xdr:from>
    <xdr:to>
      <xdr:col>6</xdr:col>
      <xdr:colOff>561975</xdr:colOff>
      <xdr:row>58</xdr:row>
      <xdr:rowOff>84883</xdr:rowOff>
    </xdr:to>
    <xdr:sp macro="" textlink="">
      <xdr:nvSpPr>
        <xdr:cNvPr id="139" name="円/楕円 138"/>
        <xdr:cNvSpPr/>
      </xdr:nvSpPr>
      <xdr:spPr>
        <a:xfrm>
          <a:off x="4584700" y="99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69660</xdr:rowOff>
    </xdr:from>
    <xdr:ext cx="534377" cy="259045"/>
    <xdr:sp macro="" textlink="">
      <xdr:nvSpPr>
        <xdr:cNvPr id="140" name="総務費該当値テキスト"/>
        <xdr:cNvSpPr txBox="1"/>
      </xdr:nvSpPr>
      <xdr:spPr>
        <a:xfrm>
          <a:off x="4686300" y="98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157259</xdr:rowOff>
    </xdr:from>
    <xdr:to>
      <xdr:col>5</xdr:col>
      <xdr:colOff>409575</xdr:colOff>
      <xdr:row>58</xdr:row>
      <xdr:rowOff>87409</xdr:rowOff>
    </xdr:to>
    <xdr:sp macro="" textlink="">
      <xdr:nvSpPr>
        <xdr:cNvPr id="141" name="円/楕円 140"/>
        <xdr:cNvSpPr/>
      </xdr:nvSpPr>
      <xdr:spPr>
        <a:xfrm>
          <a:off x="3746500" y="99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78536</xdr:rowOff>
    </xdr:from>
    <xdr:ext cx="534377" cy="259045"/>
    <xdr:sp macro="" textlink="">
      <xdr:nvSpPr>
        <xdr:cNvPr id="142" name="テキスト ボックス 141"/>
        <xdr:cNvSpPr txBox="1"/>
      </xdr:nvSpPr>
      <xdr:spPr>
        <a:xfrm>
          <a:off x="3530111" y="100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130242</xdr:rowOff>
    </xdr:from>
    <xdr:to>
      <xdr:col>4</xdr:col>
      <xdr:colOff>206375</xdr:colOff>
      <xdr:row>58</xdr:row>
      <xdr:rowOff>60392</xdr:rowOff>
    </xdr:to>
    <xdr:sp macro="" textlink="">
      <xdr:nvSpPr>
        <xdr:cNvPr id="143" name="円/楕円 142"/>
        <xdr:cNvSpPr/>
      </xdr:nvSpPr>
      <xdr:spPr>
        <a:xfrm>
          <a:off x="2857500" y="99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51519</xdr:rowOff>
    </xdr:from>
    <xdr:ext cx="534377" cy="259045"/>
    <xdr:sp macro="" textlink="">
      <xdr:nvSpPr>
        <xdr:cNvPr id="144" name="テキスト ボックス 143"/>
        <xdr:cNvSpPr txBox="1"/>
      </xdr:nvSpPr>
      <xdr:spPr>
        <a:xfrm>
          <a:off x="2641111" y="99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111885</xdr:rowOff>
    </xdr:from>
    <xdr:to>
      <xdr:col>3</xdr:col>
      <xdr:colOff>3175</xdr:colOff>
      <xdr:row>58</xdr:row>
      <xdr:rowOff>42035</xdr:rowOff>
    </xdr:to>
    <xdr:sp macro="" textlink="">
      <xdr:nvSpPr>
        <xdr:cNvPr id="145" name="円/楕円 144"/>
        <xdr:cNvSpPr/>
      </xdr:nvSpPr>
      <xdr:spPr>
        <a:xfrm>
          <a:off x="1968500" y="98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33162</xdr:rowOff>
    </xdr:from>
    <xdr:ext cx="534377" cy="259045"/>
    <xdr:sp macro="" textlink="">
      <xdr:nvSpPr>
        <xdr:cNvPr id="146" name="テキスト ボックス 145"/>
        <xdr:cNvSpPr txBox="1"/>
      </xdr:nvSpPr>
      <xdr:spPr>
        <a:xfrm>
          <a:off x="1752111" y="99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119121</xdr:rowOff>
    </xdr:from>
    <xdr:to>
      <xdr:col>1</xdr:col>
      <xdr:colOff>485775</xdr:colOff>
      <xdr:row>58</xdr:row>
      <xdr:rowOff>49271</xdr:rowOff>
    </xdr:to>
    <xdr:sp macro="" textlink="">
      <xdr:nvSpPr>
        <xdr:cNvPr id="147" name="円/楕円 146"/>
        <xdr:cNvSpPr/>
      </xdr:nvSpPr>
      <xdr:spPr>
        <a:xfrm>
          <a:off x="1079500" y="98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40398</xdr:rowOff>
    </xdr:from>
    <xdr:ext cx="534377" cy="259045"/>
    <xdr:sp macro="" textlink="">
      <xdr:nvSpPr>
        <xdr:cNvPr id="148" name="テキスト ボックス 147"/>
        <xdr:cNvSpPr txBox="1"/>
      </xdr:nvSpPr>
      <xdr:spPr>
        <a:xfrm>
          <a:off x="863111" y="99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64151</xdr:rowOff>
    </xdr:from>
    <xdr:to>
      <xdr:col>6</xdr:col>
      <xdr:colOff>511175</xdr:colOff>
      <xdr:row>78</xdr:row>
      <xdr:rowOff>126505</xdr:rowOff>
    </xdr:to>
    <xdr:cxnSp macro="">
      <xdr:nvCxnSpPr>
        <xdr:cNvPr id="178" name="直線コネクタ 177"/>
        <xdr:cNvCxnSpPr/>
      </xdr:nvCxnSpPr>
      <xdr:spPr>
        <a:xfrm flipV="1">
          <a:off x="3797300" y="13437251"/>
          <a:ext cx="838200" cy="6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106587</xdr:rowOff>
    </xdr:from>
    <xdr:to>
      <xdr:col>5</xdr:col>
      <xdr:colOff>358775</xdr:colOff>
      <xdr:row>78</xdr:row>
      <xdr:rowOff>126505</xdr:rowOff>
    </xdr:to>
    <xdr:cxnSp macro="">
      <xdr:nvCxnSpPr>
        <xdr:cNvPr id="181" name="直線コネクタ 180"/>
        <xdr:cNvCxnSpPr/>
      </xdr:nvCxnSpPr>
      <xdr:spPr>
        <a:xfrm>
          <a:off x="2908300" y="13479687"/>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106587</xdr:rowOff>
    </xdr:from>
    <xdr:to>
      <xdr:col>4</xdr:col>
      <xdr:colOff>155575</xdr:colOff>
      <xdr:row>78</xdr:row>
      <xdr:rowOff>167162</xdr:rowOff>
    </xdr:to>
    <xdr:cxnSp macro="">
      <xdr:nvCxnSpPr>
        <xdr:cNvPr id="184" name="直線コネクタ 183"/>
        <xdr:cNvCxnSpPr/>
      </xdr:nvCxnSpPr>
      <xdr:spPr>
        <a:xfrm flipV="1">
          <a:off x="2019300" y="13479687"/>
          <a:ext cx="889000" cy="6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141647</xdr:rowOff>
    </xdr:from>
    <xdr:to>
      <xdr:col>2</xdr:col>
      <xdr:colOff>638175</xdr:colOff>
      <xdr:row>78</xdr:row>
      <xdr:rowOff>167162</xdr:rowOff>
    </xdr:to>
    <xdr:cxnSp macro="">
      <xdr:nvCxnSpPr>
        <xdr:cNvPr id="187" name="直線コネクタ 186"/>
        <xdr:cNvCxnSpPr/>
      </xdr:nvCxnSpPr>
      <xdr:spPr>
        <a:xfrm>
          <a:off x="1130300" y="13514747"/>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13351</xdr:rowOff>
    </xdr:from>
    <xdr:to>
      <xdr:col>6</xdr:col>
      <xdr:colOff>561975</xdr:colOff>
      <xdr:row>78</xdr:row>
      <xdr:rowOff>114951</xdr:rowOff>
    </xdr:to>
    <xdr:sp macro="" textlink="">
      <xdr:nvSpPr>
        <xdr:cNvPr id="197" name="円/楕円 196"/>
        <xdr:cNvSpPr/>
      </xdr:nvSpPr>
      <xdr:spPr>
        <a:xfrm>
          <a:off x="4584700" y="1338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128789</xdr:rowOff>
    </xdr:from>
    <xdr:ext cx="599010" cy="259045"/>
    <xdr:sp macro="" textlink="">
      <xdr:nvSpPr>
        <xdr:cNvPr id="198" name="民生費該当値テキスト"/>
        <xdr:cNvSpPr txBox="1"/>
      </xdr:nvSpPr>
      <xdr:spPr>
        <a:xfrm>
          <a:off x="4686300" y="1333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75705</xdr:rowOff>
    </xdr:from>
    <xdr:to>
      <xdr:col>5</xdr:col>
      <xdr:colOff>409575</xdr:colOff>
      <xdr:row>79</xdr:row>
      <xdr:rowOff>5855</xdr:rowOff>
    </xdr:to>
    <xdr:sp macro="" textlink="">
      <xdr:nvSpPr>
        <xdr:cNvPr id="199" name="円/楕円 198"/>
        <xdr:cNvSpPr/>
      </xdr:nvSpPr>
      <xdr:spPr>
        <a:xfrm>
          <a:off x="3746500" y="134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168432</xdr:rowOff>
    </xdr:from>
    <xdr:ext cx="599010" cy="259045"/>
    <xdr:sp macro="" textlink="">
      <xdr:nvSpPr>
        <xdr:cNvPr id="200" name="テキスト ボックス 199"/>
        <xdr:cNvSpPr txBox="1"/>
      </xdr:nvSpPr>
      <xdr:spPr>
        <a:xfrm>
          <a:off x="3497794" y="1354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55787</xdr:rowOff>
    </xdr:from>
    <xdr:to>
      <xdr:col>4</xdr:col>
      <xdr:colOff>206375</xdr:colOff>
      <xdr:row>78</xdr:row>
      <xdr:rowOff>157387</xdr:rowOff>
    </xdr:to>
    <xdr:sp macro="" textlink="">
      <xdr:nvSpPr>
        <xdr:cNvPr id="201" name="円/楕円 200"/>
        <xdr:cNvSpPr/>
      </xdr:nvSpPr>
      <xdr:spPr>
        <a:xfrm>
          <a:off x="2857500" y="134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148514</xdr:rowOff>
    </xdr:from>
    <xdr:ext cx="599010" cy="259045"/>
    <xdr:sp macro="" textlink="">
      <xdr:nvSpPr>
        <xdr:cNvPr id="202" name="テキスト ボックス 201"/>
        <xdr:cNvSpPr txBox="1"/>
      </xdr:nvSpPr>
      <xdr:spPr>
        <a:xfrm>
          <a:off x="2608794" y="1352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116362</xdr:rowOff>
    </xdr:from>
    <xdr:to>
      <xdr:col>3</xdr:col>
      <xdr:colOff>3175</xdr:colOff>
      <xdr:row>79</xdr:row>
      <xdr:rowOff>46512</xdr:rowOff>
    </xdr:to>
    <xdr:sp macro="" textlink="">
      <xdr:nvSpPr>
        <xdr:cNvPr id="203" name="円/楕円 202"/>
        <xdr:cNvSpPr/>
      </xdr:nvSpPr>
      <xdr:spPr>
        <a:xfrm>
          <a:off x="1968500" y="134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37639</xdr:rowOff>
    </xdr:from>
    <xdr:ext cx="599010" cy="259045"/>
    <xdr:sp macro="" textlink="">
      <xdr:nvSpPr>
        <xdr:cNvPr id="204" name="テキスト ボックス 203"/>
        <xdr:cNvSpPr txBox="1"/>
      </xdr:nvSpPr>
      <xdr:spPr>
        <a:xfrm>
          <a:off x="1719794" y="1358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90847</xdr:rowOff>
    </xdr:from>
    <xdr:to>
      <xdr:col>1</xdr:col>
      <xdr:colOff>485775</xdr:colOff>
      <xdr:row>79</xdr:row>
      <xdr:rowOff>20997</xdr:rowOff>
    </xdr:to>
    <xdr:sp macro="" textlink="">
      <xdr:nvSpPr>
        <xdr:cNvPr id="205" name="円/楕円 204"/>
        <xdr:cNvSpPr/>
      </xdr:nvSpPr>
      <xdr:spPr>
        <a:xfrm>
          <a:off x="1079500" y="134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12124</xdr:rowOff>
    </xdr:from>
    <xdr:ext cx="599010" cy="259045"/>
    <xdr:sp macro="" textlink="">
      <xdr:nvSpPr>
        <xdr:cNvPr id="206" name="テキスト ボックス 205"/>
        <xdr:cNvSpPr txBox="1"/>
      </xdr:nvSpPr>
      <xdr:spPr>
        <a:xfrm>
          <a:off x="830794" y="135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143320</xdr:rowOff>
    </xdr:from>
    <xdr:to>
      <xdr:col>6</xdr:col>
      <xdr:colOff>511175</xdr:colOff>
      <xdr:row>94</xdr:row>
      <xdr:rowOff>123901</xdr:rowOff>
    </xdr:to>
    <xdr:cxnSp macro="">
      <xdr:nvCxnSpPr>
        <xdr:cNvPr id="235" name="直線コネクタ 234"/>
        <xdr:cNvCxnSpPr/>
      </xdr:nvCxnSpPr>
      <xdr:spPr>
        <a:xfrm flipV="1">
          <a:off x="3797300" y="15402370"/>
          <a:ext cx="838200" cy="83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123901</xdr:rowOff>
    </xdr:from>
    <xdr:to>
      <xdr:col>5</xdr:col>
      <xdr:colOff>358775</xdr:colOff>
      <xdr:row>95</xdr:row>
      <xdr:rowOff>72047</xdr:rowOff>
    </xdr:to>
    <xdr:cxnSp macro="">
      <xdr:nvCxnSpPr>
        <xdr:cNvPr id="238" name="直線コネクタ 237"/>
        <xdr:cNvCxnSpPr/>
      </xdr:nvCxnSpPr>
      <xdr:spPr>
        <a:xfrm flipV="1">
          <a:off x="2908300" y="16240201"/>
          <a:ext cx="8890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153212</xdr:rowOff>
    </xdr:from>
    <xdr:to>
      <xdr:col>4</xdr:col>
      <xdr:colOff>155575</xdr:colOff>
      <xdr:row>95</xdr:row>
      <xdr:rowOff>72047</xdr:rowOff>
    </xdr:to>
    <xdr:cxnSp macro="">
      <xdr:nvCxnSpPr>
        <xdr:cNvPr id="241" name="直線コネクタ 240"/>
        <xdr:cNvCxnSpPr/>
      </xdr:nvCxnSpPr>
      <xdr:spPr>
        <a:xfrm>
          <a:off x="2019300" y="16269512"/>
          <a:ext cx="889000" cy="9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153212</xdr:rowOff>
    </xdr:from>
    <xdr:to>
      <xdr:col>2</xdr:col>
      <xdr:colOff>638175</xdr:colOff>
      <xdr:row>96</xdr:row>
      <xdr:rowOff>79439</xdr:rowOff>
    </xdr:to>
    <xdr:cxnSp macro="">
      <xdr:nvCxnSpPr>
        <xdr:cNvPr id="244" name="直線コネクタ 243"/>
        <xdr:cNvCxnSpPr/>
      </xdr:nvCxnSpPr>
      <xdr:spPr>
        <a:xfrm flipV="1">
          <a:off x="1130300" y="16269512"/>
          <a:ext cx="889000" cy="2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92520</xdr:rowOff>
    </xdr:from>
    <xdr:to>
      <xdr:col>6</xdr:col>
      <xdr:colOff>561975</xdr:colOff>
      <xdr:row>90</xdr:row>
      <xdr:rowOff>22670</xdr:rowOff>
    </xdr:to>
    <xdr:sp macro="" textlink="">
      <xdr:nvSpPr>
        <xdr:cNvPr id="254" name="円/楕円 253"/>
        <xdr:cNvSpPr/>
      </xdr:nvSpPr>
      <xdr:spPr>
        <a:xfrm>
          <a:off x="4584700" y="153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45547</xdr:rowOff>
    </xdr:from>
    <xdr:ext cx="599010" cy="259045"/>
    <xdr:sp macro="" textlink="">
      <xdr:nvSpPr>
        <xdr:cNvPr id="255" name="衛生費該当値テキスト"/>
        <xdr:cNvSpPr txBox="1"/>
      </xdr:nvSpPr>
      <xdr:spPr>
        <a:xfrm>
          <a:off x="4686300" y="1530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127,215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73101</xdr:rowOff>
    </xdr:from>
    <xdr:to>
      <xdr:col>5</xdr:col>
      <xdr:colOff>409575</xdr:colOff>
      <xdr:row>95</xdr:row>
      <xdr:rowOff>3251</xdr:rowOff>
    </xdr:to>
    <xdr:sp macro="" textlink="">
      <xdr:nvSpPr>
        <xdr:cNvPr id="256" name="円/楕円 255"/>
        <xdr:cNvSpPr/>
      </xdr:nvSpPr>
      <xdr:spPr>
        <a:xfrm>
          <a:off x="3746500" y="161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19778</xdr:rowOff>
    </xdr:from>
    <xdr:ext cx="534377" cy="259045"/>
    <xdr:sp macro="" textlink="">
      <xdr:nvSpPr>
        <xdr:cNvPr id="257" name="テキスト ボックス 256"/>
        <xdr:cNvSpPr txBox="1"/>
      </xdr:nvSpPr>
      <xdr:spPr>
        <a:xfrm>
          <a:off x="3530111" y="159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21247</xdr:rowOff>
    </xdr:from>
    <xdr:to>
      <xdr:col>4</xdr:col>
      <xdr:colOff>206375</xdr:colOff>
      <xdr:row>95</xdr:row>
      <xdr:rowOff>122847</xdr:rowOff>
    </xdr:to>
    <xdr:sp macro="" textlink="">
      <xdr:nvSpPr>
        <xdr:cNvPr id="258" name="円/楕円 257"/>
        <xdr:cNvSpPr/>
      </xdr:nvSpPr>
      <xdr:spPr>
        <a:xfrm>
          <a:off x="2857500" y="163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139374</xdr:rowOff>
    </xdr:from>
    <xdr:ext cx="534377" cy="259045"/>
    <xdr:sp macro="" textlink="">
      <xdr:nvSpPr>
        <xdr:cNvPr id="259" name="テキスト ボックス 258"/>
        <xdr:cNvSpPr txBox="1"/>
      </xdr:nvSpPr>
      <xdr:spPr>
        <a:xfrm>
          <a:off x="2641111" y="160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102412</xdr:rowOff>
    </xdr:from>
    <xdr:to>
      <xdr:col>3</xdr:col>
      <xdr:colOff>3175</xdr:colOff>
      <xdr:row>95</xdr:row>
      <xdr:rowOff>32562</xdr:rowOff>
    </xdr:to>
    <xdr:sp macro="" textlink="">
      <xdr:nvSpPr>
        <xdr:cNvPr id="260" name="円/楕円 259"/>
        <xdr:cNvSpPr/>
      </xdr:nvSpPr>
      <xdr:spPr>
        <a:xfrm>
          <a:off x="1968500" y="162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49089</xdr:rowOff>
    </xdr:from>
    <xdr:ext cx="534377" cy="259045"/>
    <xdr:sp macro="" textlink="">
      <xdr:nvSpPr>
        <xdr:cNvPr id="261" name="テキスト ボックス 260"/>
        <xdr:cNvSpPr txBox="1"/>
      </xdr:nvSpPr>
      <xdr:spPr>
        <a:xfrm>
          <a:off x="1752111" y="159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28639</xdr:rowOff>
    </xdr:from>
    <xdr:to>
      <xdr:col>1</xdr:col>
      <xdr:colOff>485775</xdr:colOff>
      <xdr:row>96</xdr:row>
      <xdr:rowOff>130239</xdr:rowOff>
    </xdr:to>
    <xdr:sp macro="" textlink="">
      <xdr:nvSpPr>
        <xdr:cNvPr id="262" name="円/楕円 261"/>
        <xdr:cNvSpPr/>
      </xdr:nvSpPr>
      <xdr:spPr>
        <a:xfrm>
          <a:off x="1079500" y="164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121366</xdr:rowOff>
    </xdr:from>
    <xdr:ext cx="534377" cy="259045"/>
    <xdr:sp macro="" textlink="">
      <xdr:nvSpPr>
        <xdr:cNvPr id="263" name="テキスト ボックス 262"/>
        <xdr:cNvSpPr txBox="1"/>
      </xdr:nvSpPr>
      <xdr:spPr>
        <a:xfrm>
          <a:off x="863111" y="165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15304</xdr:rowOff>
    </xdr:from>
    <xdr:to>
      <xdr:col>15</xdr:col>
      <xdr:colOff>180975</xdr:colOff>
      <xdr:row>39</xdr:row>
      <xdr:rowOff>44450</xdr:rowOff>
    </xdr:to>
    <xdr:cxnSp macro="">
      <xdr:nvCxnSpPr>
        <xdr:cNvPr id="292" name="直線コネクタ 291"/>
        <xdr:cNvCxnSpPr/>
      </xdr:nvCxnSpPr>
      <xdr:spPr>
        <a:xfrm>
          <a:off x="9639300" y="6701854"/>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135128</xdr:rowOff>
    </xdr:from>
    <xdr:to>
      <xdr:col>14</xdr:col>
      <xdr:colOff>28575</xdr:colOff>
      <xdr:row>39</xdr:row>
      <xdr:rowOff>15304</xdr:rowOff>
    </xdr:to>
    <xdr:cxnSp macro="">
      <xdr:nvCxnSpPr>
        <xdr:cNvPr id="295" name="直線コネクタ 294"/>
        <xdr:cNvCxnSpPr/>
      </xdr:nvCxnSpPr>
      <xdr:spPr>
        <a:xfrm>
          <a:off x="8750300" y="6650228"/>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81597</xdr:rowOff>
    </xdr:from>
    <xdr:to>
      <xdr:col>12</xdr:col>
      <xdr:colOff>511175</xdr:colOff>
      <xdr:row>38</xdr:row>
      <xdr:rowOff>135128</xdr:rowOff>
    </xdr:to>
    <xdr:cxnSp macro="">
      <xdr:nvCxnSpPr>
        <xdr:cNvPr id="298" name="直線コネクタ 297"/>
        <xdr:cNvCxnSpPr/>
      </xdr:nvCxnSpPr>
      <xdr:spPr>
        <a:xfrm>
          <a:off x="7861300" y="5910897"/>
          <a:ext cx="889000" cy="7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81597</xdr:rowOff>
    </xdr:from>
    <xdr:to>
      <xdr:col>11</xdr:col>
      <xdr:colOff>307975</xdr:colOff>
      <xdr:row>36</xdr:row>
      <xdr:rowOff>158750</xdr:rowOff>
    </xdr:to>
    <xdr:cxnSp macro="">
      <xdr:nvCxnSpPr>
        <xdr:cNvPr id="301" name="直線コネクタ 300"/>
        <xdr:cNvCxnSpPr/>
      </xdr:nvCxnSpPr>
      <xdr:spPr>
        <a:xfrm flipV="1">
          <a:off x="6972300" y="5910897"/>
          <a:ext cx="889000" cy="4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135954</xdr:rowOff>
    </xdr:from>
    <xdr:to>
      <xdr:col>14</xdr:col>
      <xdr:colOff>79375</xdr:colOff>
      <xdr:row>39</xdr:row>
      <xdr:rowOff>66104</xdr:rowOff>
    </xdr:to>
    <xdr:sp macro="" textlink="">
      <xdr:nvSpPr>
        <xdr:cNvPr id="313" name="円/楕円 312"/>
        <xdr:cNvSpPr/>
      </xdr:nvSpPr>
      <xdr:spPr>
        <a:xfrm>
          <a:off x="95885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57231</xdr:rowOff>
    </xdr:from>
    <xdr:ext cx="378565" cy="259045"/>
    <xdr:sp macro="" textlink="">
      <xdr:nvSpPr>
        <xdr:cNvPr id="314" name="テキスト ボックス 313"/>
        <xdr:cNvSpPr txBox="1"/>
      </xdr:nvSpPr>
      <xdr:spPr>
        <a:xfrm>
          <a:off x="9450017" y="67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84328</xdr:rowOff>
    </xdr:from>
    <xdr:to>
      <xdr:col>12</xdr:col>
      <xdr:colOff>561975</xdr:colOff>
      <xdr:row>39</xdr:row>
      <xdr:rowOff>14478</xdr:rowOff>
    </xdr:to>
    <xdr:sp macro="" textlink="">
      <xdr:nvSpPr>
        <xdr:cNvPr id="315" name="円/楕円 314"/>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5605</xdr:rowOff>
    </xdr:from>
    <xdr:ext cx="378565" cy="259045"/>
    <xdr:sp macro="" textlink="">
      <xdr:nvSpPr>
        <xdr:cNvPr id="316" name="テキスト ボックス 315"/>
        <xdr:cNvSpPr txBox="1"/>
      </xdr:nvSpPr>
      <xdr:spPr>
        <a:xfrm>
          <a:off x="8561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30797</xdr:rowOff>
    </xdr:from>
    <xdr:to>
      <xdr:col>11</xdr:col>
      <xdr:colOff>358775</xdr:colOff>
      <xdr:row>34</xdr:row>
      <xdr:rowOff>132397</xdr:rowOff>
    </xdr:to>
    <xdr:sp macro="" textlink="">
      <xdr:nvSpPr>
        <xdr:cNvPr id="317" name="円/楕円 316"/>
        <xdr:cNvSpPr/>
      </xdr:nvSpPr>
      <xdr:spPr>
        <a:xfrm>
          <a:off x="7810500" y="58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148924</xdr:rowOff>
    </xdr:from>
    <xdr:ext cx="469744" cy="259045"/>
    <xdr:sp macro="" textlink="">
      <xdr:nvSpPr>
        <xdr:cNvPr id="318" name="テキスト ボックス 317"/>
        <xdr:cNvSpPr txBox="1"/>
      </xdr:nvSpPr>
      <xdr:spPr>
        <a:xfrm>
          <a:off x="7626427" y="563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107950</xdr:rowOff>
    </xdr:from>
    <xdr:to>
      <xdr:col>10</xdr:col>
      <xdr:colOff>155575</xdr:colOff>
      <xdr:row>37</xdr:row>
      <xdr:rowOff>38100</xdr:rowOff>
    </xdr:to>
    <xdr:sp macro="" textlink="">
      <xdr:nvSpPr>
        <xdr:cNvPr id="319" name="円/楕円 318"/>
        <xdr:cNvSpPr/>
      </xdr:nvSpPr>
      <xdr:spPr>
        <a:xfrm>
          <a:off x="6921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29227</xdr:rowOff>
    </xdr:from>
    <xdr:ext cx="469744" cy="259045"/>
    <xdr:sp macro="" textlink="">
      <xdr:nvSpPr>
        <xdr:cNvPr id="320" name="テキスト ボックス 319"/>
        <xdr:cNvSpPr txBox="1"/>
      </xdr:nvSpPr>
      <xdr:spPr>
        <a:xfrm>
          <a:off x="6737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101676</xdr:rowOff>
    </xdr:from>
    <xdr:to>
      <xdr:col>15</xdr:col>
      <xdr:colOff>180975</xdr:colOff>
      <xdr:row>58</xdr:row>
      <xdr:rowOff>107582</xdr:rowOff>
    </xdr:to>
    <xdr:cxnSp macro="">
      <xdr:nvCxnSpPr>
        <xdr:cNvPr id="349" name="直線コネクタ 348"/>
        <xdr:cNvCxnSpPr/>
      </xdr:nvCxnSpPr>
      <xdr:spPr>
        <a:xfrm>
          <a:off x="9639300" y="10045776"/>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100914</xdr:rowOff>
    </xdr:from>
    <xdr:to>
      <xdr:col>14</xdr:col>
      <xdr:colOff>28575</xdr:colOff>
      <xdr:row>58</xdr:row>
      <xdr:rowOff>101676</xdr:rowOff>
    </xdr:to>
    <xdr:cxnSp macro="">
      <xdr:nvCxnSpPr>
        <xdr:cNvPr id="352" name="直線コネクタ 351"/>
        <xdr:cNvCxnSpPr/>
      </xdr:nvCxnSpPr>
      <xdr:spPr>
        <a:xfrm>
          <a:off x="8750300" y="1004501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100914</xdr:rowOff>
    </xdr:from>
    <xdr:to>
      <xdr:col>12</xdr:col>
      <xdr:colOff>511175</xdr:colOff>
      <xdr:row>58</xdr:row>
      <xdr:rowOff>108064</xdr:rowOff>
    </xdr:to>
    <xdr:cxnSp macro="">
      <xdr:nvCxnSpPr>
        <xdr:cNvPr id="355" name="直線コネクタ 354"/>
        <xdr:cNvCxnSpPr/>
      </xdr:nvCxnSpPr>
      <xdr:spPr>
        <a:xfrm flipV="1">
          <a:off x="7861300" y="10045014"/>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81217</xdr:rowOff>
    </xdr:from>
    <xdr:to>
      <xdr:col>11</xdr:col>
      <xdr:colOff>307975</xdr:colOff>
      <xdr:row>58</xdr:row>
      <xdr:rowOff>108064</xdr:rowOff>
    </xdr:to>
    <xdr:cxnSp macro="">
      <xdr:nvCxnSpPr>
        <xdr:cNvPr id="358" name="直線コネクタ 357"/>
        <xdr:cNvCxnSpPr/>
      </xdr:nvCxnSpPr>
      <xdr:spPr>
        <a:xfrm>
          <a:off x="6972300" y="10025317"/>
          <a:ext cx="8890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56782</xdr:rowOff>
    </xdr:from>
    <xdr:to>
      <xdr:col>15</xdr:col>
      <xdr:colOff>231775</xdr:colOff>
      <xdr:row>58</xdr:row>
      <xdr:rowOff>158382</xdr:rowOff>
    </xdr:to>
    <xdr:sp macro="" textlink="">
      <xdr:nvSpPr>
        <xdr:cNvPr id="368" name="円/楕円 367"/>
        <xdr:cNvSpPr/>
      </xdr:nvSpPr>
      <xdr:spPr>
        <a:xfrm>
          <a:off x="10426700" y="100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143159</xdr:rowOff>
    </xdr:from>
    <xdr:ext cx="469744" cy="259045"/>
    <xdr:sp macro="" textlink="">
      <xdr:nvSpPr>
        <xdr:cNvPr id="369" name="農林水産業費該当値テキスト"/>
        <xdr:cNvSpPr txBox="1"/>
      </xdr:nvSpPr>
      <xdr:spPr>
        <a:xfrm>
          <a:off x="10528300" y="991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50876</xdr:rowOff>
    </xdr:from>
    <xdr:to>
      <xdr:col>14</xdr:col>
      <xdr:colOff>79375</xdr:colOff>
      <xdr:row>58</xdr:row>
      <xdr:rowOff>152476</xdr:rowOff>
    </xdr:to>
    <xdr:sp macro="" textlink="">
      <xdr:nvSpPr>
        <xdr:cNvPr id="370" name="円/楕円 369"/>
        <xdr:cNvSpPr/>
      </xdr:nvSpPr>
      <xdr:spPr>
        <a:xfrm>
          <a:off x="9588500" y="99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143603</xdr:rowOff>
    </xdr:from>
    <xdr:ext cx="469744" cy="259045"/>
    <xdr:sp macro="" textlink="">
      <xdr:nvSpPr>
        <xdr:cNvPr id="371" name="テキスト ボックス 370"/>
        <xdr:cNvSpPr txBox="1"/>
      </xdr:nvSpPr>
      <xdr:spPr>
        <a:xfrm>
          <a:off x="9404427" y="1008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50114</xdr:rowOff>
    </xdr:from>
    <xdr:to>
      <xdr:col>12</xdr:col>
      <xdr:colOff>561975</xdr:colOff>
      <xdr:row>58</xdr:row>
      <xdr:rowOff>151714</xdr:rowOff>
    </xdr:to>
    <xdr:sp macro="" textlink="">
      <xdr:nvSpPr>
        <xdr:cNvPr id="372" name="円/楕円 371"/>
        <xdr:cNvSpPr/>
      </xdr:nvSpPr>
      <xdr:spPr>
        <a:xfrm>
          <a:off x="8699500" y="99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142841</xdr:rowOff>
    </xdr:from>
    <xdr:ext cx="469744" cy="259045"/>
    <xdr:sp macro="" textlink="">
      <xdr:nvSpPr>
        <xdr:cNvPr id="373" name="テキスト ボックス 372"/>
        <xdr:cNvSpPr txBox="1"/>
      </xdr:nvSpPr>
      <xdr:spPr>
        <a:xfrm>
          <a:off x="8515427" y="1008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57264</xdr:rowOff>
    </xdr:from>
    <xdr:to>
      <xdr:col>11</xdr:col>
      <xdr:colOff>358775</xdr:colOff>
      <xdr:row>58</xdr:row>
      <xdr:rowOff>158864</xdr:rowOff>
    </xdr:to>
    <xdr:sp macro="" textlink="">
      <xdr:nvSpPr>
        <xdr:cNvPr id="374" name="円/楕円 373"/>
        <xdr:cNvSpPr/>
      </xdr:nvSpPr>
      <xdr:spPr>
        <a:xfrm>
          <a:off x="7810500" y="100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149991</xdr:rowOff>
    </xdr:from>
    <xdr:ext cx="469744" cy="259045"/>
    <xdr:sp macro="" textlink="">
      <xdr:nvSpPr>
        <xdr:cNvPr id="375" name="テキスト ボックス 374"/>
        <xdr:cNvSpPr txBox="1"/>
      </xdr:nvSpPr>
      <xdr:spPr>
        <a:xfrm>
          <a:off x="7626427" y="1009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30417</xdr:rowOff>
    </xdr:from>
    <xdr:to>
      <xdr:col>10</xdr:col>
      <xdr:colOff>155575</xdr:colOff>
      <xdr:row>58</xdr:row>
      <xdr:rowOff>132017</xdr:rowOff>
    </xdr:to>
    <xdr:sp macro="" textlink="">
      <xdr:nvSpPr>
        <xdr:cNvPr id="376" name="円/楕円 375"/>
        <xdr:cNvSpPr/>
      </xdr:nvSpPr>
      <xdr:spPr>
        <a:xfrm>
          <a:off x="6921500" y="99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123144</xdr:rowOff>
    </xdr:from>
    <xdr:ext cx="534377" cy="259045"/>
    <xdr:sp macro="" textlink="">
      <xdr:nvSpPr>
        <xdr:cNvPr id="377" name="テキスト ボックス 376"/>
        <xdr:cNvSpPr txBox="1"/>
      </xdr:nvSpPr>
      <xdr:spPr>
        <a:xfrm>
          <a:off x="6705111" y="100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5414</xdr:rowOff>
    </xdr:from>
    <xdr:to>
      <xdr:col>15</xdr:col>
      <xdr:colOff>180975</xdr:colOff>
      <xdr:row>79</xdr:row>
      <xdr:rowOff>12795</xdr:rowOff>
    </xdr:to>
    <xdr:cxnSp macro="">
      <xdr:nvCxnSpPr>
        <xdr:cNvPr id="408" name="直線コネクタ 407"/>
        <xdr:cNvCxnSpPr/>
      </xdr:nvCxnSpPr>
      <xdr:spPr>
        <a:xfrm>
          <a:off x="9639300" y="13549964"/>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5414</xdr:rowOff>
    </xdr:from>
    <xdr:to>
      <xdr:col>14</xdr:col>
      <xdr:colOff>28575</xdr:colOff>
      <xdr:row>79</xdr:row>
      <xdr:rowOff>35198</xdr:rowOff>
    </xdr:to>
    <xdr:cxnSp macro="">
      <xdr:nvCxnSpPr>
        <xdr:cNvPr id="411" name="直線コネクタ 410"/>
        <xdr:cNvCxnSpPr/>
      </xdr:nvCxnSpPr>
      <xdr:spPr>
        <a:xfrm flipV="1">
          <a:off x="8750300" y="13549964"/>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33956</xdr:rowOff>
    </xdr:from>
    <xdr:to>
      <xdr:col>12</xdr:col>
      <xdr:colOff>511175</xdr:colOff>
      <xdr:row>79</xdr:row>
      <xdr:rowOff>35198</xdr:rowOff>
    </xdr:to>
    <xdr:cxnSp macro="">
      <xdr:nvCxnSpPr>
        <xdr:cNvPr id="414" name="直線コネクタ 413"/>
        <xdr:cNvCxnSpPr/>
      </xdr:nvCxnSpPr>
      <xdr:spPr>
        <a:xfrm>
          <a:off x="7861300" y="13578506"/>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26805</xdr:rowOff>
    </xdr:from>
    <xdr:to>
      <xdr:col>11</xdr:col>
      <xdr:colOff>307975</xdr:colOff>
      <xdr:row>79</xdr:row>
      <xdr:rowOff>33956</xdr:rowOff>
    </xdr:to>
    <xdr:cxnSp macro="">
      <xdr:nvCxnSpPr>
        <xdr:cNvPr id="417" name="直線コネクタ 416"/>
        <xdr:cNvCxnSpPr/>
      </xdr:nvCxnSpPr>
      <xdr:spPr>
        <a:xfrm>
          <a:off x="6972300" y="13571355"/>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133445</xdr:rowOff>
    </xdr:from>
    <xdr:to>
      <xdr:col>15</xdr:col>
      <xdr:colOff>231775</xdr:colOff>
      <xdr:row>79</xdr:row>
      <xdr:rowOff>63595</xdr:rowOff>
    </xdr:to>
    <xdr:sp macro="" textlink="">
      <xdr:nvSpPr>
        <xdr:cNvPr id="427" name="円/楕円 426"/>
        <xdr:cNvSpPr/>
      </xdr:nvSpPr>
      <xdr:spPr>
        <a:xfrm>
          <a:off x="10426700" y="135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48372</xdr:rowOff>
    </xdr:from>
    <xdr:ext cx="469744" cy="259045"/>
    <xdr:sp macro="" textlink="">
      <xdr:nvSpPr>
        <xdr:cNvPr id="428" name="商工費該当値テキスト"/>
        <xdr:cNvSpPr txBox="1"/>
      </xdr:nvSpPr>
      <xdr:spPr>
        <a:xfrm>
          <a:off x="10528300" y="134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126064</xdr:rowOff>
    </xdr:from>
    <xdr:to>
      <xdr:col>14</xdr:col>
      <xdr:colOff>79375</xdr:colOff>
      <xdr:row>79</xdr:row>
      <xdr:rowOff>56214</xdr:rowOff>
    </xdr:to>
    <xdr:sp macro="" textlink="">
      <xdr:nvSpPr>
        <xdr:cNvPr id="429" name="円/楕円 428"/>
        <xdr:cNvSpPr/>
      </xdr:nvSpPr>
      <xdr:spPr>
        <a:xfrm>
          <a:off x="9588500" y="134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47341</xdr:rowOff>
    </xdr:from>
    <xdr:ext cx="469744" cy="259045"/>
    <xdr:sp macro="" textlink="">
      <xdr:nvSpPr>
        <xdr:cNvPr id="430" name="テキスト ボックス 429"/>
        <xdr:cNvSpPr txBox="1"/>
      </xdr:nvSpPr>
      <xdr:spPr>
        <a:xfrm>
          <a:off x="9404427" y="1359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155848</xdr:rowOff>
    </xdr:from>
    <xdr:to>
      <xdr:col>12</xdr:col>
      <xdr:colOff>561975</xdr:colOff>
      <xdr:row>79</xdr:row>
      <xdr:rowOff>85998</xdr:rowOff>
    </xdr:to>
    <xdr:sp macro="" textlink="">
      <xdr:nvSpPr>
        <xdr:cNvPr id="431" name="円/楕円 430"/>
        <xdr:cNvSpPr/>
      </xdr:nvSpPr>
      <xdr:spPr>
        <a:xfrm>
          <a:off x="8699500" y="135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77125</xdr:rowOff>
    </xdr:from>
    <xdr:ext cx="469744" cy="259045"/>
    <xdr:sp macro="" textlink="">
      <xdr:nvSpPr>
        <xdr:cNvPr id="432" name="テキスト ボックス 431"/>
        <xdr:cNvSpPr txBox="1"/>
      </xdr:nvSpPr>
      <xdr:spPr>
        <a:xfrm>
          <a:off x="8515427" y="136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154606</xdr:rowOff>
    </xdr:from>
    <xdr:to>
      <xdr:col>11</xdr:col>
      <xdr:colOff>358775</xdr:colOff>
      <xdr:row>79</xdr:row>
      <xdr:rowOff>84756</xdr:rowOff>
    </xdr:to>
    <xdr:sp macro="" textlink="">
      <xdr:nvSpPr>
        <xdr:cNvPr id="433" name="円/楕円 432"/>
        <xdr:cNvSpPr/>
      </xdr:nvSpPr>
      <xdr:spPr>
        <a:xfrm>
          <a:off x="7810500" y="13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75883</xdr:rowOff>
    </xdr:from>
    <xdr:ext cx="469744" cy="259045"/>
    <xdr:sp macro="" textlink="">
      <xdr:nvSpPr>
        <xdr:cNvPr id="434" name="テキスト ボックス 433"/>
        <xdr:cNvSpPr txBox="1"/>
      </xdr:nvSpPr>
      <xdr:spPr>
        <a:xfrm>
          <a:off x="7626427" y="136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147455</xdr:rowOff>
    </xdr:from>
    <xdr:to>
      <xdr:col>10</xdr:col>
      <xdr:colOff>155575</xdr:colOff>
      <xdr:row>79</xdr:row>
      <xdr:rowOff>77605</xdr:rowOff>
    </xdr:to>
    <xdr:sp macro="" textlink="">
      <xdr:nvSpPr>
        <xdr:cNvPr id="435" name="円/楕円 434"/>
        <xdr:cNvSpPr/>
      </xdr:nvSpPr>
      <xdr:spPr>
        <a:xfrm>
          <a:off x="6921500" y="13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68732</xdr:rowOff>
    </xdr:from>
    <xdr:ext cx="469744" cy="259045"/>
    <xdr:sp macro="" textlink="">
      <xdr:nvSpPr>
        <xdr:cNvPr id="436" name="テキスト ボックス 435"/>
        <xdr:cNvSpPr txBox="1"/>
      </xdr:nvSpPr>
      <xdr:spPr>
        <a:xfrm>
          <a:off x="6737427" y="136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145089</xdr:rowOff>
    </xdr:from>
    <xdr:to>
      <xdr:col>15</xdr:col>
      <xdr:colOff>180975</xdr:colOff>
      <xdr:row>98</xdr:row>
      <xdr:rowOff>149253</xdr:rowOff>
    </xdr:to>
    <xdr:cxnSp macro="">
      <xdr:nvCxnSpPr>
        <xdr:cNvPr id="467" name="直線コネクタ 466"/>
        <xdr:cNvCxnSpPr/>
      </xdr:nvCxnSpPr>
      <xdr:spPr>
        <a:xfrm flipV="1">
          <a:off x="9639300" y="16947189"/>
          <a:ext cx="8382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149253</xdr:rowOff>
    </xdr:from>
    <xdr:to>
      <xdr:col>14</xdr:col>
      <xdr:colOff>28575</xdr:colOff>
      <xdr:row>99</xdr:row>
      <xdr:rowOff>854</xdr:rowOff>
    </xdr:to>
    <xdr:cxnSp macro="">
      <xdr:nvCxnSpPr>
        <xdr:cNvPr id="470" name="直線コネクタ 469"/>
        <xdr:cNvCxnSpPr/>
      </xdr:nvCxnSpPr>
      <xdr:spPr>
        <a:xfrm flipV="1">
          <a:off x="8750300" y="16951353"/>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158245</xdr:rowOff>
    </xdr:from>
    <xdr:to>
      <xdr:col>12</xdr:col>
      <xdr:colOff>511175</xdr:colOff>
      <xdr:row>99</xdr:row>
      <xdr:rowOff>854</xdr:rowOff>
    </xdr:to>
    <xdr:cxnSp macro="">
      <xdr:nvCxnSpPr>
        <xdr:cNvPr id="473" name="直線コネクタ 472"/>
        <xdr:cNvCxnSpPr/>
      </xdr:nvCxnSpPr>
      <xdr:spPr>
        <a:xfrm>
          <a:off x="7861300" y="16960345"/>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158245</xdr:rowOff>
    </xdr:from>
    <xdr:to>
      <xdr:col>11</xdr:col>
      <xdr:colOff>307975</xdr:colOff>
      <xdr:row>99</xdr:row>
      <xdr:rowOff>11353</xdr:rowOff>
    </xdr:to>
    <xdr:cxnSp macro="">
      <xdr:nvCxnSpPr>
        <xdr:cNvPr id="476" name="直線コネクタ 475"/>
        <xdr:cNvCxnSpPr/>
      </xdr:nvCxnSpPr>
      <xdr:spPr>
        <a:xfrm flipV="1">
          <a:off x="6972300" y="1696034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94289</xdr:rowOff>
    </xdr:from>
    <xdr:to>
      <xdr:col>15</xdr:col>
      <xdr:colOff>231775</xdr:colOff>
      <xdr:row>99</xdr:row>
      <xdr:rowOff>24439</xdr:rowOff>
    </xdr:to>
    <xdr:sp macro="" textlink="">
      <xdr:nvSpPr>
        <xdr:cNvPr id="486" name="円/楕円 485"/>
        <xdr:cNvSpPr/>
      </xdr:nvSpPr>
      <xdr:spPr>
        <a:xfrm>
          <a:off x="10426700" y="168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53666</xdr:rowOff>
    </xdr:from>
    <xdr:ext cx="534377" cy="259045"/>
    <xdr:sp macro="" textlink="">
      <xdr:nvSpPr>
        <xdr:cNvPr id="487" name="土木費該当値テキスト"/>
        <xdr:cNvSpPr txBox="1"/>
      </xdr:nvSpPr>
      <xdr:spPr>
        <a:xfrm>
          <a:off x="10528300" y="1668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98453</xdr:rowOff>
    </xdr:from>
    <xdr:to>
      <xdr:col>14</xdr:col>
      <xdr:colOff>79375</xdr:colOff>
      <xdr:row>99</xdr:row>
      <xdr:rowOff>28603</xdr:rowOff>
    </xdr:to>
    <xdr:sp macro="" textlink="">
      <xdr:nvSpPr>
        <xdr:cNvPr id="488" name="円/楕円 487"/>
        <xdr:cNvSpPr/>
      </xdr:nvSpPr>
      <xdr:spPr>
        <a:xfrm>
          <a:off x="9588500" y="169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45130</xdr:rowOff>
    </xdr:from>
    <xdr:ext cx="534377" cy="259045"/>
    <xdr:sp macro="" textlink="">
      <xdr:nvSpPr>
        <xdr:cNvPr id="489" name="テキスト ボックス 488"/>
        <xdr:cNvSpPr txBox="1"/>
      </xdr:nvSpPr>
      <xdr:spPr>
        <a:xfrm>
          <a:off x="9372111" y="1667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121504</xdr:rowOff>
    </xdr:from>
    <xdr:to>
      <xdr:col>12</xdr:col>
      <xdr:colOff>561975</xdr:colOff>
      <xdr:row>99</xdr:row>
      <xdr:rowOff>51654</xdr:rowOff>
    </xdr:to>
    <xdr:sp macro="" textlink="">
      <xdr:nvSpPr>
        <xdr:cNvPr id="490" name="円/楕円 489"/>
        <xdr:cNvSpPr/>
      </xdr:nvSpPr>
      <xdr:spPr>
        <a:xfrm>
          <a:off x="8699500" y="169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42781</xdr:rowOff>
    </xdr:from>
    <xdr:ext cx="534377" cy="259045"/>
    <xdr:sp macro="" textlink="">
      <xdr:nvSpPr>
        <xdr:cNvPr id="491" name="テキスト ボックス 490"/>
        <xdr:cNvSpPr txBox="1"/>
      </xdr:nvSpPr>
      <xdr:spPr>
        <a:xfrm>
          <a:off x="8483111" y="1701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107445</xdr:rowOff>
    </xdr:from>
    <xdr:to>
      <xdr:col>11</xdr:col>
      <xdr:colOff>358775</xdr:colOff>
      <xdr:row>99</xdr:row>
      <xdr:rowOff>37595</xdr:rowOff>
    </xdr:to>
    <xdr:sp macro="" textlink="">
      <xdr:nvSpPr>
        <xdr:cNvPr id="492" name="円/楕円 491"/>
        <xdr:cNvSpPr/>
      </xdr:nvSpPr>
      <xdr:spPr>
        <a:xfrm>
          <a:off x="7810500" y="169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54122</xdr:rowOff>
    </xdr:from>
    <xdr:ext cx="534377" cy="259045"/>
    <xdr:sp macro="" textlink="">
      <xdr:nvSpPr>
        <xdr:cNvPr id="493" name="テキスト ボックス 492"/>
        <xdr:cNvSpPr txBox="1"/>
      </xdr:nvSpPr>
      <xdr:spPr>
        <a:xfrm>
          <a:off x="7594111" y="166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132003</xdr:rowOff>
    </xdr:from>
    <xdr:to>
      <xdr:col>10</xdr:col>
      <xdr:colOff>155575</xdr:colOff>
      <xdr:row>99</xdr:row>
      <xdr:rowOff>62153</xdr:rowOff>
    </xdr:to>
    <xdr:sp macro="" textlink="">
      <xdr:nvSpPr>
        <xdr:cNvPr id="494" name="円/楕円 493"/>
        <xdr:cNvSpPr/>
      </xdr:nvSpPr>
      <xdr:spPr>
        <a:xfrm>
          <a:off x="6921500" y="169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53280</xdr:rowOff>
    </xdr:from>
    <xdr:ext cx="534377" cy="259045"/>
    <xdr:sp macro="" textlink="">
      <xdr:nvSpPr>
        <xdr:cNvPr id="495" name="テキスト ボックス 494"/>
        <xdr:cNvSpPr txBox="1"/>
      </xdr:nvSpPr>
      <xdr:spPr>
        <a:xfrm>
          <a:off x="6705111" y="1702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89979</xdr:rowOff>
    </xdr:from>
    <xdr:to>
      <xdr:col>23</xdr:col>
      <xdr:colOff>517525</xdr:colOff>
      <xdr:row>37</xdr:row>
      <xdr:rowOff>92399</xdr:rowOff>
    </xdr:to>
    <xdr:cxnSp macro="">
      <xdr:nvCxnSpPr>
        <xdr:cNvPr id="524" name="直線コネクタ 523"/>
        <xdr:cNvCxnSpPr/>
      </xdr:nvCxnSpPr>
      <xdr:spPr>
        <a:xfrm>
          <a:off x="15481300" y="6433629"/>
          <a:ext cx="8382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89979</xdr:rowOff>
    </xdr:from>
    <xdr:to>
      <xdr:col>22</xdr:col>
      <xdr:colOff>365125</xdr:colOff>
      <xdr:row>37</xdr:row>
      <xdr:rowOff>111354</xdr:rowOff>
    </xdr:to>
    <xdr:cxnSp macro="">
      <xdr:nvCxnSpPr>
        <xdr:cNvPr id="527" name="直線コネクタ 526"/>
        <xdr:cNvCxnSpPr/>
      </xdr:nvCxnSpPr>
      <xdr:spPr>
        <a:xfrm flipV="1">
          <a:off x="14592300" y="6433629"/>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111354</xdr:rowOff>
    </xdr:from>
    <xdr:to>
      <xdr:col>21</xdr:col>
      <xdr:colOff>161925</xdr:colOff>
      <xdr:row>37</xdr:row>
      <xdr:rowOff>160350</xdr:rowOff>
    </xdr:to>
    <xdr:cxnSp macro="">
      <xdr:nvCxnSpPr>
        <xdr:cNvPr id="530" name="直線コネクタ 529"/>
        <xdr:cNvCxnSpPr/>
      </xdr:nvCxnSpPr>
      <xdr:spPr>
        <a:xfrm flipV="1">
          <a:off x="13703300" y="6455004"/>
          <a:ext cx="889000" cy="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160350</xdr:rowOff>
    </xdr:from>
    <xdr:to>
      <xdr:col>19</xdr:col>
      <xdr:colOff>644525</xdr:colOff>
      <xdr:row>37</xdr:row>
      <xdr:rowOff>166732</xdr:rowOff>
    </xdr:to>
    <xdr:cxnSp macro="">
      <xdr:nvCxnSpPr>
        <xdr:cNvPr id="533" name="直線コネクタ 532"/>
        <xdr:cNvCxnSpPr/>
      </xdr:nvCxnSpPr>
      <xdr:spPr>
        <a:xfrm flipV="1">
          <a:off x="12814300" y="6504000"/>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41599</xdr:rowOff>
    </xdr:from>
    <xdr:to>
      <xdr:col>23</xdr:col>
      <xdr:colOff>568325</xdr:colOff>
      <xdr:row>37</xdr:row>
      <xdr:rowOff>143199</xdr:rowOff>
    </xdr:to>
    <xdr:sp macro="" textlink="">
      <xdr:nvSpPr>
        <xdr:cNvPr id="543" name="円/楕円 542"/>
        <xdr:cNvSpPr/>
      </xdr:nvSpPr>
      <xdr:spPr>
        <a:xfrm>
          <a:off x="16268700" y="63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127976</xdr:rowOff>
    </xdr:from>
    <xdr:ext cx="534377" cy="259045"/>
    <xdr:sp macro="" textlink="">
      <xdr:nvSpPr>
        <xdr:cNvPr id="544" name="消防費該当値テキスト"/>
        <xdr:cNvSpPr txBox="1"/>
      </xdr:nvSpPr>
      <xdr:spPr>
        <a:xfrm>
          <a:off x="16370300" y="63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39179</xdr:rowOff>
    </xdr:from>
    <xdr:to>
      <xdr:col>22</xdr:col>
      <xdr:colOff>415925</xdr:colOff>
      <xdr:row>37</xdr:row>
      <xdr:rowOff>140779</xdr:rowOff>
    </xdr:to>
    <xdr:sp macro="" textlink="">
      <xdr:nvSpPr>
        <xdr:cNvPr id="545" name="円/楕円 544"/>
        <xdr:cNvSpPr/>
      </xdr:nvSpPr>
      <xdr:spPr>
        <a:xfrm>
          <a:off x="154305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131907</xdr:rowOff>
    </xdr:from>
    <xdr:ext cx="534377" cy="259045"/>
    <xdr:sp macro="" textlink="">
      <xdr:nvSpPr>
        <xdr:cNvPr id="546" name="テキスト ボックス 545"/>
        <xdr:cNvSpPr txBox="1"/>
      </xdr:nvSpPr>
      <xdr:spPr>
        <a:xfrm>
          <a:off x="15214111" y="64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60554</xdr:rowOff>
    </xdr:from>
    <xdr:to>
      <xdr:col>21</xdr:col>
      <xdr:colOff>212725</xdr:colOff>
      <xdr:row>37</xdr:row>
      <xdr:rowOff>162154</xdr:rowOff>
    </xdr:to>
    <xdr:sp macro="" textlink="">
      <xdr:nvSpPr>
        <xdr:cNvPr id="547" name="円/楕円 546"/>
        <xdr:cNvSpPr/>
      </xdr:nvSpPr>
      <xdr:spPr>
        <a:xfrm>
          <a:off x="14541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153281</xdr:rowOff>
    </xdr:from>
    <xdr:ext cx="534377" cy="259045"/>
    <xdr:sp macro="" textlink="">
      <xdr:nvSpPr>
        <xdr:cNvPr id="548" name="テキスト ボックス 547"/>
        <xdr:cNvSpPr txBox="1"/>
      </xdr:nvSpPr>
      <xdr:spPr>
        <a:xfrm>
          <a:off x="14325111" y="64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109550</xdr:rowOff>
    </xdr:from>
    <xdr:to>
      <xdr:col>20</xdr:col>
      <xdr:colOff>9525</xdr:colOff>
      <xdr:row>38</xdr:row>
      <xdr:rowOff>39700</xdr:rowOff>
    </xdr:to>
    <xdr:sp macro="" textlink="">
      <xdr:nvSpPr>
        <xdr:cNvPr id="549" name="円/楕円 548"/>
        <xdr:cNvSpPr/>
      </xdr:nvSpPr>
      <xdr:spPr>
        <a:xfrm>
          <a:off x="13652500" y="64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30827</xdr:rowOff>
    </xdr:from>
    <xdr:ext cx="534377" cy="259045"/>
    <xdr:sp macro="" textlink="">
      <xdr:nvSpPr>
        <xdr:cNvPr id="550" name="テキスト ボックス 549"/>
        <xdr:cNvSpPr txBox="1"/>
      </xdr:nvSpPr>
      <xdr:spPr>
        <a:xfrm>
          <a:off x="13436111" y="654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115932</xdr:rowOff>
    </xdr:from>
    <xdr:to>
      <xdr:col>18</xdr:col>
      <xdr:colOff>492125</xdr:colOff>
      <xdr:row>38</xdr:row>
      <xdr:rowOff>46082</xdr:rowOff>
    </xdr:to>
    <xdr:sp macro="" textlink="">
      <xdr:nvSpPr>
        <xdr:cNvPr id="551" name="円/楕円 550"/>
        <xdr:cNvSpPr/>
      </xdr:nvSpPr>
      <xdr:spPr>
        <a:xfrm>
          <a:off x="12763500" y="64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37209</xdr:rowOff>
    </xdr:from>
    <xdr:ext cx="534377" cy="259045"/>
    <xdr:sp macro="" textlink="">
      <xdr:nvSpPr>
        <xdr:cNvPr id="552" name="テキスト ボックス 551"/>
        <xdr:cNvSpPr txBox="1"/>
      </xdr:nvSpPr>
      <xdr:spPr>
        <a:xfrm>
          <a:off x="12547111" y="65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147315</xdr:rowOff>
    </xdr:from>
    <xdr:to>
      <xdr:col>23</xdr:col>
      <xdr:colOff>517525</xdr:colOff>
      <xdr:row>57</xdr:row>
      <xdr:rowOff>52132</xdr:rowOff>
    </xdr:to>
    <xdr:cxnSp macro="">
      <xdr:nvCxnSpPr>
        <xdr:cNvPr id="586" name="直線コネクタ 585"/>
        <xdr:cNvCxnSpPr/>
      </xdr:nvCxnSpPr>
      <xdr:spPr>
        <a:xfrm>
          <a:off x="15481300" y="9748515"/>
          <a:ext cx="838200" cy="7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164432</xdr:rowOff>
    </xdr:from>
    <xdr:to>
      <xdr:col>22</xdr:col>
      <xdr:colOff>365125</xdr:colOff>
      <xdr:row>56</xdr:row>
      <xdr:rowOff>147315</xdr:rowOff>
    </xdr:to>
    <xdr:cxnSp macro="">
      <xdr:nvCxnSpPr>
        <xdr:cNvPr id="589" name="直線コネクタ 588"/>
        <xdr:cNvCxnSpPr/>
      </xdr:nvCxnSpPr>
      <xdr:spPr>
        <a:xfrm>
          <a:off x="14592300" y="9251282"/>
          <a:ext cx="889000" cy="49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164432</xdr:rowOff>
    </xdr:from>
    <xdr:to>
      <xdr:col>21</xdr:col>
      <xdr:colOff>161925</xdr:colOff>
      <xdr:row>56</xdr:row>
      <xdr:rowOff>1239</xdr:rowOff>
    </xdr:to>
    <xdr:cxnSp macro="">
      <xdr:nvCxnSpPr>
        <xdr:cNvPr id="592" name="直線コネクタ 591"/>
        <xdr:cNvCxnSpPr/>
      </xdr:nvCxnSpPr>
      <xdr:spPr>
        <a:xfrm flipV="1">
          <a:off x="13703300" y="9251282"/>
          <a:ext cx="889000" cy="3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4" name="テキスト ボックス 593"/>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1239</xdr:rowOff>
    </xdr:from>
    <xdr:to>
      <xdr:col>19</xdr:col>
      <xdr:colOff>644525</xdr:colOff>
      <xdr:row>57</xdr:row>
      <xdr:rowOff>38088</xdr:rowOff>
    </xdr:to>
    <xdr:cxnSp macro="">
      <xdr:nvCxnSpPr>
        <xdr:cNvPr id="595" name="直線コネクタ 594"/>
        <xdr:cNvCxnSpPr/>
      </xdr:nvCxnSpPr>
      <xdr:spPr>
        <a:xfrm flipV="1">
          <a:off x="12814300" y="9602439"/>
          <a:ext cx="889000" cy="20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1332</xdr:rowOff>
    </xdr:from>
    <xdr:to>
      <xdr:col>23</xdr:col>
      <xdr:colOff>568325</xdr:colOff>
      <xdr:row>57</xdr:row>
      <xdr:rowOff>102932</xdr:rowOff>
    </xdr:to>
    <xdr:sp macro="" textlink="">
      <xdr:nvSpPr>
        <xdr:cNvPr id="605" name="円/楕円 604"/>
        <xdr:cNvSpPr/>
      </xdr:nvSpPr>
      <xdr:spPr>
        <a:xfrm>
          <a:off x="16268700" y="97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151209</xdr:rowOff>
    </xdr:from>
    <xdr:ext cx="534377" cy="259045"/>
    <xdr:sp macro="" textlink="">
      <xdr:nvSpPr>
        <xdr:cNvPr id="606" name="教育費該当値テキスト"/>
        <xdr:cNvSpPr txBox="1"/>
      </xdr:nvSpPr>
      <xdr:spPr>
        <a:xfrm>
          <a:off x="16370300" y="97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96515</xdr:rowOff>
    </xdr:from>
    <xdr:to>
      <xdr:col>22</xdr:col>
      <xdr:colOff>415925</xdr:colOff>
      <xdr:row>57</xdr:row>
      <xdr:rowOff>26665</xdr:rowOff>
    </xdr:to>
    <xdr:sp macro="" textlink="">
      <xdr:nvSpPr>
        <xdr:cNvPr id="607" name="円/楕円 606"/>
        <xdr:cNvSpPr/>
      </xdr:nvSpPr>
      <xdr:spPr>
        <a:xfrm>
          <a:off x="15430500" y="96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17792</xdr:rowOff>
    </xdr:from>
    <xdr:ext cx="534377" cy="259045"/>
    <xdr:sp macro="" textlink="">
      <xdr:nvSpPr>
        <xdr:cNvPr id="608" name="テキスト ボックス 607"/>
        <xdr:cNvSpPr txBox="1"/>
      </xdr:nvSpPr>
      <xdr:spPr>
        <a:xfrm>
          <a:off x="15214111" y="97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55,467</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113632</xdr:rowOff>
    </xdr:from>
    <xdr:to>
      <xdr:col>21</xdr:col>
      <xdr:colOff>212725</xdr:colOff>
      <xdr:row>54</xdr:row>
      <xdr:rowOff>43782</xdr:rowOff>
    </xdr:to>
    <xdr:sp macro="" textlink="">
      <xdr:nvSpPr>
        <xdr:cNvPr id="609" name="円/楕円 608"/>
        <xdr:cNvSpPr/>
      </xdr:nvSpPr>
      <xdr:spPr>
        <a:xfrm>
          <a:off x="14541500" y="920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60309</xdr:rowOff>
    </xdr:from>
    <xdr:ext cx="534377" cy="259045"/>
    <xdr:sp macro="" textlink="">
      <xdr:nvSpPr>
        <xdr:cNvPr id="610" name="テキスト ボックス 609"/>
        <xdr:cNvSpPr txBox="1"/>
      </xdr:nvSpPr>
      <xdr:spPr>
        <a:xfrm>
          <a:off x="14325111" y="89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121889</xdr:rowOff>
    </xdr:from>
    <xdr:to>
      <xdr:col>20</xdr:col>
      <xdr:colOff>9525</xdr:colOff>
      <xdr:row>56</xdr:row>
      <xdr:rowOff>52039</xdr:rowOff>
    </xdr:to>
    <xdr:sp macro="" textlink="">
      <xdr:nvSpPr>
        <xdr:cNvPr id="611" name="円/楕円 610"/>
        <xdr:cNvSpPr/>
      </xdr:nvSpPr>
      <xdr:spPr>
        <a:xfrm>
          <a:off x="13652500" y="95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68566</xdr:rowOff>
    </xdr:from>
    <xdr:ext cx="534377" cy="259045"/>
    <xdr:sp macro="" textlink="">
      <xdr:nvSpPr>
        <xdr:cNvPr id="612" name="テキスト ボックス 611"/>
        <xdr:cNvSpPr txBox="1"/>
      </xdr:nvSpPr>
      <xdr:spPr>
        <a:xfrm>
          <a:off x="13436111" y="93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158738</xdr:rowOff>
    </xdr:from>
    <xdr:to>
      <xdr:col>18</xdr:col>
      <xdr:colOff>492125</xdr:colOff>
      <xdr:row>57</xdr:row>
      <xdr:rowOff>88888</xdr:rowOff>
    </xdr:to>
    <xdr:sp macro="" textlink="">
      <xdr:nvSpPr>
        <xdr:cNvPr id="613" name="円/楕円 612"/>
        <xdr:cNvSpPr/>
      </xdr:nvSpPr>
      <xdr:spPr>
        <a:xfrm>
          <a:off x="12763500" y="97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80015</xdr:rowOff>
    </xdr:from>
    <xdr:ext cx="534377" cy="259045"/>
    <xdr:sp macro="" textlink="">
      <xdr:nvSpPr>
        <xdr:cNvPr id="614" name="テキスト ボックス 613"/>
        <xdr:cNvSpPr txBox="1"/>
      </xdr:nvSpPr>
      <xdr:spPr>
        <a:xfrm>
          <a:off x="12547111" y="98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43608</xdr:rowOff>
    </xdr:from>
    <xdr:to>
      <xdr:col>23</xdr:col>
      <xdr:colOff>517525</xdr:colOff>
      <xdr:row>79</xdr:row>
      <xdr:rowOff>44450</xdr:rowOff>
    </xdr:to>
    <xdr:cxnSp macro="">
      <xdr:nvCxnSpPr>
        <xdr:cNvPr id="643" name="直線コネクタ 642"/>
        <xdr:cNvCxnSpPr/>
      </xdr:nvCxnSpPr>
      <xdr:spPr>
        <a:xfrm flipV="1">
          <a:off x="15481300" y="13588158"/>
          <a:ext cx="8382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43955</xdr:rowOff>
    </xdr:from>
    <xdr:to>
      <xdr:col>21</xdr:col>
      <xdr:colOff>161925</xdr:colOff>
      <xdr:row>79</xdr:row>
      <xdr:rowOff>44450</xdr:rowOff>
    </xdr:to>
    <xdr:cxnSp macro="">
      <xdr:nvCxnSpPr>
        <xdr:cNvPr id="649" name="直線コネクタ 648"/>
        <xdr:cNvCxnSpPr/>
      </xdr:nvCxnSpPr>
      <xdr:spPr>
        <a:xfrm>
          <a:off x="13703300" y="13588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43955</xdr:rowOff>
    </xdr:from>
    <xdr:to>
      <xdr:col>19</xdr:col>
      <xdr:colOff>644525</xdr:colOff>
      <xdr:row>79</xdr:row>
      <xdr:rowOff>44131</xdr:rowOff>
    </xdr:to>
    <xdr:cxnSp macro="">
      <xdr:nvCxnSpPr>
        <xdr:cNvPr id="652" name="直線コネクタ 651"/>
        <xdr:cNvCxnSpPr/>
      </xdr:nvCxnSpPr>
      <xdr:spPr>
        <a:xfrm flipV="1">
          <a:off x="12814300" y="13588505"/>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164258</xdr:rowOff>
    </xdr:from>
    <xdr:to>
      <xdr:col>23</xdr:col>
      <xdr:colOff>568325</xdr:colOff>
      <xdr:row>79</xdr:row>
      <xdr:rowOff>94408</xdr:rowOff>
    </xdr:to>
    <xdr:sp macro="" textlink="">
      <xdr:nvSpPr>
        <xdr:cNvPr id="662" name="円/楕円 661"/>
        <xdr:cNvSpPr/>
      </xdr:nvSpPr>
      <xdr:spPr>
        <a:xfrm>
          <a:off x="16268700" y="13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164605</xdr:rowOff>
    </xdr:from>
    <xdr:to>
      <xdr:col>20</xdr:col>
      <xdr:colOff>9525</xdr:colOff>
      <xdr:row>79</xdr:row>
      <xdr:rowOff>94755</xdr:rowOff>
    </xdr:to>
    <xdr:sp macro="" textlink="">
      <xdr:nvSpPr>
        <xdr:cNvPr id="668" name="円/楕円 667"/>
        <xdr:cNvSpPr/>
      </xdr:nvSpPr>
      <xdr:spPr>
        <a:xfrm>
          <a:off x="13652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85882</xdr:rowOff>
    </xdr:from>
    <xdr:ext cx="378565" cy="259045"/>
    <xdr:sp macro="" textlink="">
      <xdr:nvSpPr>
        <xdr:cNvPr id="669" name="テキスト ボックス 668"/>
        <xdr:cNvSpPr txBox="1"/>
      </xdr:nvSpPr>
      <xdr:spPr>
        <a:xfrm>
          <a:off x="13514017" y="1363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164781</xdr:rowOff>
    </xdr:from>
    <xdr:to>
      <xdr:col>18</xdr:col>
      <xdr:colOff>492125</xdr:colOff>
      <xdr:row>79</xdr:row>
      <xdr:rowOff>94931</xdr:rowOff>
    </xdr:to>
    <xdr:sp macro="" textlink="">
      <xdr:nvSpPr>
        <xdr:cNvPr id="670" name="円/楕円 669"/>
        <xdr:cNvSpPr/>
      </xdr:nvSpPr>
      <xdr:spPr>
        <a:xfrm>
          <a:off x="12763500" y="135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86058</xdr:rowOff>
    </xdr:from>
    <xdr:ext cx="313932" cy="259045"/>
    <xdr:sp macro="" textlink="">
      <xdr:nvSpPr>
        <xdr:cNvPr id="671" name="テキスト ボックス 670"/>
        <xdr:cNvSpPr txBox="1"/>
      </xdr:nvSpPr>
      <xdr:spPr>
        <a:xfrm>
          <a:off x="12657333" y="1363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76367</xdr:rowOff>
    </xdr:from>
    <xdr:to>
      <xdr:col>23</xdr:col>
      <xdr:colOff>517525</xdr:colOff>
      <xdr:row>97</xdr:row>
      <xdr:rowOff>122369</xdr:rowOff>
    </xdr:to>
    <xdr:cxnSp macro="">
      <xdr:nvCxnSpPr>
        <xdr:cNvPr id="702" name="直線コネクタ 701"/>
        <xdr:cNvCxnSpPr/>
      </xdr:nvCxnSpPr>
      <xdr:spPr>
        <a:xfrm flipV="1">
          <a:off x="15481300" y="16707017"/>
          <a:ext cx="8382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122369</xdr:rowOff>
    </xdr:from>
    <xdr:to>
      <xdr:col>22</xdr:col>
      <xdr:colOff>365125</xdr:colOff>
      <xdr:row>97</xdr:row>
      <xdr:rowOff>131068</xdr:rowOff>
    </xdr:to>
    <xdr:cxnSp macro="">
      <xdr:nvCxnSpPr>
        <xdr:cNvPr id="705" name="直線コネクタ 704"/>
        <xdr:cNvCxnSpPr/>
      </xdr:nvCxnSpPr>
      <xdr:spPr>
        <a:xfrm flipV="1">
          <a:off x="14592300" y="16753019"/>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131068</xdr:rowOff>
    </xdr:from>
    <xdr:to>
      <xdr:col>21</xdr:col>
      <xdr:colOff>161925</xdr:colOff>
      <xdr:row>97</xdr:row>
      <xdr:rowOff>137816</xdr:rowOff>
    </xdr:to>
    <xdr:cxnSp macro="">
      <xdr:nvCxnSpPr>
        <xdr:cNvPr id="708" name="直線コネクタ 707"/>
        <xdr:cNvCxnSpPr/>
      </xdr:nvCxnSpPr>
      <xdr:spPr>
        <a:xfrm flipV="1">
          <a:off x="13703300" y="16761718"/>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126561</xdr:rowOff>
    </xdr:from>
    <xdr:to>
      <xdr:col>19</xdr:col>
      <xdr:colOff>644525</xdr:colOff>
      <xdr:row>97</xdr:row>
      <xdr:rowOff>137816</xdr:rowOff>
    </xdr:to>
    <xdr:cxnSp macro="">
      <xdr:nvCxnSpPr>
        <xdr:cNvPr id="711" name="直線コネクタ 710"/>
        <xdr:cNvCxnSpPr/>
      </xdr:nvCxnSpPr>
      <xdr:spPr>
        <a:xfrm>
          <a:off x="12814300" y="16757211"/>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25567</xdr:rowOff>
    </xdr:from>
    <xdr:to>
      <xdr:col>23</xdr:col>
      <xdr:colOff>568325</xdr:colOff>
      <xdr:row>97</xdr:row>
      <xdr:rowOff>127167</xdr:rowOff>
    </xdr:to>
    <xdr:sp macro="" textlink="">
      <xdr:nvSpPr>
        <xdr:cNvPr id="721" name="円/楕円 720"/>
        <xdr:cNvSpPr/>
      </xdr:nvSpPr>
      <xdr:spPr>
        <a:xfrm>
          <a:off x="16268700" y="166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3994</xdr:rowOff>
    </xdr:from>
    <xdr:ext cx="534377" cy="259045"/>
    <xdr:sp macro="" textlink="">
      <xdr:nvSpPr>
        <xdr:cNvPr id="722" name="公債費該当値テキスト"/>
        <xdr:cNvSpPr txBox="1"/>
      </xdr:nvSpPr>
      <xdr:spPr>
        <a:xfrm>
          <a:off x="16370300" y="166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71569</xdr:rowOff>
    </xdr:from>
    <xdr:to>
      <xdr:col>22</xdr:col>
      <xdr:colOff>415925</xdr:colOff>
      <xdr:row>98</xdr:row>
      <xdr:rowOff>1719</xdr:rowOff>
    </xdr:to>
    <xdr:sp macro="" textlink="">
      <xdr:nvSpPr>
        <xdr:cNvPr id="723" name="円/楕円 722"/>
        <xdr:cNvSpPr/>
      </xdr:nvSpPr>
      <xdr:spPr>
        <a:xfrm>
          <a:off x="15430500" y="167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164296</xdr:rowOff>
    </xdr:from>
    <xdr:ext cx="534377" cy="259045"/>
    <xdr:sp macro="" textlink="">
      <xdr:nvSpPr>
        <xdr:cNvPr id="724" name="テキスト ボックス 723"/>
        <xdr:cNvSpPr txBox="1"/>
      </xdr:nvSpPr>
      <xdr:spPr>
        <a:xfrm>
          <a:off x="15214111" y="167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80268</xdr:rowOff>
    </xdr:from>
    <xdr:to>
      <xdr:col>21</xdr:col>
      <xdr:colOff>212725</xdr:colOff>
      <xdr:row>98</xdr:row>
      <xdr:rowOff>10418</xdr:rowOff>
    </xdr:to>
    <xdr:sp macro="" textlink="">
      <xdr:nvSpPr>
        <xdr:cNvPr id="725" name="円/楕円 724"/>
        <xdr:cNvSpPr/>
      </xdr:nvSpPr>
      <xdr:spPr>
        <a:xfrm>
          <a:off x="14541500" y="167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1545</xdr:rowOff>
    </xdr:from>
    <xdr:ext cx="534377" cy="259045"/>
    <xdr:sp macro="" textlink="">
      <xdr:nvSpPr>
        <xdr:cNvPr id="726" name="テキスト ボックス 725"/>
        <xdr:cNvSpPr txBox="1"/>
      </xdr:nvSpPr>
      <xdr:spPr>
        <a:xfrm>
          <a:off x="14325111" y="168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87016</xdr:rowOff>
    </xdr:from>
    <xdr:to>
      <xdr:col>20</xdr:col>
      <xdr:colOff>9525</xdr:colOff>
      <xdr:row>98</xdr:row>
      <xdr:rowOff>17166</xdr:rowOff>
    </xdr:to>
    <xdr:sp macro="" textlink="">
      <xdr:nvSpPr>
        <xdr:cNvPr id="727" name="円/楕円 726"/>
        <xdr:cNvSpPr/>
      </xdr:nvSpPr>
      <xdr:spPr>
        <a:xfrm>
          <a:off x="13652500" y="167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8293</xdr:rowOff>
    </xdr:from>
    <xdr:ext cx="534377" cy="259045"/>
    <xdr:sp macro="" textlink="">
      <xdr:nvSpPr>
        <xdr:cNvPr id="728" name="テキスト ボックス 727"/>
        <xdr:cNvSpPr txBox="1"/>
      </xdr:nvSpPr>
      <xdr:spPr>
        <a:xfrm>
          <a:off x="13436111" y="168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75761</xdr:rowOff>
    </xdr:from>
    <xdr:to>
      <xdr:col>18</xdr:col>
      <xdr:colOff>492125</xdr:colOff>
      <xdr:row>98</xdr:row>
      <xdr:rowOff>5911</xdr:rowOff>
    </xdr:to>
    <xdr:sp macro="" textlink="">
      <xdr:nvSpPr>
        <xdr:cNvPr id="729" name="円/楕円 728"/>
        <xdr:cNvSpPr/>
      </xdr:nvSpPr>
      <xdr:spPr>
        <a:xfrm>
          <a:off x="12763500" y="167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168488</xdr:rowOff>
    </xdr:from>
    <xdr:ext cx="534377" cy="259045"/>
    <xdr:sp macro="" textlink="">
      <xdr:nvSpPr>
        <xdr:cNvPr id="730" name="テキスト ボックス 729"/>
        <xdr:cNvSpPr txBox="1"/>
      </xdr:nvSpPr>
      <xdr:spPr>
        <a:xfrm>
          <a:off x="12547111" y="167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類似団体と比べ平成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年度の衛生費</a:t>
          </a:r>
          <a:r>
            <a:rPr kumimoji="1" lang="ja-JP" altLang="en-US" sz="1200">
              <a:solidFill>
                <a:schemeClr val="dk1"/>
              </a:solidFill>
              <a:effectLst/>
              <a:latin typeface="+mn-lt"/>
              <a:ea typeface="+mn-ea"/>
              <a:cs typeface="+mn-cs"/>
            </a:rPr>
            <a:t>が多い原因は、新クリーンセンター建設によるものである。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平成</a:t>
          </a:r>
          <a:r>
            <a:rPr lang="en-US" altLang="ja-JP" sz="900">
              <a:solidFill>
                <a:schemeClr val="dk1"/>
              </a:solidFill>
              <a:effectLst/>
              <a:latin typeface="+mn-lt"/>
              <a:ea typeface="+mn-ea"/>
              <a:cs typeface="+mn-cs"/>
            </a:rPr>
            <a:t>27</a:t>
          </a:r>
          <a:r>
            <a:rPr lang="ja-JP" altLang="ja-JP" sz="900">
              <a:solidFill>
                <a:schemeClr val="dk1"/>
              </a:solidFill>
              <a:effectLst/>
              <a:latin typeface="+mn-lt"/>
              <a:ea typeface="+mn-ea"/>
              <a:cs typeface="+mn-cs"/>
            </a:rPr>
            <a:t>年度は、平成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年度からの繰越金があったため財政調整基金を繰り入れることがなかったが、今年度は</a:t>
          </a:r>
          <a:r>
            <a:rPr lang="en-US" altLang="ja-JP" sz="900">
              <a:solidFill>
                <a:schemeClr val="dk1"/>
              </a:solidFill>
              <a:effectLst/>
              <a:latin typeface="+mn-lt"/>
              <a:ea typeface="+mn-ea"/>
              <a:cs typeface="+mn-cs"/>
            </a:rPr>
            <a:t>9</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千万円を財政調整基金から繰り入れることとなった。平成</a:t>
          </a:r>
          <a:r>
            <a:rPr lang="en-US" altLang="ja-JP" sz="900">
              <a:solidFill>
                <a:schemeClr val="dk1"/>
              </a:solidFill>
              <a:effectLst/>
              <a:latin typeface="+mn-lt"/>
              <a:ea typeface="+mn-ea"/>
              <a:cs typeface="+mn-cs"/>
            </a:rPr>
            <a:t>21</a:t>
          </a:r>
          <a:r>
            <a:rPr lang="ja-JP" altLang="ja-JP" sz="900">
              <a:solidFill>
                <a:schemeClr val="dk1"/>
              </a:solidFill>
              <a:effectLst/>
              <a:latin typeface="+mn-lt"/>
              <a:ea typeface="+mn-ea"/>
              <a:cs typeface="+mn-cs"/>
            </a:rPr>
            <a:t>年度以降、財政調整基金からの繰入れは行っていなかったが、今年度は財政調整基金に大きく頼ることとなり、実質単年度収支の赤字も拡大した。</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歳入面では合併特例措置の段階的縮減に伴う普通交付税の減少等により、経常的な一般財源収入が前年度より</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5,537</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4</a:t>
          </a:r>
          <a:r>
            <a:rPr lang="ja-JP" altLang="en-US" sz="900">
              <a:solidFill>
                <a:schemeClr val="dk1"/>
              </a:solidFill>
              <a:effectLst/>
              <a:latin typeface="+mn-lt"/>
              <a:ea typeface="+mn-ea"/>
              <a:cs typeface="+mn-cs"/>
            </a:rPr>
            <a:t>千円</a:t>
          </a:r>
          <a:r>
            <a:rPr lang="ja-JP" altLang="ja-JP" sz="900">
              <a:solidFill>
                <a:schemeClr val="dk1"/>
              </a:solidFill>
              <a:effectLst/>
              <a:latin typeface="+mn-lt"/>
              <a:ea typeface="+mn-ea"/>
              <a:cs typeface="+mn-cs"/>
            </a:rPr>
            <a:t>減少したことや、歳出面では新市建設計画事業に伴う合併特例事業債の本格的な償還の開始等により、公債費が前年度より約</a:t>
          </a:r>
          <a:r>
            <a:rPr lang="en-US" altLang="ja-JP" sz="900">
              <a:solidFill>
                <a:schemeClr val="dk1"/>
              </a:solidFill>
              <a:effectLst/>
              <a:latin typeface="+mn-lt"/>
              <a:ea typeface="+mn-ea"/>
              <a:cs typeface="+mn-cs"/>
            </a:rPr>
            <a:t>1</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6</a:t>
          </a:r>
          <a:r>
            <a:rPr lang="ja-JP" altLang="ja-JP" sz="900">
              <a:solidFill>
                <a:schemeClr val="dk1"/>
              </a:solidFill>
              <a:effectLst/>
              <a:latin typeface="+mn-lt"/>
              <a:ea typeface="+mn-ea"/>
              <a:cs typeface="+mn-cs"/>
            </a:rPr>
            <a:t>千万円増加したことが主な要因である。</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特定財源の確保に努めながら各事業の必要性や規模等を見直し、財源に見合った規模に抑制し、更に、経常的な費用については、経費の節減や事業内容の見直しによる縮減に努め、切り詰められる経費をより切り詰めたうえで、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今年度の決算においても、全ての会計において実質黒字となり、連結実質赤字は発生していない</a:t>
          </a:r>
          <a:r>
            <a:rPr lang="ja-JP" altLang="en-US" sz="1200">
              <a:solidFill>
                <a:schemeClr val="dk1"/>
              </a:solidFill>
              <a:effectLst/>
              <a:latin typeface="+mn-lt"/>
              <a:ea typeface="+mn-ea"/>
              <a:cs typeface="+mn-cs"/>
            </a:rPr>
            <a:t>が、黒字額が逓減傾向にあるため、</a:t>
          </a:r>
          <a:r>
            <a:rPr lang="ja-JP" altLang="ja-JP" sz="1200">
              <a:solidFill>
                <a:schemeClr val="dk1"/>
              </a:solidFill>
              <a:effectLst/>
              <a:latin typeface="+mn-lt"/>
              <a:ea typeface="+mn-ea"/>
              <a:cs typeface="+mn-cs"/>
            </a:rPr>
            <a:t>今後も、限りある予算の効率性を高め、適切な受益者負担となるよう健全な行財政運営及び経営管理を</a:t>
          </a:r>
          <a:r>
            <a:rPr lang="ja-JP" altLang="en-US" sz="1200">
              <a:solidFill>
                <a:schemeClr val="dk1"/>
              </a:solidFill>
              <a:effectLst/>
              <a:latin typeface="+mn-lt"/>
              <a:ea typeface="+mn-ea"/>
              <a:cs typeface="+mn-cs"/>
            </a:rPr>
            <a:t>より一層</a:t>
          </a:r>
          <a:r>
            <a:rPr lang="ja-JP" altLang="ja-JP" sz="1200">
              <a:solidFill>
                <a:schemeClr val="dk1"/>
              </a:solidFill>
              <a:effectLst/>
              <a:latin typeface="+mn-lt"/>
              <a:ea typeface="+mn-ea"/>
              <a:cs typeface="+mn-cs"/>
            </a:rPr>
            <a:t>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19433892</v>
      </c>
      <c r="BO4" s="381"/>
      <c r="BP4" s="381"/>
      <c r="BQ4" s="381"/>
      <c r="BR4" s="381"/>
      <c r="BS4" s="381"/>
      <c r="BT4" s="381"/>
      <c r="BU4" s="382"/>
      <c r="BV4" s="380">
        <v>16364769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1.9</v>
      </c>
      <c r="CU4" s="387"/>
      <c r="CV4" s="387"/>
      <c r="CW4" s="387"/>
      <c r="CX4" s="387"/>
      <c r="CY4" s="387"/>
      <c r="CZ4" s="387"/>
      <c r="DA4" s="388"/>
      <c r="DB4" s="386">
        <v>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18820528</v>
      </c>
      <c r="BO5" s="418"/>
      <c r="BP5" s="418"/>
      <c r="BQ5" s="418"/>
      <c r="BR5" s="418"/>
      <c r="BS5" s="418"/>
      <c r="BT5" s="418"/>
      <c r="BU5" s="419"/>
      <c r="BV5" s="417">
        <v>15677296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96.8</v>
      </c>
      <c r="CU5" s="415"/>
      <c r="CV5" s="415"/>
      <c r="CW5" s="415"/>
      <c r="CX5" s="415"/>
      <c r="CY5" s="415"/>
      <c r="CZ5" s="415"/>
      <c r="DA5" s="416"/>
      <c r="DB5" s="414">
        <v>90.6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613364</v>
      </c>
      <c r="BO6" s="418"/>
      <c r="BP6" s="418"/>
      <c r="BQ6" s="418"/>
      <c r="BR6" s="418"/>
      <c r="BS6" s="418"/>
      <c r="BT6" s="418"/>
      <c r="BU6" s="419"/>
      <c r="BV6" s="417">
        <v>687473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102.7</v>
      </c>
      <c r="CU6" s="455"/>
      <c r="CV6" s="455"/>
      <c r="CW6" s="455"/>
      <c r="CX6" s="455"/>
      <c r="CY6" s="455"/>
      <c r="CZ6" s="455"/>
      <c r="DA6" s="456"/>
      <c r="DB6" s="454">
        <v>97.6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443871</v>
      </c>
      <c r="BO7" s="418"/>
      <c r="BP7" s="418"/>
      <c r="BQ7" s="418"/>
      <c r="BR7" s="418"/>
      <c r="BS7" s="418"/>
      <c r="BT7" s="418"/>
      <c r="BU7" s="419"/>
      <c r="BV7" s="417">
        <v>509708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8751310</v>
      </c>
      <c r="CU7" s="418"/>
      <c r="CV7" s="418"/>
      <c r="CW7" s="418"/>
      <c r="CX7" s="418"/>
      <c r="CY7" s="418"/>
      <c r="CZ7" s="418"/>
      <c r="DA7" s="419"/>
      <c r="DB7" s="417">
        <v>8819219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169493</v>
      </c>
      <c r="BO8" s="418"/>
      <c r="BP8" s="418"/>
      <c r="BQ8" s="418"/>
      <c r="BR8" s="418"/>
      <c r="BS8" s="418"/>
      <c r="BT8" s="418"/>
      <c r="BU8" s="419"/>
      <c r="BV8" s="417">
        <v>177765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0.53</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36635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-8272</v>
      </c>
      <c r="BO9" s="418"/>
      <c r="BP9" s="418"/>
      <c r="BQ9" s="418"/>
      <c r="BR9" s="418"/>
      <c r="BS9" s="418"/>
      <c r="BT9" s="418"/>
      <c r="BU9" s="419"/>
      <c r="BV9" s="417">
        <v>-436679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11.3</v>
      </c>
      <c r="CU9" s="415"/>
      <c r="CV9" s="415"/>
      <c r="CW9" s="415"/>
      <c r="CX9" s="415"/>
      <c r="CY9" s="415"/>
      <c r="CZ9" s="415"/>
      <c r="DA9" s="416"/>
      <c r="DB9" s="414">
        <v>10</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35859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9240</v>
      </c>
      <c r="BO10" s="418"/>
      <c r="BP10" s="418"/>
      <c r="BQ10" s="418"/>
      <c r="BR10" s="418"/>
      <c r="BS10" s="418"/>
      <c r="BT10" s="418"/>
      <c r="BU10" s="419"/>
      <c r="BV10" s="417">
        <v>8579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37170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940000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36882</v>
      </c>
      <c r="S13" s="499"/>
      <c r="T13" s="499"/>
      <c r="U13" s="499"/>
      <c r="V13" s="500"/>
      <c r="W13" s="433" t="s">
        <v>123</v>
      </c>
      <c r="X13" s="434"/>
      <c r="Y13" s="434"/>
      <c r="Z13" s="434"/>
      <c r="AA13" s="434"/>
      <c r="AB13" s="424"/>
      <c r="AC13" s="468">
        <v>547</v>
      </c>
      <c r="AD13" s="469"/>
      <c r="AE13" s="469"/>
      <c r="AF13" s="469"/>
      <c r="AG13" s="508"/>
      <c r="AH13" s="468">
        <v>550</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-939032</v>
      </c>
      <c r="BO13" s="418"/>
      <c r="BP13" s="418"/>
      <c r="BQ13" s="418"/>
      <c r="BR13" s="418"/>
      <c r="BS13" s="418"/>
      <c r="BT13" s="418"/>
      <c r="BU13" s="419"/>
      <c r="BV13" s="417">
        <v>-428100</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5.9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37062</v>
      </c>
      <c r="S14" s="499"/>
      <c r="T14" s="499"/>
      <c r="U14" s="499"/>
      <c r="V14" s="500"/>
      <c r="W14" s="407"/>
      <c r="X14" s="408"/>
      <c r="Y14" s="408"/>
      <c r="Z14" s="408"/>
      <c r="AA14" s="408"/>
      <c r="AB14" s="397"/>
      <c r="AC14" s="501">
        <v>3.5</v>
      </c>
      <c r="AD14" s="502"/>
      <c r="AE14" s="502"/>
      <c r="AF14" s="502"/>
      <c r="AG14" s="503"/>
      <c r="AH14" s="501">
        <v>3.6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60.2</v>
      </c>
      <c r="CU14" s="513"/>
      <c r="CV14" s="513"/>
      <c r="CW14" s="513"/>
      <c r="CX14" s="513"/>
      <c r="CY14" s="513"/>
      <c r="CZ14" s="513"/>
      <c r="DA14" s="514"/>
      <c r="DB14" s="512">
        <v>47.7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36799</v>
      </c>
      <c r="S15" s="499"/>
      <c r="T15" s="499"/>
      <c r="U15" s="499"/>
      <c r="V15" s="500"/>
      <c r="W15" s="433" t="s">
        <v>129</v>
      </c>
      <c r="X15" s="434"/>
      <c r="Y15" s="434"/>
      <c r="Z15" s="434"/>
      <c r="AA15" s="434"/>
      <c r="AB15" s="424"/>
      <c r="AC15" s="468">
        <v>4643</v>
      </c>
      <c r="AD15" s="469"/>
      <c r="AE15" s="469"/>
      <c r="AF15" s="469"/>
      <c r="AG15" s="508"/>
      <c r="AH15" s="468">
        <v>4792</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3706939</v>
      </c>
      <c r="BO15" s="381"/>
      <c r="BP15" s="381"/>
      <c r="BQ15" s="381"/>
      <c r="BR15" s="381"/>
      <c r="BS15" s="381"/>
      <c r="BT15" s="381"/>
      <c r="BU15" s="382"/>
      <c r="BV15" s="380">
        <v>3579693</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29.9</v>
      </c>
      <c r="AD16" s="502"/>
      <c r="AE16" s="502"/>
      <c r="AF16" s="502"/>
      <c r="AG16" s="503"/>
      <c r="AH16" s="501">
        <v>31.8</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6991515</v>
      </c>
      <c r="BO16" s="418"/>
      <c r="BP16" s="418"/>
      <c r="BQ16" s="418"/>
      <c r="BR16" s="418"/>
      <c r="BS16" s="418"/>
      <c r="BT16" s="418"/>
      <c r="BU16" s="419"/>
      <c r="BV16" s="417">
        <v>6766624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10325</v>
      </c>
      <c r="AD17" s="469"/>
      <c r="AE17" s="469"/>
      <c r="AF17" s="469"/>
      <c r="AG17" s="508"/>
      <c r="AH17" s="468">
        <v>9730</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4726761</v>
      </c>
      <c r="BO17" s="418"/>
      <c r="BP17" s="418"/>
      <c r="BQ17" s="418"/>
      <c r="BR17" s="418"/>
      <c r="BS17" s="418"/>
      <c r="BT17" s="418"/>
      <c r="BU17" s="419"/>
      <c r="BV17" s="417">
        <v>4553294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33.72</v>
      </c>
      <c r="M18" s="530"/>
      <c r="N18" s="530"/>
      <c r="O18" s="530"/>
      <c r="P18" s="530"/>
      <c r="Q18" s="530"/>
      <c r="R18" s="531"/>
      <c r="S18" s="531"/>
      <c r="T18" s="531"/>
      <c r="U18" s="531"/>
      <c r="V18" s="532"/>
      <c r="W18" s="435"/>
      <c r="X18" s="436"/>
      <c r="Y18" s="436"/>
      <c r="Z18" s="436"/>
      <c r="AA18" s="436"/>
      <c r="AB18" s="427"/>
      <c r="AC18" s="533">
        <v>66.5</v>
      </c>
      <c r="AD18" s="534"/>
      <c r="AE18" s="534"/>
      <c r="AF18" s="534"/>
      <c r="AG18" s="535"/>
      <c r="AH18" s="533">
        <v>64.599999999999994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8579015</v>
      </c>
      <c r="BO18" s="418"/>
      <c r="BP18" s="418"/>
      <c r="BQ18" s="418"/>
      <c r="BR18" s="418"/>
      <c r="BS18" s="418"/>
      <c r="BT18" s="418"/>
      <c r="BU18" s="419"/>
      <c r="BV18" s="417">
        <v>8265433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1086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10872554</v>
      </c>
      <c r="BO19" s="418"/>
      <c r="BP19" s="418"/>
      <c r="BQ19" s="418"/>
      <c r="BR19" s="418"/>
      <c r="BS19" s="418"/>
      <c r="BT19" s="418"/>
      <c r="BU19" s="419"/>
      <c r="BV19" s="417">
        <v>10738891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12544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19548684</v>
      </c>
      <c r="BO23" s="418"/>
      <c r="BP23" s="418"/>
      <c r="BQ23" s="418"/>
      <c r="BR23" s="418"/>
      <c r="BS23" s="418"/>
      <c r="BT23" s="418"/>
      <c r="BU23" s="419"/>
      <c r="BV23" s="417">
        <v>16198083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4450</v>
      </c>
      <c r="R24" s="469"/>
      <c r="S24" s="469"/>
      <c r="T24" s="469"/>
      <c r="U24" s="469"/>
      <c r="V24" s="508"/>
      <c r="W24" s="563"/>
      <c r="X24" s="551"/>
      <c r="Y24" s="552"/>
      <c r="Z24" s="467" t="s">
        <v>153</v>
      </c>
      <c r="AA24" s="447"/>
      <c r="AB24" s="447"/>
      <c r="AC24" s="447"/>
      <c r="AD24" s="447"/>
      <c r="AE24" s="447"/>
      <c r="AF24" s="447"/>
      <c r="AG24" s="448"/>
      <c r="AH24" s="468">
        <v>252</v>
      </c>
      <c r="AI24" s="469"/>
      <c r="AJ24" s="469"/>
      <c r="AK24" s="469"/>
      <c r="AL24" s="508"/>
      <c r="AM24" s="468">
        <v>729036</v>
      </c>
      <c r="AN24" s="469"/>
      <c r="AO24" s="469"/>
      <c r="AP24" s="469"/>
      <c r="AQ24" s="469"/>
      <c r="AR24" s="508"/>
      <c r="AS24" s="468">
        <v>2893</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9013452</v>
      </c>
      <c r="BO24" s="418"/>
      <c r="BP24" s="418"/>
      <c r="BQ24" s="418"/>
      <c r="BR24" s="418"/>
      <c r="BS24" s="418"/>
      <c r="BT24" s="418"/>
      <c r="BU24" s="419"/>
      <c r="BV24" s="417">
        <v>9250510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6290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398581</v>
      </c>
      <c r="BO25" s="381"/>
      <c r="BP25" s="381"/>
      <c r="BQ25" s="381"/>
      <c r="BR25" s="381"/>
      <c r="BS25" s="381"/>
      <c r="BT25" s="381"/>
      <c r="BU25" s="382"/>
      <c r="BV25" s="380">
        <v>523871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6500</v>
      </c>
      <c r="R26" s="469"/>
      <c r="S26" s="469"/>
      <c r="T26" s="469"/>
      <c r="U26" s="469"/>
      <c r="V26" s="508"/>
      <c r="W26" s="563"/>
      <c r="X26" s="551"/>
      <c r="Y26" s="552"/>
      <c r="Z26" s="467" t="s">
        <v>159</v>
      </c>
      <c r="AA26" s="573"/>
      <c r="AB26" s="573"/>
      <c r="AC26" s="573"/>
      <c r="AD26" s="573"/>
      <c r="AE26" s="573"/>
      <c r="AF26" s="573"/>
      <c r="AG26" s="574"/>
      <c r="AH26" s="468">
        <v>20</v>
      </c>
      <c r="AI26" s="469"/>
      <c r="AJ26" s="469"/>
      <c r="AK26" s="469"/>
      <c r="AL26" s="508"/>
      <c r="AM26" s="468">
        <v>52280</v>
      </c>
      <c r="AN26" s="469"/>
      <c r="AO26" s="469"/>
      <c r="AP26" s="469"/>
      <c r="AQ26" s="469"/>
      <c r="AR26" s="508"/>
      <c r="AS26" s="468">
        <v>2614</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4700</v>
      </c>
      <c r="R27" s="469"/>
      <c r="S27" s="469"/>
      <c r="T27" s="469"/>
      <c r="U27" s="469"/>
      <c r="V27" s="508"/>
      <c r="W27" s="563"/>
      <c r="X27" s="551"/>
      <c r="Y27" s="552"/>
      <c r="Z27" s="467" t="s">
        <v>162</v>
      </c>
      <c r="AA27" s="447"/>
      <c r="AB27" s="447"/>
      <c r="AC27" s="447"/>
      <c r="AD27" s="447"/>
      <c r="AE27" s="447"/>
      <c r="AF27" s="447"/>
      <c r="AG27" s="448"/>
      <c r="AH27" s="468">
        <v>28</v>
      </c>
      <c r="AI27" s="469"/>
      <c r="AJ27" s="469"/>
      <c r="AK27" s="469"/>
      <c r="AL27" s="508"/>
      <c r="AM27" s="468">
        <v>79380</v>
      </c>
      <c r="AN27" s="469"/>
      <c r="AO27" s="469"/>
      <c r="AP27" s="469"/>
      <c r="AQ27" s="469"/>
      <c r="AR27" s="508"/>
      <c r="AS27" s="468">
        <v>2835</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317719</v>
      </c>
      <c r="BO27" s="587"/>
      <c r="BP27" s="587"/>
      <c r="BQ27" s="587"/>
      <c r="BR27" s="587"/>
      <c r="BS27" s="587"/>
      <c r="BT27" s="587"/>
      <c r="BU27" s="588"/>
      <c r="BV27" s="586">
        <v>317443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4000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2548752</v>
      </c>
      <c r="BO28" s="381"/>
      <c r="BP28" s="381"/>
      <c r="BQ28" s="381"/>
      <c r="BR28" s="381"/>
      <c r="BS28" s="381"/>
      <c r="BT28" s="381"/>
      <c r="BU28" s="382"/>
      <c r="BV28" s="380">
        <v>3479512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13</v>
      </c>
      <c r="M29" s="469"/>
      <c r="N29" s="469"/>
      <c r="O29" s="469"/>
      <c r="P29" s="508"/>
      <c r="Q29" s="468">
        <v>3700</v>
      </c>
      <c r="R29" s="469"/>
      <c r="S29" s="469"/>
      <c r="T29" s="469"/>
      <c r="U29" s="469"/>
      <c r="V29" s="508"/>
      <c r="W29" s="564"/>
      <c r="X29" s="565"/>
      <c r="Y29" s="566"/>
      <c r="Z29" s="467" t="s">
        <v>169</v>
      </c>
      <c r="AA29" s="447"/>
      <c r="AB29" s="447"/>
      <c r="AC29" s="447"/>
      <c r="AD29" s="447"/>
      <c r="AE29" s="447"/>
      <c r="AF29" s="447"/>
      <c r="AG29" s="448"/>
      <c r="AH29" s="468">
        <v>280</v>
      </c>
      <c r="AI29" s="469"/>
      <c r="AJ29" s="469"/>
      <c r="AK29" s="469"/>
      <c r="AL29" s="508"/>
      <c r="AM29" s="468">
        <v>808416</v>
      </c>
      <c r="AN29" s="469"/>
      <c r="AO29" s="469"/>
      <c r="AP29" s="469"/>
      <c r="AQ29" s="469"/>
      <c r="AR29" s="508"/>
      <c r="AS29" s="468">
        <v>2887</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1303</v>
      </c>
      <c r="BO29" s="418"/>
      <c r="BP29" s="418"/>
      <c r="BQ29" s="418"/>
      <c r="BR29" s="418"/>
      <c r="BS29" s="418"/>
      <c r="BT29" s="418"/>
      <c r="BU29" s="419"/>
      <c r="BV29" s="417">
        <v>1303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94.2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2270368</v>
      </c>
      <c r="BO30" s="587"/>
      <c r="BP30" s="587"/>
      <c r="BQ30" s="587"/>
      <c r="BR30" s="587"/>
      <c r="BS30" s="587"/>
      <c r="BT30" s="587"/>
      <c r="BU30" s="588"/>
      <c r="BV30" s="586">
        <v>2245701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奈良県葛城地区清掃事務組合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葛城市土地開発公社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学校給食特別会計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奈良県市町村総合事務組合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奈良県信用保証協会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住宅新築資金等貸付金特別会計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介護保険特別会計（介護サービス事業勘定）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葛城広域行政事務組合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葛城市シルバー人材センター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霊苑事業特別会計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葛城市・広陵町介護認定審査会特別会計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奈良広域水質検査センター組合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9</v>
      </c>
      <c r="V38" s="598"/>
      <c r="W38" s="599" t="str">
        <f>IF('各会計、関係団体の財政状況及び健全化判断比率'!B32="","",'各会計、関係団体の財政状況及び健全化判断比率'!B32)</f>
        <v>後期高齢者医療保険特別会計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奈良県住宅新築資金等貸付金回収管理組合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奈良県後期高齢者医療広域連合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奈良県広域消防組合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4" t="s">
        <v>537</v>
      </c>
      <c r="D34" s="1184"/>
      <c r="E34" s="1185"/>
      <c r="F34" s="32">
        <v>26.86</v>
      </c>
      <c r="G34" s="33">
        <v>25.87</v>
      </c>
      <c r="H34" s="33">
        <v>25.21</v>
      </c>
      <c r="I34" s="33">
        <v>24.69</v>
      </c>
      <c r="J34" s="34">
        <v>24.73</v>
      </c>
      <c r="K34" s="22"/>
      <c r="L34" s="22"/>
      <c r="M34" s="22"/>
      <c r="N34" s="22"/>
      <c r="O34" s="22"/>
      <c r="P34" s="22"/>
    </row>
    <row r="35" spans="1:16" ht="39" customHeight="1" x14ac:dyDescent="0.15">
      <c r="A35" s="22"/>
      <c r="B35" s="35"/>
      <c r="C35" s="1178" t="s">
        <v>538</v>
      </c>
      <c r="D35" s="1179"/>
      <c r="E35" s="1180"/>
      <c r="F35" s="36">
        <v>8.86</v>
      </c>
      <c r="G35" s="37">
        <v>7.2</v>
      </c>
      <c r="H35" s="37">
        <v>6.97</v>
      </c>
      <c r="I35" s="37">
        <v>2</v>
      </c>
      <c r="J35" s="38">
        <v>1.92</v>
      </c>
      <c r="K35" s="22"/>
      <c r="L35" s="22"/>
      <c r="M35" s="22"/>
      <c r="N35" s="22"/>
      <c r="O35" s="22"/>
      <c r="P35" s="22"/>
    </row>
    <row r="36" spans="1:16" ht="39" customHeight="1" x14ac:dyDescent="0.15">
      <c r="A36" s="22"/>
      <c r="B36" s="35"/>
      <c r="C36" s="1178" t="s">
        <v>539</v>
      </c>
      <c r="D36" s="1179"/>
      <c r="E36" s="1180"/>
      <c r="F36" s="36">
        <v>0.05</v>
      </c>
      <c r="G36" s="37">
        <v>0.4</v>
      </c>
      <c r="H36" s="37">
        <v>0.02</v>
      </c>
      <c r="I36" s="37">
        <v>0.02</v>
      </c>
      <c r="J36" s="38">
        <v>0.36</v>
      </c>
      <c r="K36" s="22"/>
      <c r="L36" s="22"/>
      <c r="M36" s="22"/>
      <c r="N36" s="22"/>
      <c r="O36" s="22"/>
      <c r="P36" s="22"/>
    </row>
    <row r="37" spans="1:16" ht="39" customHeight="1" x14ac:dyDescent="0.15">
      <c r="A37" s="22"/>
      <c r="B37" s="35"/>
      <c r="C37" s="1178" t="s">
        <v>540</v>
      </c>
      <c r="D37" s="1179"/>
      <c r="E37" s="1180"/>
      <c r="F37" s="36">
        <v>1.1499999999999999</v>
      </c>
      <c r="G37" s="37">
        <v>0.42</v>
      </c>
      <c r="H37" s="37">
        <v>0.57999999999999996</v>
      </c>
      <c r="I37" s="37">
        <v>0.23</v>
      </c>
      <c r="J37" s="38">
        <v>0.23</v>
      </c>
      <c r="K37" s="22"/>
      <c r="L37" s="22"/>
      <c r="M37" s="22"/>
      <c r="N37" s="22"/>
      <c r="O37" s="22"/>
      <c r="P37" s="22"/>
    </row>
    <row r="38" spans="1:16" ht="39" customHeight="1" x14ac:dyDescent="0.15">
      <c r="A38" s="22"/>
      <c r="B38" s="35"/>
      <c r="C38" s="1178" t="s">
        <v>541</v>
      </c>
      <c r="D38" s="1179"/>
      <c r="E38" s="1180"/>
      <c r="F38" s="36">
        <v>0</v>
      </c>
      <c r="G38" s="37">
        <v>0.02</v>
      </c>
      <c r="H38" s="37">
        <v>0.01</v>
      </c>
      <c r="I38" s="37">
        <v>0.01</v>
      </c>
      <c r="J38" s="38">
        <v>0.01</v>
      </c>
      <c r="K38" s="22"/>
      <c r="L38" s="22"/>
      <c r="M38" s="22"/>
      <c r="N38" s="22"/>
      <c r="O38" s="22"/>
      <c r="P38" s="22"/>
    </row>
    <row r="39" spans="1:16" ht="39" customHeight="1" x14ac:dyDescent="0.15">
      <c r="A39" s="22"/>
      <c r="B39" s="35"/>
      <c r="C39" s="1178" t="s">
        <v>542</v>
      </c>
      <c r="D39" s="1179"/>
      <c r="E39" s="1180"/>
      <c r="F39" s="36">
        <v>0</v>
      </c>
      <c r="G39" s="37">
        <v>0</v>
      </c>
      <c r="H39" s="37">
        <v>0</v>
      </c>
      <c r="I39" s="37">
        <v>0</v>
      </c>
      <c r="J39" s="38">
        <v>0.01</v>
      </c>
      <c r="K39" s="22"/>
      <c r="L39" s="22"/>
      <c r="M39" s="22"/>
      <c r="N39" s="22"/>
      <c r="O39" s="22"/>
      <c r="P39" s="22"/>
    </row>
    <row r="40" spans="1:16" ht="39" customHeight="1" x14ac:dyDescent="0.15">
      <c r="A40" s="22"/>
      <c r="B40" s="35"/>
      <c r="C40" s="1178" t="s">
        <v>543</v>
      </c>
      <c r="D40" s="1179"/>
      <c r="E40" s="1180"/>
      <c r="F40" s="36">
        <v>0.02</v>
      </c>
      <c r="G40" s="37">
        <v>0.01</v>
      </c>
      <c r="H40" s="37">
        <v>0.01</v>
      </c>
      <c r="I40" s="37">
        <v>0</v>
      </c>
      <c r="J40" s="38">
        <v>0</v>
      </c>
      <c r="K40" s="22"/>
      <c r="L40" s="22"/>
      <c r="M40" s="22"/>
      <c r="N40" s="22"/>
      <c r="O40" s="22"/>
      <c r="P40" s="22"/>
    </row>
    <row r="41" spans="1:16" ht="39" customHeight="1" x14ac:dyDescent="0.15">
      <c r="A41" s="22"/>
      <c r="B41" s="35"/>
      <c r="C41" s="1178" t="s">
        <v>544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545</v>
      </c>
      <c r="D42" s="1179"/>
      <c r="E42" s="1180"/>
      <c r="F42" s="36" t="s">
        <v>490</v>
      </c>
      <c r="G42" s="37" t="s">
        <v>490</v>
      </c>
      <c r="H42" s="37" t="s">
        <v>490</v>
      </c>
      <c r="I42" s="37" t="s">
        <v>490</v>
      </c>
      <c r="J42" s="38" t="s">
        <v>490</v>
      </c>
      <c r="K42" s="22"/>
      <c r="L42" s="22"/>
      <c r="M42" s="22"/>
      <c r="N42" s="22"/>
      <c r="O42" s="22"/>
      <c r="P42" s="22"/>
    </row>
    <row r="43" spans="1:16" ht="39" customHeight="1" thickBot="1" x14ac:dyDescent="0.2">
      <c r="A43" s="22"/>
      <c r="B43" s="40"/>
      <c r="C43" s="1181" t="s">
        <v>546</v>
      </c>
      <c r="D43" s="1182"/>
      <c r="E43" s="118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1061</v>
      </c>
      <c r="L45" s="60">
        <v>1029</v>
      </c>
      <c r="M45" s="60">
        <v>1058</v>
      </c>
      <c r="N45" s="60">
        <v>1087</v>
      </c>
      <c r="O45" s="61">
        <v>1247</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x14ac:dyDescent="0.15">
      <c r="A48" s="48"/>
      <c r="B48" s="1196"/>
      <c r="C48" s="1197"/>
      <c r="D48" s="62"/>
      <c r="E48" s="1188" t="s">
        <v>14</v>
      </c>
      <c r="F48" s="1188"/>
      <c r="G48" s="1188"/>
      <c r="H48" s="1188"/>
      <c r="I48" s="1188"/>
      <c r="J48" s="1189"/>
      <c r="K48" s="63">
        <v>795</v>
      </c>
      <c r="L48" s="64">
        <v>813</v>
      </c>
      <c r="M48" s="64">
        <v>800</v>
      </c>
      <c r="N48" s="64">
        <v>679</v>
      </c>
      <c r="O48" s="65">
        <v>592</v>
      </c>
      <c r="P48" s="48"/>
      <c r="Q48" s="48"/>
      <c r="R48" s="48"/>
      <c r="S48" s="48"/>
      <c r="T48" s="48"/>
      <c r="U48" s="48"/>
    </row>
    <row r="49" spans="1:21" ht="30.75" customHeight="1" x14ac:dyDescent="0.15">
      <c r="A49" s="48"/>
      <c r="B49" s="1196"/>
      <c r="C49" s="1197"/>
      <c r="D49" s="62"/>
      <c r="E49" s="1188" t="s">
        <v>15</v>
      </c>
      <c r="F49" s="1188"/>
      <c r="G49" s="1188"/>
      <c r="H49" s="1188"/>
      <c r="I49" s="1188"/>
      <c r="J49" s="1189"/>
      <c r="K49" s="63">
        <v>98</v>
      </c>
      <c r="L49" s="64">
        <v>98</v>
      </c>
      <c r="M49" s="64">
        <v>98</v>
      </c>
      <c r="N49" s="64">
        <v>97</v>
      </c>
      <c r="O49" s="65">
        <v>86</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490</v>
      </c>
      <c r="L50" s="64" t="s">
        <v>490</v>
      </c>
      <c r="M50" s="64" t="s">
        <v>490</v>
      </c>
      <c r="N50" s="64" t="s">
        <v>490</v>
      </c>
      <c r="O50" s="65" t="s">
        <v>490</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490</v>
      </c>
      <c r="L51" s="64" t="s">
        <v>490</v>
      </c>
      <c r="M51" s="64" t="s">
        <v>490</v>
      </c>
      <c r="N51" s="64">
        <v>0</v>
      </c>
      <c r="O51" s="65">
        <v>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1435</v>
      </c>
      <c r="L52" s="64">
        <v>1450</v>
      </c>
      <c r="M52" s="64">
        <v>1514</v>
      </c>
      <c r="N52" s="64">
        <v>1484</v>
      </c>
      <c r="O52" s="65">
        <v>1462</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519</v>
      </c>
      <c r="L53" s="69">
        <v>490</v>
      </c>
      <c r="M53" s="69">
        <v>442</v>
      </c>
      <c r="N53" s="69">
        <v>379</v>
      </c>
      <c r="O53" s="70">
        <v>463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530</v>
      </c>
      <c r="J40" s="79" t="s">
        <v>531</v>
      </c>
      <c r="K40" s="79" t="s">
        <v>532</v>
      </c>
      <c r="L40" s="79" t="s">
        <v>533</v>
      </c>
      <c r="M40" s="80" t="s">
        <v>534</v>
      </c>
    </row>
    <row r="41" spans="2:13" ht="27.75" customHeight="1" x14ac:dyDescent="0.15">
      <c r="B41" s="1202" t="s">
        <v>23</v>
      </c>
      <c r="C41" s="1203"/>
      <c r="D41" s="81"/>
      <c r="E41" s="1208" t="s">
        <v>24</v>
      </c>
      <c r="F41" s="1208"/>
      <c r="G41" s="1208"/>
      <c r="H41" s="1209"/>
      <c r="I41" s="82">
        <v>11906</v>
      </c>
      <c r="J41" s="83">
        <v>14087</v>
      </c>
      <c r="K41" s="83">
        <v>15525</v>
      </c>
      <c r="L41" s="83">
        <v>16198</v>
      </c>
      <c r="M41" s="84">
        <v>19549</v>
      </c>
    </row>
    <row r="42" spans="2:13" ht="27.75" customHeight="1" x14ac:dyDescent="0.15">
      <c r="B42" s="1204"/>
      <c r="C42" s="1205"/>
      <c r="D42" s="85"/>
      <c r="E42" s="1210" t="s">
        <v>25</v>
      </c>
      <c r="F42" s="1210"/>
      <c r="G42" s="1210"/>
      <c r="H42" s="1211"/>
      <c r="I42" s="86" t="s">
        <v>490</v>
      </c>
      <c r="J42" s="87" t="s">
        <v>490</v>
      </c>
      <c r="K42" s="87" t="s">
        <v>490</v>
      </c>
      <c r="L42" s="87" t="s">
        <v>490</v>
      </c>
      <c r="M42" s="88" t="s">
        <v>490</v>
      </c>
    </row>
    <row r="43" spans="2:13" ht="27.75" customHeight="1" x14ac:dyDescent="0.15">
      <c r="B43" s="1204"/>
      <c r="C43" s="1205"/>
      <c r="D43" s="85"/>
      <c r="E43" s="1210" t="s">
        <v>26</v>
      </c>
      <c r="F43" s="1210"/>
      <c r="G43" s="1210"/>
      <c r="H43" s="1211"/>
      <c r="I43" s="86">
        <v>9687</v>
      </c>
      <c r="J43" s="87">
        <v>9392</v>
      </c>
      <c r="K43" s="87">
        <v>8878</v>
      </c>
      <c r="L43" s="87">
        <v>7989</v>
      </c>
      <c r="M43" s="88">
        <v>6923</v>
      </c>
    </row>
    <row r="44" spans="2:13" ht="27.75" customHeight="1" x14ac:dyDescent="0.15">
      <c r="B44" s="1204"/>
      <c r="C44" s="1205"/>
      <c r="D44" s="85"/>
      <c r="E44" s="1210" t="s">
        <v>27</v>
      </c>
      <c r="F44" s="1210"/>
      <c r="G44" s="1210"/>
      <c r="H44" s="1211"/>
      <c r="I44" s="86">
        <v>402</v>
      </c>
      <c r="J44" s="87">
        <v>308</v>
      </c>
      <c r="K44" s="87">
        <v>303</v>
      </c>
      <c r="L44" s="87">
        <v>354</v>
      </c>
      <c r="M44" s="88">
        <v>274</v>
      </c>
    </row>
    <row r="45" spans="2:13" ht="27.75" customHeight="1" x14ac:dyDescent="0.15">
      <c r="B45" s="1204"/>
      <c r="C45" s="1205"/>
      <c r="D45" s="85"/>
      <c r="E45" s="1210" t="s">
        <v>28</v>
      </c>
      <c r="F45" s="1210"/>
      <c r="G45" s="1210"/>
      <c r="H45" s="1211"/>
      <c r="I45" s="86">
        <v>2821</v>
      </c>
      <c r="J45" s="87">
        <v>2130</v>
      </c>
      <c r="K45" s="87">
        <v>1809</v>
      </c>
      <c r="L45" s="87">
        <v>1667</v>
      </c>
      <c r="M45" s="88">
        <v>1640</v>
      </c>
    </row>
    <row r="46" spans="2:13" ht="27.75" customHeight="1" x14ac:dyDescent="0.15">
      <c r="B46" s="1204"/>
      <c r="C46" s="1205"/>
      <c r="D46" s="89"/>
      <c r="E46" s="1210" t="s">
        <v>29</v>
      </c>
      <c r="F46" s="1210"/>
      <c r="G46" s="1210"/>
      <c r="H46" s="1211"/>
      <c r="I46" s="86">
        <v>209</v>
      </c>
      <c r="J46" s="87">
        <v>309</v>
      </c>
      <c r="K46" s="87">
        <v>743</v>
      </c>
      <c r="L46" s="87">
        <v>463</v>
      </c>
      <c r="M46" s="88">
        <v>335</v>
      </c>
    </row>
    <row r="47" spans="2:13" ht="27.75" customHeight="1" x14ac:dyDescent="0.15">
      <c r="B47" s="1204"/>
      <c r="C47" s="1205"/>
      <c r="D47" s="90"/>
      <c r="E47" s="1212" t="s">
        <v>30</v>
      </c>
      <c r="F47" s="1213"/>
      <c r="G47" s="1213"/>
      <c r="H47" s="1214"/>
      <c r="I47" s="86" t="s">
        <v>490</v>
      </c>
      <c r="J47" s="87" t="s">
        <v>490</v>
      </c>
      <c r="K47" s="87" t="s">
        <v>490</v>
      </c>
      <c r="L47" s="87" t="s">
        <v>490</v>
      </c>
      <c r="M47" s="88" t="s">
        <v>490</v>
      </c>
    </row>
    <row r="48" spans="2:13" ht="27.75" customHeight="1" x14ac:dyDescent="0.15">
      <c r="B48" s="1204"/>
      <c r="C48" s="1205"/>
      <c r="D48" s="85"/>
      <c r="E48" s="1210" t="s">
        <v>31</v>
      </c>
      <c r="F48" s="1210"/>
      <c r="G48" s="1210"/>
      <c r="H48" s="1211"/>
      <c r="I48" s="86" t="s">
        <v>490</v>
      </c>
      <c r="J48" s="87" t="s">
        <v>490</v>
      </c>
      <c r="K48" s="87" t="s">
        <v>490</v>
      </c>
      <c r="L48" s="87" t="s">
        <v>490</v>
      </c>
      <c r="M48" s="88" t="s">
        <v>490</v>
      </c>
    </row>
    <row r="49" spans="2:13" ht="27.75" customHeight="1" x14ac:dyDescent="0.15">
      <c r="B49" s="1206"/>
      <c r="C49" s="1207"/>
      <c r="D49" s="85"/>
      <c r="E49" s="1210" t="s">
        <v>32</v>
      </c>
      <c r="F49" s="1210"/>
      <c r="G49" s="1210"/>
      <c r="H49" s="1211"/>
      <c r="I49" s="86" t="s">
        <v>490</v>
      </c>
      <c r="J49" s="87" t="s">
        <v>490</v>
      </c>
      <c r="K49" s="87" t="s">
        <v>490</v>
      </c>
      <c r="L49" s="87" t="s">
        <v>490</v>
      </c>
      <c r="M49" s="88" t="s">
        <v>490</v>
      </c>
    </row>
    <row r="50" spans="2:13" ht="27.75" customHeight="1" x14ac:dyDescent="0.15">
      <c r="B50" s="1215" t="s">
        <v>33</v>
      </c>
      <c r="C50" s="1216"/>
      <c r="D50" s="91"/>
      <c r="E50" s="1210" t="s">
        <v>34</v>
      </c>
      <c r="F50" s="1210"/>
      <c r="G50" s="1210"/>
      <c r="H50" s="1211"/>
      <c r="I50" s="86">
        <v>4481</v>
      </c>
      <c r="J50" s="87">
        <v>4378</v>
      </c>
      <c r="K50" s="87">
        <v>4457</v>
      </c>
      <c r="L50" s="87">
        <v>4564</v>
      </c>
      <c r="M50" s="88">
        <v>3659</v>
      </c>
    </row>
    <row r="51" spans="2:13" ht="27.75" customHeight="1" x14ac:dyDescent="0.15">
      <c r="B51" s="1204"/>
      <c r="C51" s="1205"/>
      <c r="D51" s="85"/>
      <c r="E51" s="1210" t="s">
        <v>35</v>
      </c>
      <c r="F51" s="1210"/>
      <c r="G51" s="1210"/>
      <c r="H51" s="1211"/>
      <c r="I51" s="86">
        <v>261</v>
      </c>
      <c r="J51" s="87">
        <v>248</v>
      </c>
      <c r="K51" s="87">
        <v>231</v>
      </c>
      <c r="L51" s="87">
        <v>218</v>
      </c>
      <c r="M51" s="88">
        <v>205</v>
      </c>
    </row>
    <row r="52" spans="2:13" ht="27.75" customHeight="1" x14ac:dyDescent="0.15">
      <c r="B52" s="1206"/>
      <c r="C52" s="1207"/>
      <c r="D52" s="85"/>
      <c r="E52" s="1210" t="s">
        <v>36</v>
      </c>
      <c r="F52" s="1210"/>
      <c r="G52" s="1210"/>
      <c r="H52" s="1211"/>
      <c r="I52" s="86">
        <v>16744</v>
      </c>
      <c r="J52" s="87">
        <v>17679</v>
      </c>
      <c r="K52" s="87">
        <v>18182</v>
      </c>
      <c r="L52" s="87">
        <v>18377</v>
      </c>
      <c r="M52" s="88">
        <v>20459</v>
      </c>
    </row>
    <row r="53" spans="2:13" ht="27.75" customHeight="1" thickBot="1" x14ac:dyDescent="0.2">
      <c r="B53" s="1217" t="s">
        <v>37</v>
      </c>
      <c r="C53" s="1218"/>
      <c r="D53" s="92"/>
      <c r="E53" s="1219" t="s">
        <v>38</v>
      </c>
      <c r="F53" s="1219"/>
      <c r="G53" s="1219"/>
      <c r="H53" s="1220"/>
      <c r="I53" s="93">
        <v>3540</v>
      </c>
      <c r="J53" s="94">
        <v>3922</v>
      </c>
      <c r="K53" s="94">
        <v>4388</v>
      </c>
      <c r="L53" s="94">
        <v>3512</v>
      </c>
      <c r="M53" s="95">
        <v>4398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2"/>
      <c r="H50" s="1243"/>
      <c r="I50" s="1243"/>
      <c r="J50" s="1244"/>
      <c r="K50" s="356" t="s">
        <v>530</v>
      </c>
      <c r="L50" s="356" t="s">
        <v>531</v>
      </c>
      <c r="M50" s="356" t="s">
        <v>532</v>
      </c>
      <c r="N50" s="356" t="s">
        <v>533</v>
      </c>
      <c r="O50" s="356" t="s">
        <v>534</v>
      </c>
    </row>
    <row r="51" spans="1:17" x14ac:dyDescent="0.15">
      <c r="B51" s="250"/>
      <c r="C51" s="246"/>
      <c r="D51" s="246"/>
      <c r="E51" s="246"/>
      <c r="F51" s="246"/>
      <c r="G51" s="1245" t="s">
        <v>567</v>
      </c>
      <c r="H51" s="1246"/>
      <c r="I51" s="1251" t="s">
        <v>568</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573</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569</v>
      </c>
      <c r="H55" s="1226"/>
      <c r="I55" s="1231" t="s">
        <v>568</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573</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33" t="s">
        <v>574</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2"/>
      <c r="H72" s="1243"/>
      <c r="I72" s="1243"/>
      <c r="J72" s="1244"/>
      <c r="K72" s="356" t="s">
        <v>530</v>
      </c>
      <c r="L72" s="356" t="s">
        <v>531</v>
      </c>
      <c r="M72" s="356" t="s">
        <v>532</v>
      </c>
      <c r="N72" s="356" t="s">
        <v>533</v>
      </c>
      <c r="O72" s="356" t="s">
        <v>534</v>
      </c>
    </row>
    <row r="73" spans="2:30" x14ac:dyDescent="0.15">
      <c r="B73" s="250"/>
      <c r="C73" s="246"/>
      <c r="D73" s="246"/>
      <c r="E73" s="246"/>
      <c r="F73" s="246"/>
      <c r="G73" s="1245" t="s">
        <v>567</v>
      </c>
      <c r="H73" s="1246"/>
      <c r="I73" s="1251" t="s">
        <v>568</v>
      </c>
      <c r="J73" s="1251"/>
      <c r="K73" s="1232">
        <v>48.3</v>
      </c>
      <c r="L73" s="1232">
        <v>52.8</v>
      </c>
      <c r="M73" s="1221">
        <v>60.1</v>
      </c>
      <c r="N73" s="1221">
        <v>47.7</v>
      </c>
      <c r="O73" s="1221">
        <v>60.2</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572</v>
      </c>
      <c r="J75" s="1231"/>
      <c r="K75" s="1253">
        <v>8.6</v>
      </c>
      <c r="L75" s="1253">
        <v>7.5</v>
      </c>
      <c r="M75" s="1253">
        <v>6.5</v>
      </c>
      <c r="N75" s="1253">
        <v>5.9</v>
      </c>
      <c r="O75" s="1253">
        <v>5.8</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569</v>
      </c>
      <c r="H77" s="1226"/>
      <c r="I77" s="1231" t="s">
        <v>568</v>
      </c>
      <c r="J77" s="1231"/>
      <c r="K77" s="1232">
        <v>76.2</v>
      </c>
      <c r="L77" s="1232">
        <v>65.3</v>
      </c>
      <c r="M77" s="1221">
        <v>60.8</v>
      </c>
      <c r="N77" s="1221">
        <v>56.8</v>
      </c>
      <c r="O77" s="1221">
        <v>52.3</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572</v>
      </c>
      <c r="J79" s="1223"/>
      <c r="K79" s="1224">
        <v>12.8</v>
      </c>
      <c r="L79" s="1224">
        <v>12</v>
      </c>
      <c r="M79" s="1224">
        <v>11.1</v>
      </c>
      <c r="N79" s="1224">
        <v>10.199999999999999</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59583</v>
      </c>
      <c r="E3" s="118"/>
      <c r="F3" s="119">
        <v>75709</v>
      </c>
      <c r="G3" s="120"/>
      <c r="H3" s="121"/>
    </row>
    <row r="4" spans="1:8" x14ac:dyDescent="0.15">
      <c r="A4" s="122"/>
      <c r="B4" s="123"/>
      <c r="C4" s="124"/>
      <c r="D4" s="125">
        <v>30766</v>
      </c>
      <c r="E4" s="126"/>
      <c r="F4" s="127">
        <v>35212</v>
      </c>
      <c r="G4" s="128"/>
      <c r="H4" s="129"/>
    </row>
    <row r="5" spans="1:8" x14ac:dyDescent="0.15">
      <c r="A5" s="110" t="s">
        <v>524</v>
      </c>
      <c r="B5" s="115"/>
      <c r="C5" s="116"/>
      <c r="D5" s="117">
        <v>97375</v>
      </c>
      <c r="E5" s="118"/>
      <c r="F5" s="119">
        <v>90961</v>
      </c>
      <c r="G5" s="120"/>
      <c r="H5" s="121"/>
    </row>
    <row r="6" spans="1:8" x14ac:dyDescent="0.15">
      <c r="A6" s="122"/>
      <c r="B6" s="123"/>
      <c r="C6" s="124"/>
      <c r="D6" s="125">
        <v>26932</v>
      </c>
      <c r="E6" s="126"/>
      <c r="F6" s="127">
        <v>37720</v>
      </c>
      <c r="G6" s="128"/>
      <c r="H6" s="129"/>
    </row>
    <row r="7" spans="1:8" x14ac:dyDescent="0.15">
      <c r="A7" s="110" t="s">
        <v>525</v>
      </c>
      <c r="B7" s="115"/>
      <c r="C7" s="116"/>
      <c r="D7" s="117">
        <v>106080</v>
      </c>
      <c r="E7" s="118"/>
      <c r="F7" s="119">
        <v>106614</v>
      </c>
      <c r="G7" s="120"/>
      <c r="H7" s="121"/>
    </row>
    <row r="8" spans="1:8" x14ac:dyDescent="0.15">
      <c r="A8" s="122"/>
      <c r="B8" s="123"/>
      <c r="C8" s="124"/>
      <c r="D8" s="125">
        <v>45388</v>
      </c>
      <c r="E8" s="126"/>
      <c r="F8" s="127">
        <v>45545</v>
      </c>
      <c r="G8" s="128"/>
      <c r="H8" s="129"/>
    </row>
    <row r="9" spans="1:8" x14ac:dyDescent="0.15">
      <c r="A9" s="110" t="s">
        <v>526</v>
      </c>
      <c r="B9" s="115"/>
      <c r="C9" s="116"/>
      <c r="D9" s="117">
        <v>92318</v>
      </c>
      <c r="E9" s="118"/>
      <c r="F9" s="119">
        <v>81768</v>
      </c>
      <c r="G9" s="120"/>
      <c r="H9" s="121"/>
    </row>
    <row r="10" spans="1:8" x14ac:dyDescent="0.15">
      <c r="A10" s="122"/>
      <c r="B10" s="123"/>
      <c r="C10" s="124"/>
      <c r="D10" s="125">
        <v>22905</v>
      </c>
      <c r="E10" s="126"/>
      <c r="F10" s="127">
        <v>37917</v>
      </c>
      <c r="G10" s="128"/>
      <c r="H10" s="129"/>
    </row>
    <row r="11" spans="1:8" x14ac:dyDescent="0.15">
      <c r="A11" s="110" t="s">
        <v>527</v>
      </c>
      <c r="B11" s="115"/>
      <c r="C11" s="116"/>
      <c r="D11" s="117">
        <v>166516</v>
      </c>
      <c r="E11" s="118"/>
      <c r="F11" s="119">
        <v>65876</v>
      </c>
      <c r="G11" s="120"/>
      <c r="H11" s="121"/>
    </row>
    <row r="12" spans="1:8" x14ac:dyDescent="0.15">
      <c r="A12" s="122"/>
      <c r="B12" s="123"/>
      <c r="C12" s="130"/>
      <c r="D12" s="125">
        <v>32398</v>
      </c>
      <c r="E12" s="126"/>
      <c r="F12" s="127">
        <v>36484</v>
      </c>
      <c r="G12" s="128"/>
      <c r="H12" s="129"/>
    </row>
    <row r="13" spans="1:8" x14ac:dyDescent="0.15">
      <c r="A13" s="110"/>
      <c r="B13" s="115"/>
      <c r="C13" s="131"/>
      <c r="D13" s="132">
        <v>104374</v>
      </c>
      <c r="E13" s="133"/>
      <c r="F13" s="134">
        <v>84186</v>
      </c>
      <c r="G13" s="135"/>
      <c r="H13" s="121"/>
    </row>
    <row r="14" spans="1:8" x14ac:dyDescent="0.15">
      <c r="A14" s="122"/>
      <c r="B14" s="123"/>
      <c r="C14" s="124"/>
      <c r="D14" s="125">
        <v>31678</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8.8699999999999992</v>
      </c>
      <c r="C19" s="136">
        <f>ROUND(VALUE(SUBSTITUTE(実質収支比率等に係る経年分析!G$48,"▲","-")),2)</f>
        <v>7.24</v>
      </c>
      <c r="D19" s="136">
        <f>ROUND(VALUE(SUBSTITUTE(実質収支比率等に係る経年分析!H$48,"▲","-")),2)</f>
        <v>6.99</v>
      </c>
      <c r="E19" s="136">
        <f>ROUND(VALUE(SUBSTITUTE(実質収支比率等に係る経年分析!I$48,"▲","-")),2)</f>
        <v>2.02</v>
      </c>
      <c r="F19" s="136">
        <f>ROUND(VALUE(SUBSTITUTE(実質収支比率等に係る経年分析!J$48,"▲","-")),2)</f>
        <v>1.94</v>
      </c>
    </row>
    <row r="20" spans="1:11" x14ac:dyDescent="0.15">
      <c r="A20" s="136" t="s">
        <v>43</v>
      </c>
      <c r="B20" s="136">
        <f>ROUND(VALUE(SUBSTITUTE(実質収支比率等に係る経年分析!F$47,"▲","-")),2)</f>
        <v>34.69</v>
      </c>
      <c r="C20" s="136">
        <f>ROUND(VALUE(SUBSTITUTE(実質収支比率等に係る経年分析!G$47,"▲","-")),2)</f>
        <v>38.31</v>
      </c>
      <c r="D20" s="136">
        <f>ROUND(VALUE(SUBSTITUTE(実質収支比率等に係る経年分析!H$47,"▲","-")),2)</f>
        <v>39.49</v>
      </c>
      <c r="E20" s="136">
        <f>ROUND(VALUE(SUBSTITUTE(実質収支比率等に係る経年分析!I$47,"▲","-")),2)</f>
        <v>39.450000000000003</v>
      </c>
      <c r="F20" s="136">
        <f>ROUND(VALUE(SUBSTITUTE(実質収支比率等に係る経年分析!J$47,"▲","-")),2)</f>
        <v>29.12</v>
      </c>
    </row>
    <row r="21" spans="1:11" x14ac:dyDescent="0.15">
      <c r="A21" s="136" t="s">
        <v>44</v>
      </c>
      <c r="B21" s="136">
        <f>IF(ISNUMBER(VALUE(SUBSTITUTE(実質収支比率等に係る経年分析!F$49,"▲","-"))),ROUND(VALUE(SUBSTITUTE(実質収支比率等に係る経年分析!F$49,"▲","-")),2),NA())</f>
        <v>4.4000000000000004</v>
      </c>
      <c r="C21" s="136">
        <f>IF(ISNUMBER(VALUE(SUBSTITUTE(実質収支比率等に係る経年分析!G$49,"▲","-"))),ROUND(VALUE(SUBSTITUTE(実質収支比率等に係る経年分析!G$49,"▲","-")),2),NA())</f>
        <v>2.5499999999999998</v>
      </c>
      <c r="D21" s="136">
        <f>IF(ISNUMBER(VALUE(SUBSTITUTE(実質収支比率等に係る経年分析!H$49,"▲","-"))),ROUND(VALUE(SUBSTITUTE(実質収支比率等に係る経年分析!H$49,"▲","-")),2),NA())</f>
        <v>0.56999999999999995</v>
      </c>
      <c r="E21" s="136">
        <f>IF(ISNUMBER(VALUE(SUBSTITUTE(実質収支比率等に係る経年分析!I$49,"▲","-"))),ROUND(VALUE(SUBSTITUTE(実質収支比率等に係る経年分析!I$49,"▲","-")),2),NA())</f>
        <v>-4.8499999999999996</v>
      </c>
      <c r="F21" s="136">
        <f>IF(ISNUMBER(VALUE(SUBSTITUTE(実質収支比率等に係る経年分析!J$49,"▲","-"))),ROUND(VALUE(SUBSTITUTE(実質収支比率等に係る経年分析!J$49,"▲","-")),2),NA())</f>
        <v>-10.73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学校給食特別会計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霊苑事業特別会計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1.1499999999999999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0.57999999999999996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0.23</v>
      </c>
    </row>
    <row r="34" spans="1:16" x14ac:dyDescent="0.15">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25.87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24.73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1435</v>
      </c>
      <c r="E42" s="138"/>
      <c r="F42" s="138"/>
      <c r="G42" s="138">
        <f>'実質公債費比率（分子）の構造'!L$52</f>
        <v>1450</v>
      </c>
      <c r="H42" s="138"/>
      <c r="I42" s="138"/>
      <c r="J42" s="138">
        <f>'実質公債費比率（分子）の構造'!M$52</f>
        <v>1514</v>
      </c>
      <c r="K42" s="138"/>
      <c r="L42" s="138"/>
      <c r="M42" s="138">
        <f>'実質公債費比率（分子）の構造'!N$52</f>
        <v>1484</v>
      </c>
      <c r="N42" s="138"/>
      <c r="O42" s="138"/>
      <c r="P42" s="138">
        <f>'実質公債費比率（分子）の構造'!O$52</f>
        <v>1462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98</v>
      </c>
      <c r="C45" s="138"/>
      <c r="D45" s="138"/>
      <c r="E45" s="138">
        <f>'実質公債費比率（分子）の構造'!L$49</f>
        <v>98</v>
      </c>
      <c r="F45" s="138"/>
      <c r="G45" s="138"/>
      <c r="H45" s="138">
        <f>'実質公債費比率（分子）の構造'!M$49</f>
        <v>98</v>
      </c>
      <c r="I45" s="138"/>
      <c r="J45" s="138"/>
      <c r="K45" s="138">
        <f>'実質公債費比率（分子）の構造'!N$49</f>
        <v>97</v>
      </c>
      <c r="L45" s="138"/>
      <c r="M45" s="138"/>
      <c r="N45" s="138">
        <f>'実質公債費比率（分子）の構造'!O$49</f>
        <v>86</v>
      </c>
      <c r="O45" s="138"/>
      <c r="P45" s="138"/>
    </row>
    <row r="46" spans="1:16" x14ac:dyDescent="0.15">
      <c r="A46" s="138" t="s">
        <v>55</v>
      </c>
      <c r="B46" s="138">
        <f>'実質公債費比率（分子）の構造'!K$48</f>
        <v>795</v>
      </c>
      <c r="C46" s="138"/>
      <c r="D46" s="138"/>
      <c r="E46" s="138">
        <f>'実質公債費比率（分子）の構造'!L$48</f>
        <v>813</v>
      </c>
      <c r="F46" s="138"/>
      <c r="G46" s="138"/>
      <c r="H46" s="138">
        <f>'実質公債費比率（分子）の構造'!M$48</f>
        <v>800</v>
      </c>
      <c r="I46" s="138"/>
      <c r="J46" s="138"/>
      <c r="K46" s="138">
        <f>'実質公債費比率（分子）の構造'!N$48</f>
        <v>679</v>
      </c>
      <c r="L46" s="138"/>
      <c r="M46" s="138"/>
      <c r="N46" s="138">
        <f>'実質公債費比率（分子）の構造'!O$48</f>
        <v>592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1061</v>
      </c>
      <c r="C49" s="138"/>
      <c r="D49" s="138"/>
      <c r="E49" s="138">
        <f>'実質公債費比率（分子）の構造'!L$45</f>
        <v>1029</v>
      </c>
      <c r="F49" s="138"/>
      <c r="G49" s="138"/>
      <c r="H49" s="138">
        <f>'実質公債費比率（分子）の構造'!M$45</f>
        <v>1058</v>
      </c>
      <c r="I49" s="138"/>
      <c r="J49" s="138"/>
      <c r="K49" s="138">
        <f>'実質公債費比率（分子）の構造'!N$45</f>
        <v>1087</v>
      </c>
      <c r="L49" s="138"/>
      <c r="M49" s="138"/>
      <c r="N49" s="138">
        <f>'実質公債費比率（分子）の構造'!O$45</f>
        <v>1247</v>
      </c>
      <c r="O49" s="138"/>
      <c r="P49" s="138"/>
    </row>
    <row r="50" spans="1:16" x14ac:dyDescent="0.15">
      <c r="A50" s="138" t="s">
        <v>59</v>
      </c>
      <c r="B50" s="138" t="e">
        <f>NA()</f>
        <v>#N/A</v>
      </c>
      <c r="C50" s="138">
        <f>IF(ISNUMBER('実質公債費比率（分子）の構造'!K$53),'実質公債費比率（分子）の構造'!K$53,NA())</f>
        <v>519</v>
      </c>
      <c r="D50" s="138" t="e">
        <f>NA()</f>
        <v>#N/A</v>
      </c>
      <c r="E50" s="138" t="e">
        <f>NA()</f>
        <v>#N/A</v>
      </c>
      <c r="F50" s="138">
        <f>IF(ISNUMBER('実質公債費比率（分子）の構造'!L$53),'実質公債費比率（分子）の構造'!L$53,NA())</f>
        <v>490</v>
      </c>
      <c r="G50" s="138" t="e">
        <f>NA()</f>
        <v>#N/A</v>
      </c>
      <c r="H50" s="138" t="e">
        <f>NA()</f>
        <v>#N/A</v>
      </c>
      <c r="I50" s="138">
        <f>IF(ISNUMBER('実質公債費比率（分子）の構造'!M$53),'実質公債費比率（分子）の構造'!M$53,NA())</f>
        <v>442</v>
      </c>
      <c r="J50" s="138" t="e">
        <f>NA()</f>
        <v>#N/A</v>
      </c>
      <c r="K50" s="138" t="e">
        <f>NA()</f>
        <v>#N/A</v>
      </c>
      <c r="L50" s="138">
        <f>IF(ISNUMBER('実質公債費比率（分子）の構造'!N$53),'実質公債費比率（分子）の構造'!N$53,NA())</f>
        <v>379</v>
      </c>
      <c r="M50" s="138" t="e">
        <f>NA()</f>
        <v>#N/A</v>
      </c>
      <c r="N50" s="138" t="e">
        <f>NA()</f>
        <v>#N/A</v>
      </c>
      <c r="O50" s="138">
        <f>IF(ISNUMBER('実質公債費比率（分子）の構造'!O$53),'実質公債費比率（分子）の構造'!O$53,NA())</f>
        <v>463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16744</v>
      </c>
      <c r="E56" s="137"/>
      <c r="F56" s="137"/>
      <c r="G56" s="137">
        <f>'将来負担比率（分子）の構造'!J$52</f>
        <v>17679</v>
      </c>
      <c r="H56" s="137"/>
      <c r="I56" s="137"/>
      <c r="J56" s="137">
        <f>'将来負担比率（分子）の構造'!K$52</f>
        <v>18182</v>
      </c>
      <c r="K56" s="137"/>
      <c r="L56" s="137"/>
      <c r="M56" s="137">
        <f>'将来負担比率（分子）の構造'!L$52</f>
        <v>18377</v>
      </c>
      <c r="N56" s="137"/>
      <c r="O56" s="137"/>
      <c r="P56" s="137">
        <f>'将来負担比率（分子）の構造'!M$52</f>
        <v>20459</v>
      </c>
    </row>
    <row r="57" spans="1:16" x14ac:dyDescent="0.15">
      <c r="A57" s="137" t="s">
        <v>35</v>
      </c>
      <c r="B57" s="137"/>
      <c r="C57" s="137"/>
      <c r="D57" s="137">
        <f>'将来負担比率（分子）の構造'!I$51</f>
        <v>261</v>
      </c>
      <c r="E57" s="137"/>
      <c r="F57" s="137"/>
      <c r="G57" s="137">
        <f>'将来負担比率（分子）の構造'!J$51</f>
        <v>248</v>
      </c>
      <c r="H57" s="137"/>
      <c r="I57" s="137"/>
      <c r="J57" s="137">
        <f>'将来負担比率（分子）の構造'!K$51</f>
        <v>231</v>
      </c>
      <c r="K57" s="137"/>
      <c r="L57" s="137"/>
      <c r="M57" s="137">
        <f>'将来負担比率（分子）の構造'!L$51</f>
        <v>218</v>
      </c>
      <c r="N57" s="137"/>
      <c r="O57" s="137"/>
      <c r="P57" s="137">
        <f>'将来負担比率（分子）の構造'!M$51</f>
        <v>205</v>
      </c>
    </row>
    <row r="58" spans="1:16" x14ac:dyDescent="0.15">
      <c r="A58" s="137" t="s">
        <v>34</v>
      </c>
      <c r="B58" s="137"/>
      <c r="C58" s="137"/>
      <c r="D58" s="137">
        <f>'将来負担比率（分子）の構造'!I$50</f>
        <v>4481</v>
      </c>
      <c r="E58" s="137"/>
      <c r="F58" s="137"/>
      <c r="G58" s="137">
        <f>'将来負担比率（分子）の構造'!J$50</f>
        <v>4378</v>
      </c>
      <c r="H58" s="137"/>
      <c r="I58" s="137"/>
      <c r="J58" s="137">
        <f>'将来負担比率（分子）の構造'!K$50</f>
        <v>4457</v>
      </c>
      <c r="K58" s="137"/>
      <c r="L58" s="137"/>
      <c r="M58" s="137">
        <f>'将来負担比率（分子）の構造'!L$50</f>
        <v>4564</v>
      </c>
      <c r="N58" s="137"/>
      <c r="O58" s="137"/>
      <c r="P58" s="137">
        <f>'将来負担比率（分子）の構造'!M$50</f>
        <v>3659</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209</v>
      </c>
      <c r="C61" s="137"/>
      <c r="D61" s="137"/>
      <c r="E61" s="137">
        <f>'将来負担比率（分子）の構造'!J$46</f>
        <v>309</v>
      </c>
      <c r="F61" s="137"/>
      <c r="G61" s="137"/>
      <c r="H61" s="137">
        <f>'将来負担比率（分子）の構造'!K$46</f>
        <v>743</v>
      </c>
      <c r="I61" s="137"/>
      <c r="J61" s="137"/>
      <c r="K61" s="137">
        <f>'将来負担比率（分子）の構造'!L$46</f>
        <v>463</v>
      </c>
      <c r="L61" s="137"/>
      <c r="M61" s="137"/>
      <c r="N61" s="137">
        <f>'将来負担比率（分子）の構造'!M$46</f>
        <v>335</v>
      </c>
      <c r="O61" s="137"/>
      <c r="P61" s="137"/>
    </row>
    <row r="62" spans="1:16" x14ac:dyDescent="0.15">
      <c r="A62" s="137" t="s">
        <v>28</v>
      </c>
      <c r="B62" s="137">
        <f>'将来負担比率（分子）の構造'!I$45</f>
        <v>2821</v>
      </c>
      <c r="C62" s="137"/>
      <c r="D62" s="137"/>
      <c r="E62" s="137">
        <f>'将来負担比率（分子）の構造'!J$45</f>
        <v>2130</v>
      </c>
      <c r="F62" s="137"/>
      <c r="G62" s="137"/>
      <c r="H62" s="137">
        <f>'将来負担比率（分子）の構造'!K$45</f>
        <v>1809</v>
      </c>
      <c r="I62" s="137"/>
      <c r="J62" s="137"/>
      <c r="K62" s="137">
        <f>'将来負担比率（分子）の構造'!L$45</f>
        <v>1667</v>
      </c>
      <c r="L62" s="137"/>
      <c r="M62" s="137"/>
      <c r="N62" s="137">
        <f>'将来負担比率（分子）の構造'!M$45</f>
        <v>1640</v>
      </c>
      <c r="O62" s="137"/>
      <c r="P62" s="137"/>
    </row>
    <row r="63" spans="1:16" x14ac:dyDescent="0.15">
      <c r="A63" s="137" t="s">
        <v>27</v>
      </c>
      <c r="B63" s="137">
        <f>'将来負担比率（分子）の構造'!I$44</f>
        <v>402</v>
      </c>
      <c r="C63" s="137"/>
      <c r="D63" s="137"/>
      <c r="E63" s="137">
        <f>'将来負担比率（分子）の構造'!J$44</f>
        <v>308</v>
      </c>
      <c r="F63" s="137"/>
      <c r="G63" s="137"/>
      <c r="H63" s="137">
        <f>'将来負担比率（分子）の構造'!K$44</f>
        <v>303</v>
      </c>
      <c r="I63" s="137"/>
      <c r="J63" s="137"/>
      <c r="K63" s="137">
        <f>'将来負担比率（分子）の構造'!L$44</f>
        <v>354</v>
      </c>
      <c r="L63" s="137"/>
      <c r="M63" s="137"/>
      <c r="N63" s="137">
        <f>'将来負担比率（分子）の構造'!M$44</f>
        <v>274</v>
      </c>
      <c r="O63" s="137"/>
      <c r="P63" s="137"/>
    </row>
    <row r="64" spans="1:16" x14ac:dyDescent="0.15">
      <c r="A64" s="137" t="s">
        <v>26</v>
      </c>
      <c r="B64" s="137">
        <f>'将来負担比率（分子）の構造'!I$43</f>
        <v>9687</v>
      </c>
      <c r="C64" s="137"/>
      <c r="D64" s="137"/>
      <c r="E64" s="137">
        <f>'将来負担比率（分子）の構造'!J$43</f>
        <v>9392</v>
      </c>
      <c r="F64" s="137"/>
      <c r="G64" s="137"/>
      <c r="H64" s="137">
        <f>'将来負担比率（分子）の構造'!K$43</f>
        <v>8878</v>
      </c>
      <c r="I64" s="137"/>
      <c r="J64" s="137"/>
      <c r="K64" s="137">
        <f>'将来負担比率（分子）の構造'!L$43</f>
        <v>7989</v>
      </c>
      <c r="L64" s="137"/>
      <c r="M64" s="137"/>
      <c r="N64" s="137">
        <f>'将来負担比率（分子）の構造'!M$43</f>
        <v>6923</v>
      </c>
      <c r="O64" s="137"/>
      <c r="P64" s="137"/>
    </row>
    <row r="65" spans="1:16" x14ac:dyDescent="0.15">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11906</v>
      </c>
      <c r="C66" s="137"/>
      <c r="D66" s="137"/>
      <c r="E66" s="137">
        <f>'将来負担比率（分子）の構造'!J$41</f>
        <v>14087</v>
      </c>
      <c r="F66" s="137"/>
      <c r="G66" s="137"/>
      <c r="H66" s="137">
        <f>'将来負担比率（分子）の構造'!K$41</f>
        <v>15525</v>
      </c>
      <c r="I66" s="137"/>
      <c r="J66" s="137"/>
      <c r="K66" s="137">
        <f>'将来負担比率（分子）の構造'!L$41</f>
        <v>16198</v>
      </c>
      <c r="L66" s="137"/>
      <c r="M66" s="137"/>
      <c r="N66" s="137">
        <f>'将来負担比率（分子）の構造'!M$41</f>
        <v>19549</v>
      </c>
      <c r="O66" s="137"/>
      <c r="P66" s="137"/>
    </row>
    <row r="67" spans="1:16" x14ac:dyDescent="0.15">
      <c r="A67" s="137" t="s">
        <v>63</v>
      </c>
      <c r="B67" s="137" t="e">
        <f>NA()</f>
        <v>#N/A</v>
      </c>
      <c r="C67" s="137">
        <f>IF(ISNUMBER('将来負担比率（分子）の構造'!I$53), IF('将来負担比率（分子）の構造'!I$53 &lt; 0, 0, '将来負担比率（分子）の構造'!I$53), NA())</f>
        <v>3540</v>
      </c>
      <c r="D67" s="137" t="e">
        <f>NA()</f>
        <v>#N/A</v>
      </c>
      <c r="E67" s="137" t="e">
        <f>NA()</f>
        <v>#N/A</v>
      </c>
      <c r="F67" s="137">
        <f>IF(ISNUMBER('将来負担比率（分子）の構造'!J$53), IF('将来負担比率（分子）の構造'!J$53 &lt; 0, 0, '将来負担比率（分子）の構造'!J$53), NA())</f>
        <v>3922</v>
      </c>
      <c r="G67" s="137" t="e">
        <f>NA()</f>
        <v>#N/A</v>
      </c>
      <c r="H67" s="137" t="e">
        <f>NA()</f>
        <v>#N/A</v>
      </c>
      <c r="I67" s="137">
        <f>IF(ISNUMBER('将来負担比率（分子）の構造'!K$53), IF('将来負担比率（分子）の構造'!K$53 &lt; 0, 0, '将来負担比率（分子）の構造'!K$53), NA())</f>
        <v>4388</v>
      </c>
      <c r="J67" s="137" t="e">
        <f>NA()</f>
        <v>#N/A</v>
      </c>
      <c r="K67" s="137" t="e">
        <f>NA()</f>
        <v>#N/A</v>
      </c>
      <c r="L67" s="137">
        <f>IF(ISNUMBER('将来負担比率（分子）の構造'!L$53), IF('将来負担比率（分子）の構造'!L$53 &lt; 0, 0, '将来負担比率（分子）の構造'!L$53), NA())</f>
        <v>3512</v>
      </c>
      <c r="M67" s="137" t="e">
        <f>NA()</f>
        <v>#N/A</v>
      </c>
      <c r="N67" s="137" t="e">
        <f>NA()</f>
        <v>#N/A</v>
      </c>
      <c r="O67" s="137">
        <f>IF(ISNUMBER('将来負担比率（分子）の構造'!M$53), IF('将来負担比率（分子）の構造'!M$53 &lt; 0, 0, '将来負担比率（分子）の構造'!M$53), NA())</f>
        <v>4398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4036387</v>
      </c>
      <c r="S5" s="615"/>
      <c r="T5" s="615"/>
      <c r="U5" s="615"/>
      <c r="V5" s="615"/>
      <c r="W5" s="615"/>
      <c r="X5" s="615"/>
      <c r="Y5" s="616"/>
      <c r="Z5" s="617">
        <v>20.8</v>
      </c>
      <c r="AA5" s="617"/>
      <c r="AB5" s="617"/>
      <c r="AC5" s="617"/>
      <c r="AD5" s="618">
        <v>4036387</v>
      </c>
      <c r="AE5" s="618"/>
      <c r="AF5" s="618"/>
      <c r="AG5" s="618"/>
      <c r="AH5" s="618"/>
      <c r="AI5" s="618"/>
      <c r="AJ5" s="618"/>
      <c r="AK5" s="618"/>
      <c r="AL5" s="619">
        <v>48.3</v>
      </c>
      <c r="AM5" s="620"/>
      <c r="AN5" s="620"/>
      <c r="AO5" s="621"/>
      <c r="AP5" s="611" t="s">
        <v>208</v>
      </c>
      <c r="AQ5" s="612"/>
      <c r="AR5" s="612"/>
      <c r="AS5" s="612"/>
      <c r="AT5" s="612"/>
      <c r="AU5" s="612"/>
      <c r="AV5" s="612"/>
      <c r="AW5" s="612"/>
      <c r="AX5" s="612"/>
      <c r="AY5" s="612"/>
      <c r="AZ5" s="612"/>
      <c r="BA5" s="612"/>
      <c r="BB5" s="612"/>
      <c r="BC5" s="612"/>
      <c r="BD5" s="612"/>
      <c r="BE5" s="612"/>
      <c r="BF5" s="613"/>
      <c r="BG5" s="625">
        <v>4036387</v>
      </c>
      <c r="BH5" s="626"/>
      <c r="BI5" s="626"/>
      <c r="BJ5" s="626"/>
      <c r="BK5" s="626"/>
      <c r="BL5" s="626"/>
      <c r="BM5" s="626"/>
      <c r="BN5" s="627"/>
      <c r="BO5" s="628">
        <v>100</v>
      </c>
      <c r="BP5" s="628"/>
      <c r="BQ5" s="628"/>
      <c r="BR5" s="628"/>
      <c r="BS5" s="629">
        <v>24356</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101898</v>
      </c>
      <c r="S6" s="626"/>
      <c r="T6" s="626"/>
      <c r="U6" s="626"/>
      <c r="V6" s="626"/>
      <c r="W6" s="626"/>
      <c r="X6" s="626"/>
      <c r="Y6" s="627"/>
      <c r="Z6" s="628">
        <v>0.5</v>
      </c>
      <c r="AA6" s="628"/>
      <c r="AB6" s="628"/>
      <c r="AC6" s="628"/>
      <c r="AD6" s="629">
        <v>101898</v>
      </c>
      <c r="AE6" s="629"/>
      <c r="AF6" s="629"/>
      <c r="AG6" s="629"/>
      <c r="AH6" s="629"/>
      <c r="AI6" s="629"/>
      <c r="AJ6" s="629"/>
      <c r="AK6" s="629"/>
      <c r="AL6" s="630">
        <v>1.2</v>
      </c>
      <c r="AM6" s="631"/>
      <c r="AN6" s="631"/>
      <c r="AO6" s="632"/>
      <c r="AP6" s="622" t="s">
        <v>213</v>
      </c>
      <c r="AQ6" s="623"/>
      <c r="AR6" s="623"/>
      <c r="AS6" s="623"/>
      <c r="AT6" s="623"/>
      <c r="AU6" s="623"/>
      <c r="AV6" s="623"/>
      <c r="AW6" s="623"/>
      <c r="AX6" s="623"/>
      <c r="AY6" s="623"/>
      <c r="AZ6" s="623"/>
      <c r="BA6" s="623"/>
      <c r="BB6" s="623"/>
      <c r="BC6" s="623"/>
      <c r="BD6" s="623"/>
      <c r="BE6" s="623"/>
      <c r="BF6" s="624"/>
      <c r="BG6" s="625">
        <v>4036387</v>
      </c>
      <c r="BH6" s="626"/>
      <c r="BI6" s="626"/>
      <c r="BJ6" s="626"/>
      <c r="BK6" s="626"/>
      <c r="BL6" s="626"/>
      <c r="BM6" s="626"/>
      <c r="BN6" s="627"/>
      <c r="BO6" s="628">
        <v>100</v>
      </c>
      <c r="BP6" s="628"/>
      <c r="BQ6" s="628"/>
      <c r="BR6" s="628"/>
      <c r="BS6" s="629">
        <v>24356</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160071</v>
      </c>
      <c r="CS6" s="626"/>
      <c r="CT6" s="626"/>
      <c r="CU6" s="626"/>
      <c r="CV6" s="626"/>
      <c r="CW6" s="626"/>
      <c r="CX6" s="626"/>
      <c r="CY6" s="627"/>
      <c r="CZ6" s="628">
        <v>0.9</v>
      </c>
      <c r="DA6" s="628"/>
      <c r="DB6" s="628"/>
      <c r="DC6" s="628"/>
      <c r="DD6" s="634" t="s">
        <v>215</v>
      </c>
      <c r="DE6" s="626"/>
      <c r="DF6" s="626"/>
      <c r="DG6" s="626"/>
      <c r="DH6" s="626"/>
      <c r="DI6" s="626"/>
      <c r="DJ6" s="626"/>
      <c r="DK6" s="626"/>
      <c r="DL6" s="626"/>
      <c r="DM6" s="626"/>
      <c r="DN6" s="626"/>
      <c r="DO6" s="626"/>
      <c r="DP6" s="627"/>
      <c r="DQ6" s="634">
        <v>160071</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7471</v>
      </c>
      <c r="S7" s="626"/>
      <c r="T7" s="626"/>
      <c r="U7" s="626"/>
      <c r="V7" s="626"/>
      <c r="W7" s="626"/>
      <c r="X7" s="626"/>
      <c r="Y7" s="627"/>
      <c r="Z7" s="628">
        <v>0</v>
      </c>
      <c r="AA7" s="628"/>
      <c r="AB7" s="628"/>
      <c r="AC7" s="628"/>
      <c r="AD7" s="629">
        <v>7471</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1849038</v>
      </c>
      <c r="BH7" s="626"/>
      <c r="BI7" s="626"/>
      <c r="BJ7" s="626"/>
      <c r="BK7" s="626"/>
      <c r="BL7" s="626"/>
      <c r="BM7" s="626"/>
      <c r="BN7" s="627"/>
      <c r="BO7" s="628">
        <v>45.8</v>
      </c>
      <c r="BP7" s="628"/>
      <c r="BQ7" s="628"/>
      <c r="BR7" s="628"/>
      <c r="BS7" s="629">
        <v>24356</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1773807</v>
      </c>
      <c r="CS7" s="626"/>
      <c r="CT7" s="626"/>
      <c r="CU7" s="626"/>
      <c r="CV7" s="626"/>
      <c r="CW7" s="626"/>
      <c r="CX7" s="626"/>
      <c r="CY7" s="627"/>
      <c r="CZ7" s="628">
        <v>9.4</v>
      </c>
      <c r="DA7" s="628"/>
      <c r="DB7" s="628"/>
      <c r="DC7" s="628"/>
      <c r="DD7" s="634">
        <v>100106</v>
      </c>
      <c r="DE7" s="626"/>
      <c r="DF7" s="626"/>
      <c r="DG7" s="626"/>
      <c r="DH7" s="626"/>
      <c r="DI7" s="626"/>
      <c r="DJ7" s="626"/>
      <c r="DK7" s="626"/>
      <c r="DL7" s="626"/>
      <c r="DM7" s="626"/>
      <c r="DN7" s="626"/>
      <c r="DO7" s="626"/>
      <c r="DP7" s="627"/>
      <c r="DQ7" s="634">
        <v>1541207</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28757</v>
      </c>
      <c r="S8" s="626"/>
      <c r="T8" s="626"/>
      <c r="U8" s="626"/>
      <c r="V8" s="626"/>
      <c r="W8" s="626"/>
      <c r="X8" s="626"/>
      <c r="Y8" s="627"/>
      <c r="Z8" s="628">
        <v>0.1</v>
      </c>
      <c r="AA8" s="628"/>
      <c r="AB8" s="628"/>
      <c r="AC8" s="628"/>
      <c r="AD8" s="629">
        <v>28757</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55700</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5197441</v>
      </c>
      <c r="CS8" s="626"/>
      <c r="CT8" s="626"/>
      <c r="CU8" s="626"/>
      <c r="CV8" s="626"/>
      <c r="CW8" s="626"/>
      <c r="CX8" s="626"/>
      <c r="CY8" s="627"/>
      <c r="CZ8" s="628">
        <v>27.6</v>
      </c>
      <c r="DA8" s="628"/>
      <c r="DB8" s="628"/>
      <c r="DC8" s="628"/>
      <c r="DD8" s="634">
        <v>96742</v>
      </c>
      <c r="DE8" s="626"/>
      <c r="DF8" s="626"/>
      <c r="DG8" s="626"/>
      <c r="DH8" s="626"/>
      <c r="DI8" s="626"/>
      <c r="DJ8" s="626"/>
      <c r="DK8" s="626"/>
      <c r="DL8" s="626"/>
      <c r="DM8" s="626"/>
      <c r="DN8" s="626"/>
      <c r="DO8" s="626"/>
      <c r="DP8" s="627"/>
      <c r="DQ8" s="634">
        <v>2594318</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14970</v>
      </c>
      <c r="S9" s="626"/>
      <c r="T9" s="626"/>
      <c r="U9" s="626"/>
      <c r="V9" s="626"/>
      <c r="W9" s="626"/>
      <c r="X9" s="626"/>
      <c r="Y9" s="627"/>
      <c r="Z9" s="628">
        <v>0.1</v>
      </c>
      <c r="AA9" s="628"/>
      <c r="AB9" s="628"/>
      <c r="AC9" s="628"/>
      <c r="AD9" s="629">
        <v>14970</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1495412</v>
      </c>
      <c r="BH9" s="626"/>
      <c r="BI9" s="626"/>
      <c r="BJ9" s="626"/>
      <c r="BK9" s="626"/>
      <c r="BL9" s="626"/>
      <c r="BM9" s="626"/>
      <c r="BN9" s="627"/>
      <c r="BO9" s="628">
        <v>37</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4728565</v>
      </c>
      <c r="CS9" s="626"/>
      <c r="CT9" s="626"/>
      <c r="CU9" s="626"/>
      <c r="CV9" s="626"/>
      <c r="CW9" s="626"/>
      <c r="CX9" s="626"/>
      <c r="CY9" s="627"/>
      <c r="CZ9" s="628">
        <v>25.1</v>
      </c>
      <c r="DA9" s="628"/>
      <c r="DB9" s="628"/>
      <c r="DC9" s="628"/>
      <c r="DD9" s="634">
        <v>3538393</v>
      </c>
      <c r="DE9" s="626"/>
      <c r="DF9" s="626"/>
      <c r="DG9" s="626"/>
      <c r="DH9" s="626"/>
      <c r="DI9" s="626"/>
      <c r="DJ9" s="626"/>
      <c r="DK9" s="626"/>
      <c r="DL9" s="626"/>
      <c r="DM9" s="626"/>
      <c r="DN9" s="626"/>
      <c r="DO9" s="626"/>
      <c r="DP9" s="627"/>
      <c r="DQ9" s="634">
        <v>1191878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522706</v>
      </c>
      <c r="S10" s="626"/>
      <c r="T10" s="626"/>
      <c r="U10" s="626"/>
      <c r="V10" s="626"/>
      <c r="W10" s="626"/>
      <c r="X10" s="626"/>
      <c r="Y10" s="627"/>
      <c r="Z10" s="628">
        <v>2.7</v>
      </c>
      <c r="AA10" s="628"/>
      <c r="AB10" s="628"/>
      <c r="AC10" s="628"/>
      <c r="AD10" s="629">
        <v>522706</v>
      </c>
      <c r="AE10" s="629"/>
      <c r="AF10" s="629"/>
      <c r="AG10" s="629"/>
      <c r="AH10" s="629"/>
      <c r="AI10" s="629"/>
      <c r="AJ10" s="629"/>
      <c r="AK10" s="629"/>
      <c r="AL10" s="630">
        <v>6.3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82897</v>
      </c>
      <c r="BH10" s="626"/>
      <c r="BI10" s="626"/>
      <c r="BJ10" s="626"/>
      <c r="BK10" s="626"/>
      <c r="BL10" s="626"/>
      <c r="BM10" s="626"/>
      <c r="BN10" s="627"/>
      <c r="BO10" s="628">
        <v>2.1</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215029</v>
      </c>
      <c r="BH11" s="626"/>
      <c r="BI11" s="626"/>
      <c r="BJ11" s="626"/>
      <c r="BK11" s="626"/>
      <c r="BL11" s="626"/>
      <c r="BM11" s="626"/>
      <c r="BN11" s="627"/>
      <c r="BO11" s="628">
        <v>5.3</v>
      </c>
      <c r="BP11" s="628"/>
      <c r="BQ11" s="628"/>
      <c r="BR11" s="628"/>
      <c r="BS11" s="634">
        <v>24356</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317012</v>
      </c>
      <c r="CS11" s="626"/>
      <c r="CT11" s="626"/>
      <c r="CU11" s="626"/>
      <c r="CV11" s="626"/>
      <c r="CW11" s="626"/>
      <c r="CX11" s="626"/>
      <c r="CY11" s="627"/>
      <c r="CZ11" s="628">
        <v>1.7</v>
      </c>
      <c r="DA11" s="628"/>
      <c r="DB11" s="628"/>
      <c r="DC11" s="628"/>
      <c r="DD11" s="634">
        <v>179402</v>
      </c>
      <c r="DE11" s="626"/>
      <c r="DF11" s="626"/>
      <c r="DG11" s="626"/>
      <c r="DH11" s="626"/>
      <c r="DI11" s="626"/>
      <c r="DJ11" s="626"/>
      <c r="DK11" s="626"/>
      <c r="DL11" s="626"/>
      <c r="DM11" s="626"/>
      <c r="DN11" s="626"/>
      <c r="DO11" s="626"/>
      <c r="DP11" s="627"/>
      <c r="DQ11" s="634">
        <v>204658</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1872135</v>
      </c>
      <c r="BH12" s="626"/>
      <c r="BI12" s="626"/>
      <c r="BJ12" s="626"/>
      <c r="BK12" s="626"/>
      <c r="BL12" s="626"/>
      <c r="BM12" s="626"/>
      <c r="BN12" s="627"/>
      <c r="BO12" s="628">
        <v>46.4</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97973</v>
      </c>
      <c r="CS12" s="626"/>
      <c r="CT12" s="626"/>
      <c r="CU12" s="626"/>
      <c r="CV12" s="626"/>
      <c r="CW12" s="626"/>
      <c r="CX12" s="626"/>
      <c r="CY12" s="627"/>
      <c r="CZ12" s="628">
        <v>0.5</v>
      </c>
      <c r="DA12" s="628"/>
      <c r="DB12" s="628"/>
      <c r="DC12" s="628"/>
      <c r="DD12" s="634">
        <v>14837</v>
      </c>
      <c r="DE12" s="626"/>
      <c r="DF12" s="626"/>
      <c r="DG12" s="626"/>
      <c r="DH12" s="626"/>
      <c r="DI12" s="626"/>
      <c r="DJ12" s="626"/>
      <c r="DK12" s="626"/>
      <c r="DL12" s="626"/>
      <c r="DM12" s="626"/>
      <c r="DN12" s="626"/>
      <c r="DO12" s="626"/>
      <c r="DP12" s="627"/>
      <c r="DQ12" s="634">
        <v>81085</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24842</v>
      </c>
      <c r="S13" s="626"/>
      <c r="T13" s="626"/>
      <c r="U13" s="626"/>
      <c r="V13" s="626"/>
      <c r="W13" s="626"/>
      <c r="X13" s="626"/>
      <c r="Y13" s="627"/>
      <c r="Z13" s="628">
        <v>0.1</v>
      </c>
      <c r="AA13" s="628"/>
      <c r="AB13" s="628"/>
      <c r="AC13" s="628"/>
      <c r="AD13" s="629">
        <v>24842</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1869208</v>
      </c>
      <c r="BH13" s="626"/>
      <c r="BI13" s="626"/>
      <c r="BJ13" s="626"/>
      <c r="BK13" s="626"/>
      <c r="BL13" s="626"/>
      <c r="BM13" s="626"/>
      <c r="BN13" s="627"/>
      <c r="BO13" s="628">
        <v>46.3</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2850925</v>
      </c>
      <c r="CS13" s="626"/>
      <c r="CT13" s="626"/>
      <c r="CU13" s="626"/>
      <c r="CV13" s="626"/>
      <c r="CW13" s="626"/>
      <c r="CX13" s="626"/>
      <c r="CY13" s="627"/>
      <c r="CZ13" s="628">
        <v>15.1</v>
      </c>
      <c r="DA13" s="628"/>
      <c r="DB13" s="628"/>
      <c r="DC13" s="628"/>
      <c r="DD13" s="634">
        <v>1891039</v>
      </c>
      <c r="DE13" s="626"/>
      <c r="DF13" s="626"/>
      <c r="DG13" s="626"/>
      <c r="DH13" s="626"/>
      <c r="DI13" s="626"/>
      <c r="DJ13" s="626"/>
      <c r="DK13" s="626"/>
      <c r="DL13" s="626"/>
      <c r="DM13" s="626"/>
      <c r="DN13" s="626"/>
      <c r="DO13" s="626"/>
      <c r="DP13" s="627"/>
      <c r="DQ13" s="634">
        <v>1255559</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87959</v>
      </c>
      <c r="BH14" s="626"/>
      <c r="BI14" s="626"/>
      <c r="BJ14" s="626"/>
      <c r="BK14" s="626"/>
      <c r="BL14" s="626"/>
      <c r="BM14" s="626"/>
      <c r="BN14" s="627"/>
      <c r="BO14" s="628">
        <v>2.2000000000000002</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575497</v>
      </c>
      <c r="CS14" s="626"/>
      <c r="CT14" s="626"/>
      <c r="CU14" s="626"/>
      <c r="CV14" s="626"/>
      <c r="CW14" s="626"/>
      <c r="CX14" s="626"/>
      <c r="CY14" s="627"/>
      <c r="CZ14" s="628">
        <v>3.1</v>
      </c>
      <c r="DA14" s="628"/>
      <c r="DB14" s="628"/>
      <c r="DC14" s="628"/>
      <c r="DD14" s="634" t="s">
        <v>111</v>
      </c>
      <c r="DE14" s="626"/>
      <c r="DF14" s="626"/>
      <c r="DG14" s="626"/>
      <c r="DH14" s="626"/>
      <c r="DI14" s="626"/>
      <c r="DJ14" s="626"/>
      <c r="DK14" s="626"/>
      <c r="DL14" s="626"/>
      <c r="DM14" s="626"/>
      <c r="DN14" s="626"/>
      <c r="DO14" s="626"/>
      <c r="DP14" s="627"/>
      <c r="DQ14" s="634">
        <v>558075</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34516</v>
      </c>
      <c r="S15" s="626"/>
      <c r="T15" s="626"/>
      <c r="U15" s="626"/>
      <c r="V15" s="626"/>
      <c r="W15" s="626"/>
      <c r="X15" s="626"/>
      <c r="Y15" s="627"/>
      <c r="Z15" s="628">
        <v>0.2</v>
      </c>
      <c r="AA15" s="628"/>
      <c r="AB15" s="628"/>
      <c r="AC15" s="628"/>
      <c r="AD15" s="629">
        <v>34516</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227255</v>
      </c>
      <c r="BH15" s="626"/>
      <c r="BI15" s="626"/>
      <c r="BJ15" s="626"/>
      <c r="BK15" s="626"/>
      <c r="BL15" s="626"/>
      <c r="BM15" s="626"/>
      <c r="BN15" s="627"/>
      <c r="BO15" s="628">
        <v>5.6</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1863304</v>
      </c>
      <c r="CS15" s="626"/>
      <c r="CT15" s="626"/>
      <c r="CU15" s="626"/>
      <c r="CV15" s="626"/>
      <c r="CW15" s="626"/>
      <c r="CX15" s="626"/>
      <c r="CY15" s="627"/>
      <c r="CZ15" s="628">
        <v>9.9</v>
      </c>
      <c r="DA15" s="628"/>
      <c r="DB15" s="628"/>
      <c r="DC15" s="628"/>
      <c r="DD15" s="634">
        <v>368873</v>
      </c>
      <c r="DE15" s="626"/>
      <c r="DF15" s="626"/>
      <c r="DG15" s="626"/>
      <c r="DH15" s="626"/>
      <c r="DI15" s="626"/>
      <c r="DJ15" s="626"/>
      <c r="DK15" s="626"/>
      <c r="DL15" s="626"/>
      <c r="DM15" s="626"/>
      <c r="DN15" s="626"/>
      <c r="DO15" s="626"/>
      <c r="DP15" s="627"/>
      <c r="DQ15" s="634">
        <v>1435954</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4151938</v>
      </c>
      <c r="S16" s="626"/>
      <c r="T16" s="626"/>
      <c r="U16" s="626"/>
      <c r="V16" s="626"/>
      <c r="W16" s="626"/>
      <c r="X16" s="626"/>
      <c r="Y16" s="627"/>
      <c r="Z16" s="628">
        <v>21.4</v>
      </c>
      <c r="AA16" s="628"/>
      <c r="AB16" s="628"/>
      <c r="AC16" s="628"/>
      <c r="AD16" s="629">
        <v>3516656</v>
      </c>
      <c r="AE16" s="629"/>
      <c r="AF16" s="629"/>
      <c r="AG16" s="629"/>
      <c r="AH16" s="629"/>
      <c r="AI16" s="629"/>
      <c r="AJ16" s="629"/>
      <c r="AK16" s="629"/>
      <c r="AL16" s="630">
        <v>42.1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8204</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3360</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3516656</v>
      </c>
      <c r="S17" s="626"/>
      <c r="T17" s="626"/>
      <c r="U17" s="626"/>
      <c r="V17" s="626"/>
      <c r="W17" s="626"/>
      <c r="X17" s="626"/>
      <c r="Y17" s="627"/>
      <c r="Z17" s="628">
        <v>18.100000000000001</v>
      </c>
      <c r="AA17" s="628"/>
      <c r="AB17" s="628"/>
      <c r="AC17" s="628"/>
      <c r="AD17" s="629">
        <v>3516656</v>
      </c>
      <c r="AE17" s="629"/>
      <c r="AF17" s="629"/>
      <c r="AG17" s="629"/>
      <c r="AH17" s="629"/>
      <c r="AI17" s="629"/>
      <c r="AJ17" s="629"/>
      <c r="AK17" s="629"/>
      <c r="AL17" s="630">
        <v>42.1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1247729</v>
      </c>
      <c r="CS17" s="626"/>
      <c r="CT17" s="626"/>
      <c r="CU17" s="626"/>
      <c r="CV17" s="626"/>
      <c r="CW17" s="626"/>
      <c r="CX17" s="626"/>
      <c r="CY17" s="627"/>
      <c r="CZ17" s="628">
        <v>6.6</v>
      </c>
      <c r="DA17" s="628"/>
      <c r="DB17" s="628"/>
      <c r="DC17" s="628"/>
      <c r="DD17" s="634" t="s">
        <v>111</v>
      </c>
      <c r="DE17" s="626"/>
      <c r="DF17" s="626"/>
      <c r="DG17" s="626"/>
      <c r="DH17" s="626"/>
      <c r="DI17" s="626"/>
      <c r="DJ17" s="626"/>
      <c r="DK17" s="626"/>
      <c r="DL17" s="626"/>
      <c r="DM17" s="626"/>
      <c r="DN17" s="626"/>
      <c r="DO17" s="626"/>
      <c r="DP17" s="627"/>
      <c r="DQ17" s="634">
        <v>1233025</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635282</v>
      </c>
      <c r="S18" s="626"/>
      <c r="T18" s="626"/>
      <c r="U18" s="626"/>
      <c r="V18" s="626"/>
      <c r="W18" s="626"/>
      <c r="X18" s="626"/>
      <c r="Y18" s="627"/>
      <c r="Z18" s="628">
        <v>3.3</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8923485</v>
      </c>
      <c r="S20" s="626"/>
      <c r="T20" s="626"/>
      <c r="U20" s="626"/>
      <c r="V20" s="626"/>
      <c r="W20" s="626"/>
      <c r="X20" s="626"/>
      <c r="Y20" s="627"/>
      <c r="Z20" s="628">
        <v>45.9</v>
      </c>
      <c r="AA20" s="628"/>
      <c r="AB20" s="628"/>
      <c r="AC20" s="628"/>
      <c r="AD20" s="629">
        <v>8288203</v>
      </c>
      <c r="AE20" s="629"/>
      <c r="AF20" s="629"/>
      <c r="AG20" s="629"/>
      <c r="AH20" s="629"/>
      <c r="AI20" s="629"/>
      <c r="AJ20" s="629"/>
      <c r="AK20" s="629"/>
      <c r="AL20" s="630">
        <v>99.2</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18820528</v>
      </c>
      <c r="CS20" s="626"/>
      <c r="CT20" s="626"/>
      <c r="CU20" s="626"/>
      <c r="CV20" s="626"/>
      <c r="CW20" s="626"/>
      <c r="CX20" s="626"/>
      <c r="CY20" s="627"/>
      <c r="CZ20" s="628">
        <v>100</v>
      </c>
      <c r="DA20" s="628"/>
      <c r="DB20" s="628"/>
      <c r="DC20" s="628"/>
      <c r="DD20" s="634">
        <v>6189392</v>
      </c>
      <c r="DE20" s="626"/>
      <c r="DF20" s="626"/>
      <c r="DG20" s="626"/>
      <c r="DH20" s="626"/>
      <c r="DI20" s="626"/>
      <c r="DJ20" s="626"/>
      <c r="DK20" s="626"/>
      <c r="DL20" s="626"/>
      <c r="DM20" s="626"/>
      <c r="DN20" s="626"/>
      <c r="DO20" s="626"/>
      <c r="DP20" s="627"/>
      <c r="DQ20" s="634">
        <v>10259190</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4004</v>
      </c>
      <c r="S21" s="626"/>
      <c r="T21" s="626"/>
      <c r="U21" s="626"/>
      <c r="V21" s="626"/>
      <c r="W21" s="626"/>
      <c r="X21" s="626"/>
      <c r="Y21" s="627"/>
      <c r="Z21" s="628">
        <v>0</v>
      </c>
      <c r="AA21" s="628"/>
      <c r="AB21" s="628"/>
      <c r="AC21" s="628"/>
      <c r="AD21" s="629">
        <v>4004</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349541</v>
      </c>
      <c r="S22" s="626"/>
      <c r="T22" s="626"/>
      <c r="U22" s="626"/>
      <c r="V22" s="626"/>
      <c r="W22" s="626"/>
      <c r="X22" s="626"/>
      <c r="Y22" s="627"/>
      <c r="Z22" s="628">
        <v>1.8</v>
      </c>
      <c r="AA22" s="628"/>
      <c r="AB22" s="628"/>
      <c r="AC22" s="628"/>
      <c r="AD22" s="629">
        <v>1577</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213232</v>
      </c>
      <c r="S23" s="626"/>
      <c r="T23" s="626"/>
      <c r="U23" s="626"/>
      <c r="V23" s="626"/>
      <c r="W23" s="626"/>
      <c r="X23" s="626"/>
      <c r="Y23" s="627"/>
      <c r="Z23" s="628">
        <v>1.1000000000000001</v>
      </c>
      <c r="AA23" s="628"/>
      <c r="AB23" s="628"/>
      <c r="AC23" s="628"/>
      <c r="AD23" s="629">
        <v>57302</v>
      </c>
      <c r="AE23" s="629"/>
      <c r="AF23" s="629"/>
      <c r="AG23" s="629"/>
      <c r="AH23" s="629"/>
      <c r="AI23" s="629"/>
      <c r="AJ23" s="629"/>
      <c r="AK23" s="629"/>
      <c r="AL23" s="630">
        <v>0.7</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96445</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6718730</v>
      </c>
      <c r="CS24" s="615"/>
      <c r="CT24" s="615"/>
      <c r="CU24" s="615"/>
      <c r="CV24" s="615"/>
      <c r="CW24" s="615"/>
      <c r="CX24" s="615"/>
      <c r="CY24" s="616"/>
      <c r="CZ24" s="652">
        <v>35.700000000000003</v>
      </c>
      <c r="DA24" s="653"/>
      <c r="DB24" s="653"/>
      <c r="DC24" s="654"/>
      <c r="DD24" s="651">
        <v>4625201</v>
      </c>
      <c r="DE24" s="615"/>
      <c r="DF24" s="615"/>
      <c r="DG24" s="615"/>
      <c r="DH24" s="615"/>
      <c r="DI24" s="615"/>
      <c r="DJ24" s="615"/>
      <c r="DK24" s="616"/>
      <c r="DL24" s="651">
        <v>4534392</v>
      </c>
      <c r="DM24" s="615"/>
      <c r="DN24" s="615"/>
      <c r="DO24" s="615"/>
      <c r="DP24" s="615"/>
      <c r="DQ24" s="615"/>
      <c r="DR24" s="615"/>
      <c r="DS24" s="615"/>
      <c r="DT24" s="615"/>
      <c r="DU24" s="615"/>
      <c r="DV24" s="616"/>
      <c r="DW24" s="619">
        <v>51.2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2644956</v>
      </c>
      <c r="S25" s="626"/>
      <c r="T25" s="626"/>
      <c r="U25" s="626"/>
      <c r="V25" s="626"/>
      <c r="W25" s="626"/>
      <c r="X25" s="626"/>
      <c r="Y25" s="627"/>
      <c r="Z25" s="628">
        <v>13.6</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2681371</v>
      </c>
      <c r="CS25" s="657"/>
      <c r="CT25" s="657"/>
      <c r="CU25" s="657"/>
      <c r="CV25" s="657"/>
      <c r="CW25" s="657"/>
      <c r="CX25" s="657"/>
      <c r="CY25" s="658"/>
      <c r="CZ25" s="659">
        <v>14.2</v>
      </c>
      <c r="DA25" s="660"/>
      <c r="DB25" s="660"/>
      <c r="DC25" s="661"/>
      <c r="DD25" s="634">
        <v>2575868</v>
      </c>
      <c r="DE25" s="657"/>
      <c r="DF25" s="657"/>
      <c r="DG25" s="657"/>
      <c r="DH25" s="657"/>
      <c r="DI25" s="657"/>
      <c r="DJ25" s="657"/>
      <c r="DK25" s="658"/>
      <c r="DL25" s="634">
        <v>2485059</v>
      </c>
      <c r="DM25" s="657"/>
      <c r="DN25" s="657"/>
      <c r="DO25" s="657"/>
      <c r="DP25" s="657"/>
      <c r="DQ25" s="657"/>
      <c r="DR25" s="657"/>
      <c r="DS25" s="657"/>
      <c r="DT25" s="657"/>
      <c r="DU25" s="657"/>
      <c r="DV25" s="658"/>
      <c r="DW25" s="630">
        <v>28</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1599506</v>
      </c>
      <c r="CS26" s="626"/>
      <c r="CT26" s="626"/>
      <c r="CU26" s="626"/>
      <c r="CV26" s="626"/>
      <c r="CW26" s="626"/>
      <c r="CX26" s="626"/>
      <c r="CY26" s="627"/>
      <c r="CZ26" s="659">
        <v>8.5</v>
      </c>
      <c r="DA26" s="660"/>
      <c r="DB26" s="660"/>
      <c r="DC26" s="661"/>
      <c r="DD26" s="634">
        <v>1515173</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825275</v>
      </c>
      <c r="S27" s="626"/>
      <c r="T27" s="626"/>
      <c r="U27" s="626"/>
      <c r="V27" s="626"/>
      <c r="W27" s="626"/>
      <c r="X27" s="626"/>
      <c r="Y27" s="627"/>
      <c r="Z27" s="628">
        <v>4.2</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4036387</v>
      </c>
      <c r="BH27" s="626"/>
      <c r="BI27" s="626"/>
      <c r="BJ27" s="626"/>
      <c r="BK27" s="626"/>
      <c r="BL27" s="626"/>
      <c r="BM27" s="626"/>
      <c r="BN27" s="627"/>
      <c r="BO27" s="628">
        <v>100</v>
      </c>
      <c r="BP27" s="628"/>
      <c r="BQ27" s="628"/>
      <c r="BR27" s="628"/>
      <c r="BS27" s="634">
        <v>24356</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2789657</v>
      </c>
      <c r="CS27" s="657"/>
      <c r="CT27" s="657"/>
      <c r="CU27" s="657"/>
      <c r="CV27" s="657"/>
      <c r="CW27" s="657"/>
      <c r="CX27" s="657"/>
      <c r="CY27" s="658"/>
      <c r="CZ27" s="659">
        <v>14.8</v>
      </c>
      <c r="DA27" s="660"/>
      <c r="DB27" s="660"/>
      <c r="DC27" s="661"/>
      <c r="DD27" s="634">
        <v>816335</v>
      </c>
      <c r="DE27" s="657"/>
      <c r="DF27" s="657"/>
      <c r="DG27" s="657"/>
      <c r="DH27" s="657"/>
      <c r="DI27" s="657"/>
      <c r="DJ27" s="657"/>
      <c r="DK27" s="658"/>
      <c r="DL27" s="634">
        <v>816335</v>
      </c>
      <c r="DM27" s="657"/>
      <c r="DN27" s="657"/>
      <c r="DO27" s="657"/>
      <c r="DP27" s="657"/>
      <c r="DQ27" s="657"/>
      <c r="DR27" s="657"/>
      <c r="DS27" s="657"/>
      <c r="DT27" s="657"/>
      <c r="DU27" s="657"/>
      <c r="DV27" s="658"/>
      <c r="DW27" s="630">
        <v>9.1999999999999993</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22951</v>
      </c>
      <c r="S28" s="626"/>
      <c r="T28" s="626"/>
      <c r="U28" s="626"/>
      <c r="V28" s="626"/>
      <c r="W28" s="626"/>
      <c r="X28" s="626"/>
      <c r="Y28" s="627"/>
      <c r="Z28" s="628">
        <v>0.1</v>
      </c>
      <c r="AA28" s="628"/>
      <c r="AB28" s="628"/>
      <c r="AC28" s="628"/>
      <c r="AD28" s="629">
        <v>1692</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1247702</v>
      </c>
      <c r="CS28" s="626"/>
      <c r="CT28" s="626"/>
      <c r="CU28" s="626"/>
      <c r="CV28" s="626"/>
      <c r="CW28" s="626"/>
      <c r="CX28" s="626"/>
      <c r="CY28" s="627"/>
      <c r="CZ28" s="659">
        <v>6.6</v>
      </c>
      <c r="DA28" s="660"/>
      <c r="DB28" s="660"/>
      <c r="DC28" s="661"/>
      <c r="DD28" s="634">
        <v>1232998</v>
      </c>
      <c r="DE28" s="626"/>
      <c r="DF28" s="626"/>
      <c r="DG28" s="626"/>
      <c r="DH28" s="626"/>
      <c r="DI28" s="626"/>
      <c r="DJ28" s="626"/>
      <c r="DK28" s="627"/>
      <c r="DL28" s="634">
        <v>1232998</v>
      </c>
      <c r="DM28" s="626"/>
      <c r="DN28" s="626"/>
      <c r="DO28" s="626"/>
      <c r="DP28" s="626"/>
      <c r="DQ28" s="626"/>
      <c r="DR28" s="626"/>
      <c r="DS28" s="626"/>
      <c r="DT28" s="626"/>
      <c r="DU28" s="626"/>
      <c r="DV28" s="627"/>
      <c r="DW28" s="630">
        <v>13.9</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22765</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1246966</v>
      </c>
      <c r="CS29" s="657"/>
      <c r="CT29" s="657"/>
      <c r="CU29" s="657"/>
      <c r="CV29" s="657"/>
      <c r="CW29" s="657"/>
      <c r="CX29" s="657"/>
      <c r="CY29" s="658"/>
      <c r="CZ29" s="659">
        <v>6.6</v>
      </c>
      <c r="DA29" s="660"/>
      <c r="DB29" s="660"/>
      <c r="DC29" s="661"/>
      <c r="DD29" s="634">
        <v>1232262</v>
      </c>
      <c r="DE29" s="657"/>
      <c r="DF29" s="657"/>
      <c r="DG29" s="657"/>
      <c r="DH29" s="657"/>
      <c r="DI29" s="657"/>
      <c r="DJ29" s="657"/>
      <c r="DK29" s="658"/>
      <c r="DL29" s="634">
        <v>1232262</v>
      </c>
      <c r="DM29" s="657"/>
      <c r="DN29" s="657"/>
      <c r="DO29" s="657"/>
      <c r="DP29" s="657"/>
      <c r="DQ29" s="657"/>
      <c r="DR29" s="657"/>
      <c r="DS29" s="657"/>
      <c r="DT29" s="657"/>
      <c r="DU29" s="657"/>
      <c r="DV29" s="658"/>
      <c r="DW29" s="630">
        <v>13.9</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958030</v>
      </c>
      <c r="S30" s="626"/>
      <c r="T30" s="626"/>
      <c r="U30" s="626"/>
      <c r="V30" s="626"/>
      <c r="W30" s="626"/>
      <c r="X30" s="626"/>
      <c r="Y30" s="627"/>
      <c r="Z30" s="628">
        <v>4.9000000000000004</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98.9</v>
      </c>
      <c r="BH30" s="684"/>
      <c r="BI30" s="684"/>
      <c r="BJ30" s="684"/>
      <c r="BK30" s="684"/>
      <c r="BL30" s="684"/>
      <c r="BM30" s="620">
        <v>94.8</v>
      </c>
      <c r="BN30" s="684"/>
      <c r="BO30" s="684"/>
      <c r="BP30" s="684"/>
      <c r="BQ30" s="685"/>
      <c r="BR30" s="683">
        <v>98.9</v>
      </c>
      <c r="BS30" s="684"/>
      <c r="BT30" s="684"/>
      <c r="BU30" s="684"/>
      <c r="BV30" s="684"/>
      <c r="BW30" s="684"/>
      <c r="BX30" s="620">
        <v>93.9</v>
      </c>
      <c r="BY30" s="684"/>
      <c r="BZ30" s="684"/>
      <c r="CA30" s="684"/>
      <c r="CB30" s="685"/>
      <c r="CD30" s="688"/>
      <c r="CE30" s="689"/>
      <c r="CF30" s="639" t="s">
        <v>291</v>
      </c>
      <c r="CG30" s="640"/>
      <c r="CH30" s="640"/>
      <c r="CI30" s="640"/>
      <c r="CJ30" s="640"/>
      <c r="CK30" s="640"/>
      <c r="CL30" s="640"/>
      <c r="CM30" s="640"/>
      <c r="CN30" s="640"/>
      <c r="CO30" s="640"/>
      <c r="CP30" s="640"/>
      <c r="CQ30" s="641"/>
      <c r="CR30" s="625">
        <v>1128599</v>
      </c>
      <c r="CS30" s="626"/>
      <c r="CT30" s="626"/>
      <c r="CU30" s="626"/>
      <c r="CV30" s="626"/>
      <c r="CW30" s="626"/>
      <c r="CX30" s="626"/>
      <c r="CY30" s="627"/>
      <c r="CZ30" s="659">
        <v>6</v>
      </c>
      <c r="DA30" s="660"/>
      <c r="DB30" s="660"/>
      <c r="DC30" s="661"/>
      <c r="DD30" s="634">
        <v>1115516</v>
      </c>
      <c r="DE30" s="626"/>
      <c r="DF30" s="626"/>
      <c r="DG30" s="626"/>
      <c r="DH30" s="626"/>
      <c r="DI30" s="626"/>
      <c r="DJ30" s="626"/>
      <c r="DK30" s="627"/>
      <c r="DL30" s="634">
        <v>1115516</v>
      </c>
      <c r="DM30" s="626"/>
      <c r="DN30" s="626"/>
      <c r="DO30" s="626"/>
      <c r="DP30" s="626"/>
      <c r="DQ30" s="626"/>
      <c r="DR30" s="626"/>
      <c r="DS30" s="626"/>
      <c r="DT30" s="626"/>
      <c r="DU30" s="626"/>
      <c r="DV30" s="627"/>
      <c r="DW30" s="630">
        <v>12.6</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687473</v>
      </c>
      <c r="S31" s="626"/>
      <c r="T31" s="626"/>
      <c r="U31" s="626"/>
      <c r="V31" s="626"/>
      <c r="W31" s="626"/>
      <c r="X31" s="626"/>
      <c r="Y31" s="627"/>
      <c r="Z31" s="628">
        <v>3.5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98.9</v>
      </c>
      <c r="BH31" s="657"/>
      <c r="BI31" s="657"/>
      <c r="BJ31" s="657"/>
      <c r="BK31" s="657"/>
      <c r="BL31" s="657"/>
      <c r="BM31" s="631">
        <v>96.1</v>
      </c>
      <c r="BN31" s="681"/>
      <c r="BO31" s="681"/>
      <c r="BP31" s="681"/>
      <c r="BQ31" s="682"/>
      <c r="BR31" s="680">
        <v>99</v>
      </c>
      <c r="BS31" s="657"/>
      <c r="BT31" s="657"/>
      <c r="BU31" s="657"/>
      <c r="BV31" s="657"/>
      <c r="BW31" s="657"/>
      <c r="BX31" s="631">
        <v>96</v>
      </c>
      <c r="BY31" s="681"/>
      <c r="BZ31" s="681"/>
      <c r="CA31" s="681"/>
      <c r="CB31" s="682"/>
      <c r="CD31" s="688"/>
      <c r="CE31" s="689"/>
      <c r="CF31" s="639" t="s">
        <v>295</v>
      </c>
      <c r="CG31" s="640"/>
      <c r="CH31" s="640"/>
      <c r="CI31" s="640"/>
      <c r="CJ31" s="640"/>
      <c r="CK31" s="640"/>
      <c r="CL31" s="640"/>
      <c r="CM31" s="640"/>
      <c r="CN31" s="640"/>
      <c r="CO31" s="640"/>
      <c r="CP31" s="640"/>
      <c r="CQ31" s="641"/>
      <c r="CR31" s="625">
        <v>118367</v>
      </c>
      <c r="CS31" s="657"/>
      <c r="CT31" s="657"/>
      <c r="CU31" s="657"/>
      <c r="CV31" s="657"/>
      <c r="CW31" s="657"/>
      <c r="CX31" s="657"/>
      <c r="CY31" s="658"/>
      <c r="CZ31" s="659">
        <v>0.6</v>
      </c>
      <c r="DA31" s="660"/>
      <c r="DB31" s="660"/>
      <c r="DC31" s="661"/>
      <c r="DD31" s="634">
        <v>116746</v>
      </c>
      <c r="DE31" s="657"/>
      <c r="DF31" s="657"/>
      <c r="DG31" s="657"/>
      <c r="DH31" s="657"/>
      <c r="DI31" s="657"/>
      <c r="DJ31" s="657"/>
      <c r="DK31" s="658"/>
      <c r="DL31" s="634">
        <v>116746</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206535</v>
      </c>
      <c r="S32" s="626"/>
      <c r="T32" s="626"/>
      <c r="U32" s="626"/>
      <c r="V32" s="626"/>
      <c r="W32" s="626"/>
      <c r="X32" s="626"/>
      <c r="Y32" s="627"/>
      <c r="Z32" s="628">
        <v>1.1000000000000001</v>
      </c>
      <c r="AA32" s="628"/>
      <c r="AB32" s="628"/>
      <c r="AC32" s="628"/>
      <c r="AD32" s="629">
        <v>2184</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98.8</v>
      </c>
      <c r="BH32" s="693"/>
      <c r="BI32" s="693"/>
      <c r="BJ32" s="693"/>
      <c r="BK32" s="693"/>
      <c r="BL32" s="693"/>
      <c r="BM32" s="694">
        <v>93.2</v>
      </c>
      <c r="BN32" s="693"/>
      <c r="BO32" s="693"/>
      <c r="BP32" s="693"/>
      <c r="BQ32" s="695"/>
      <c r="BR32" s="692">
        <v>98.6</v>
      </c>
      <c r="BS32" s="693"/>
      <c r="BT32" s="693"/>
      <c r="BU32" s="693"/>
      <c r="BV32" s="693"/>
      <c r="BW32" s="693"/>
      <c r="BX32" s="694">
        <v>91.4</v>
      </c>
      <c r="BY32" s="693"/>
      <c r="BZ32" s="693"/>
      <c r="CA32" s="693"/>
      <c r="CB32" s="695"/>
      <c r="CD32" s="690"/>
      <c r="CE32" s="691"/>
      <c r="CF32" s="639" t="s">
        <v>298</v>
      </c>
      <c r="CG32" s="640"/>
      <c r="CH32" s="640"/>
      <c r="CI32" s="640"/>
      <c r="CJ32" s="640"/>
      <c r="CK32" s="640"/>
      <c r="CL32" s="640"/>
      <c r="CM32" s="640"/>
      <c r="CN32" s="640"/>
      <c r="CO32" s="640"/>
      <c r="CP32" s="640"/>
      <c r="CQ32" s="641"/>
      <c r="CR32" s="625">
        <v>736</v>
      </c>
      <c r="CS32" s="626"/>
      <c r="CT32" s="626"/>
      <c r="CU32" s="626"/>
      <c r="CV32" s="626"/>
      <c r="CW32" s="626"/>
      <c r="CX32" s="626"/>
      <c r="CY32" s="627"/>
      <c r="CZ32" s="659">
        <v>0</v>
      </c>
      <c r="DA32" s="660"/>
      <c r="DB32" s="660"/>
      <c r="DC32" s="661"/>
      <c r="DD32" s="634">
        <v>736</v>
      </c>
      <c r="DE32" s="626"/>
      <c r="DF32" s="626"/>
      <c r="DG32" s="626"/>
      <c r="DH32" s="626"/>
      <c r="DI32" s="626"/>
      <c r="DJ32" s="626"/>
      <c r="DK32" s="627"/>
      <c r="DL32" s="634">
        <v>736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4479200</v>
      </c>
      <c r="S33" s="626"/>
      <c r="T33" s="626"/>
      <c r="U33" s="626"/>
      <c r="V33" s="626"/>
      <c r="W33" s="626"/>
      <c r="X33" s="626"/>
      <c r="Y33" s="627"/>
      <c r="Z33" s="628">
        <v>23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5904202</v>
      </c>
      <c r="CS33" s="657"/>
      <c r="CT33" s="657"/>
      <c r="CU33" s="657"/>
      <c r="CV33" s="657"/>
      <c r="CW33" s="657"/>
      <c r="CX33" s="657"/>
      <c r="CY33" s="658"/>
      <c r="CZ33" s="659">
        <v>31.4</v>
      </c>
      <c r="DA33" s="660"/>
      <c r="DB33" s="660"/>
      <c r="DC33" s="661"/>
      <c r="DD33" s="634">
        <v>4772658</v>
      </c>
      <c r="DE33" s="657"/>
      <c r="DF33" s="657"/>
      <c r="DG33" s="657"/>
      <c r="DH33" s="657"/>
      <c r="DI33" s="657"/>
      <c r="DJ33" s="657"/>
      <c r="DK33" s="658"/>
      <c r="DL33" s="634">
        <v>4044623</v>
      </c>
      <c r="DM33" s="657"/>
      <c r="DN33" s="657"/>
      <c r="DO33" s="657"/>
      <c r="DP33" s="657"/>
      <c r="DQ33" s="657"/>
      <c r="DR33" s="657"/>
      <c r="DS33" s="657"/>
      <c r="DT33" s="657"/>
      <c r="DU33" s="657"/>
      <c r="DV33" s="658"/>
      <c r="DW33" s="630">
        <v>45.6</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2422408</v>
      </c>
      <c r="CS34" s="626"/>
      <c r="CT34" s="626"/>
      <c r="CU34" s="626"/>
      <c r="CV34" s="626"/>
      <c r="CW34" s="626"/>
      <c r="CX34" s="626"/>
      <c r="CY34" s="627"/>
      <c r="CZ34" s="659">
        <v>12.9</v>
      </c>
      <c r="DA34" s="660"/>
      <c r="DB34" s="660"/>
      <c r="DC34" s="661"/>
      <c r="DD34" s="634">
        <v>1837745</v>
      </c>
      <c r="DE34" s="626"/>
      <c r="DF34" s="626"/>
      <c r="DG34" s="626"/>
      <c r="DH34" s="626"/>
      <c r="DI34" s="626"/>
      <c r="DJ34" s="626"/>
      <c r="DK34" s="627"/>
      <c r="DL34" s="634">
        <v>1624328</v>
      </c>
      <c r="DM34" s="626"/>
      <c r="DN34" s="626"/>
      <c r="DO34" s="626"/>
      <c r="DP34" s="626"/>
      <c r="DQ34" s="626"/>
      <c r="DR34" s="626"/>
      <c r="DS34" s="626"/>
      <c r="DT34" s="626"/>
      <c r="DU34" s="626"/>
      <c r="DV34" s="627"/>
      <c r="DW34" s="630">
        <v>18.3</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507800</v>
      </c>
      <c r="S35" s="626"/>
      <c r="T35" s="626"/>
      <c r="U35" s="626"/>
      <c r="V35" s="626"/>
      <c r="W35" s="626"/>
      <c r="X35" s="626"/>
      <c r="Y35" s="627"/>
      <c r="Z35" s="628">
        <v>2.6</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1903383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20934</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104232</v>
      </c>
      <c r="CS35" s="657"/>
      <c r="CT35" s="657"/>
      <c r="CU35" s="657"/>
      <c r="CV35" s="657"/>
      <c r="CW35" s="657"/>
      <c r="CX35" s="657"/>
      <c r="CY35" s="658"/>
      <c r="CZ35" s="659">
        <v>0.6</v>
      </c>
      <c r="DA35" s="660"/>
      <c r="DB35" s="660"/>
      <c r="DC35" s="661"/>
      <c r="DD35" s="634">
        <v>97450</v>
      </c>
      <c r="DE35" s="657"/>
      <c r="DF35" s="657"/>
      <c r="DG35" s="657"/>
      <c r="DH35" s="657"/>
      <c r="DI35" s="657"/>
      <c r="DJ35" s="657"/>
      <c r="DK35" s="658"/>
      <c r="DL35" s="634">
        <v>73303</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19433892</v>
      </c>
      <c r="S36" s="698"/>
      <c r="T36" s="698"/>
      <c r="U36" s="698"/>
      <c r="V36" s="698"/>
      <c r="W36" s="698"/>
      <c r="X36" s="698"/>
      <c r="Y36" s="699"/>
      <c r="Z36" s="700">
        <v>100</v>
      </c>
      <c r="AA36" s="700"/>
      <c r="AB36" s="700"/>
      <c r="AC36" s="700"/>
      <c r="AD36" s="701">
        <v>8354962</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736000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-153740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1426383</v>
      </c>
      <c r="CS36" s="626"/>
      <c r="CT36" s="626"/>
      <c r="CU36" s="626"/>
      <c r="CV36" s="626"/>
      <c r="CW36" s="626"/>
      <c r="CX36" s="626"/>
      <c r="CY36" s="627"/>
      <c r="CZ36" s="659">
        <v>7.6</v>
      </c>
      <c r="DA36" s="660"/>
      <c r="DB36" s="660"/>
      <c r="DC36" s="661"/>
      <c r="DD36" s="634">
        <v>1147240</v>
      </c>
      <c r="DE36" s="626"/>
      <c r="DF36" s="626"/>
      <c r="DG36" s="626"/>
      <c r="DH36" s="626"/>
      <c r="DI36" s="626"/>
      <c r="DJ36" s="626"/>
      <c r="DK36" s="627"/>
      <c r="DL36" s="634">
        <v>1003021</v>
      </c>
      <c r="DM36" s="626"/>
      <c r="DN36" s="626"/>
      <c r="DO36" s="626"/>
      <c r="DP36" s="626"/>
      <c r="DQ36" s="626"/>
      <c r="DR36" s="626"/>
      <c r="DS36" s="626"/>
      <c r="DT36" s="626"/>
      <c r="DU36" s="626"/>
      <c r="DV36" s="627"/>
      <c r="DW36" s="630">
        <v>11.3</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4132</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5243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682229</v>
      </c>
      <c r="CS37" s="657"/>
      <c r="CT37" s="657"/>
      <c r="CU37" s="657"/>
      <c r="CV37" s="657"/>
      <c r="CW37" s="657"/>
      <c r="CX37" s="657"/>
      <c r="CY37" s="658"/>
      <c r="CZ37" s="659">
        <v>3.6</v>
      </c>
      <c r="DA37" s="660"/>
      <c r="DB37" s="660"/>
      <c r="DC37" s="661"/>
      <c r="DD37" s="634">
        <v>682146</v>
      </c>
      <c r="DE37" s="657"/>
      <c r="DF37" s="657"/>
      <c r="DG37" s="657"/>
      <c r="DH37" s="657"/>
      <c r="DI37" s="657"/>
      <c r="DJ37" s="657"/>
      <c r="DK37" s="658"/>
      <c r="DL37" s="634">
        <v>653970</v>
      </c>
      <c r="DM37" s="657"/>
      <c r="DN37" s="657"/>
      <c r="DO37" s="657"/>
      <c r="DP37" s="657"/>
      <c r="DQ37" s="657"/>
      <c r="DR37" s="657"/>
      <c r="DS37" s="657"/>
      <c r="DT37" s="657"/>
      <c r="DU37" s="657"/>
      <c r="DV37" s="658"/>
      <c r="DW37" s="630">
        <v>7.4</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9759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1899251</v>
      </c>
      <c r="CS38" s="626"/>
      <c r="CT38" s="626"/>
      <c r="CU38" s="626"/>
      <c r="CV38" s="626"/>
      <c r="CW38" s="626"/>
      <c r="CX38" s="626"/>
      <c r="CY38" s="627"/>
      <c r="CZ38" s="659">
        <v>10.1</v>
      </c>
      <c r="DA38" s="660"/>
      <c r="DB38" s="660"/>
      <c r="DC38" s="661"/>
      <c r="DD38" s="634">
        <v>1690123</v>
      </c>
      <c r="DE38" s="626"/>
      <c r="DF38" s="626"/>
      <c r="DG38" s="626"/>
      <c r="DH38" s="626"/>
      <c r="DI38" s="626"/>
      <c r="DJ38" s="626"/>
      <c r="DK38" s="627"/>
      <c r="DL38" s="634">
        <v>1343971</v>
      </c>
      <c r="DM38" s="626"/>
      <c r="DN38" s="626"/>
      <c r="DO38" s="626"/>
      <c r="DP38" s="626"/>
      <c r="DQ38" s="626"/>
      <c r="DR38" s="626"/>
      <c r="DS38" s="626"/>
      <c r="DT38" s="626"/>
      <c r="DU38" s="626"/>
      <c r="DV38" s="627"/>
      <c r="DW38" s="630">
        <v>15.2</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72</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51928</v>
      </c>
      <c r="CS39" s="657"/>
      <c r="CT39" s="657"/>
      <c r="CU39" s="657"/>
      <c r="CV39" s="657"/>
      <c r="CW39" s="657"/>
      <c r="CX39" s="657"/>
      <c r="CY39" s="658"/>
      <c r="CZ39" s="659">
        <v>0.3</v>
      </c>
      <c r="DA39" s="660"/>
      <c r="DB39" s="660"/>
      <c r="DC39" s="661"/>
      <c r="DD39" s="634">
        <v>100</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384271</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102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t="s">
        <v>317</v>
      </c>
      <c r="CS40" s="626"/>
      <c r="CT40" s="626"/>
      <c r="CU40" s="626"/>
      <c r="CV40" s="626"/>
      <c r="CW40" s="626"/>
      <c r="CX40" s="626"/>
      <c r="CY40" s="627"/>
      <c r="CZ40" s="659" t="s">
        <v>317</v>
      </c>
      <c r="DA40" s="660"/>
      <c r="DB40" s="660"/>
      <c r="DC40" s="661"/>
      <c r="DD40" s="634" t="s">
        <v>317</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778980</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270</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6197596</v>
      </c>
      <c r="CS42" s="626"/>
      <c r="CT42" s="626"/>
      <c r="CU42" s="626"/>
      <c r="CV42" s="626"/>
      <c r="CW42" s="626"/>
      <c r="CX42" s="626"/>
      <c r="CY42" s="627"/>
      <c r="CZ42" s="659">
        <v>32.9</v>
      </c>
      <c r="DA42" s="708"/>
      <c r="DB42" s="708"/>
      <c r="DC42" s="709"/>
      <c r="DD42" s="634">
        <v>861331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100178</v>
      </c>
      <c r="CS43" s="657"/>
      <c r="CT43" s="657"/>
      <c r="CU43" s="657"/>
      <c r="CV43" s="657"/>
      <c r="CW43" s="657"/>
      <c r="CX43" s="657"/>
      <c r="CY43" s="658"/>
      <c r="CZ43" s="659">
        <v>0.5</v>
      </c>
      <c r="DA43" s="660"/>
      <c r="DB43" s="660"/>
      <c r="DC43" s="661"/>
      <c r="DD43" s="634">
        <v>100178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6189392</v>
      </c>
      <c r="CS44" s="626"/>
      <c r="CT44" s="626"/>
      <c r="CU44" s="626"/>
      <c r="CV44" s="626"/>
      <c r="CW44" s="626"/>
      <c r="CX44" s="626"/>
      <c r="CY44" s="627"/>
      <c r="CZ44" s="659">
        <v>32.9</v>
      </c>
      <c r="DA44" s="708"/>
      <c r="DB44" s="708"/>
      <c r="DC44" s="709"/>
      <c r="DD44" s="634">
        <v>857971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4985144</v>
      </c>
      <c r="CS45" s="657"/>
      <c r="CT45" s="657"/>
      <c r="CU45" s="657"/>
      <c r="CV45" s="657"/>
      <c r="CW45" s="657"/>
      <c r="CX45" s="657"/>
      <c r="CY45" s="658"/>
      <c r="CZ45" s="659">
        <v>26.5</v>
      </c>
      <c r="DA45" s="660"/>
      <c r="DB45" s="660"/>
      <c r="DC45" s="661"/>
      <c r="DD45" s="634">
        <v>88756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1204248</v>
      </c>
      <c r="CS46" s="626"/>
      <c r="CT46" s="626"/>
      <c r="CU46" s="626"/>
      <c r="CV46" s="626"/>
      <c r="CW46" s="626"/>
      <c r="CX46" s="626"/>
      <c r="CY46" s="627"/>
      <c r="CZ46" s="659">
        <v>6.4</v>
      </c>
      <c r="DA46" s="708"/>
      <c r="DB46" s="708"/>
      <c r="DC46" s="709"/>
      <c r="DD46" s="634">
        <v>769215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8204</v>
      </c>
      <c r="CS47" s="657"/>
      <c r="CT47" s="657"/>
      <c r="CU47" s="657"/>
      <c r="CV47" s="657"/>
      <c r="CW47" s="657"/>
      <c r="CX47" s="657"/>
      <c r="CY47" s="658"/>
      <c r="CZ47" s="659">
        <v>0</v>
      </c>
      <c r="DA47" s="660"/>
      <c r="DB47" s="660"/>
      <c r="DC47" s="661"/>
      <c r="DD47" s="634">
        <v>3360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18820528</v>
      </c>
      <c r="CS49" s="693"/>
      <c r="CT49" s="693"/>
      <c r="CU49" s="693"/>
      <c r="CV49" s="693"/>
      <c r="CW49" s="693"/>
      <c r="CX49" s="693"/>
      <c r="CY49" s="720"/>
      <c r="CZ49" s="721">
        <v>100</v>
      </c>
      <c r="DA49" s="722"/>
      <c r="DB49" s="722"/>
      <c r="DC49" s="723"/>
      <c r="DD49" s="724">
        <v>10259190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19250</v>
      </c>
      <c r="R7" s="755"/>
      <c r="S7" s="755"/>
      <c r="T7" s="755"/>
      <c r="U7" s="755"/>
      <c r="V7" s="755">
        <v>18638</v>
      </c>
      <c r="W7" s="755"/>
      <c r="X7" s="755"/>
      <c r="Y7" s="755"/>
      <c r="Z7" s="755"/>
      <c r="AA7" s="755">
        <v>612</v>
      </c>
      <c r="AB7" s="755"/>
      <c r="AC7" s="755"/>
      <c r="AD7" s="755"/>
      <c r="AE7" s="756"/>
      <c r="AF7" s="757">
        <v>168</v>
      </c>
      <c r="AG7" s="758"/>
      <c r="AH7" s="758"/>
      <c r="AI7" s="758"/>
      <c r="AJ7" s="759"/>
      <c r="AK7" s="794">
        <v>956</v>
      </c>
      <c r="AL7" s="795"/>
      <c r="AM7" s="795"/>
      <c r="AN7" s="795"/>
      <c r="AO7" s="795"/>
      <c r="AP7" s="795">
        <v>19549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547</v>
      </c>
      <c r="BS7" s="798" t="s">
        <v>548</v>
      </c>
      <c r="BT7" s="799"/>
      <c r="BU7" s="799"/>
      <c r="BV7" s="799"/>
      <c r="BW7" s="799"/>
      <c r="BX7" s="799"/>
      <c r="BY7" s="799"/>
      <c r="BZ7" s="799"/>
      <c r="CA7" s="799"/>
      <c r="CB7" s="799"/>
      <c r="CC7" s="799"/>
      <c r="CD7" s="799"/>
      <c r="CE7" s="799"/>
      <c r="CF7" s="799"/>
      <c r="CG7" s="800"/>
      <c r="CH7" s="791">
        <v>5</v>
      </c>
      <c r="CI7" s="792"/>
      <c r="CJ7" s="792"/>
      <c r="CK7" s="792"/>
      <c r="CL7" s="793"/>
      <c r="CM7" s="791">
        <v>124</v>
      </c>
      <c r="CN7" s="792"/>
      <c r="CO7" s="792"/>
      <c r="CP7" s="792"/>
      <c r="CQ7" s="793"/>
      <c r="CR7" s="791" t="s">
        <v>558</v>
      </c>
      <c r="CS7" s="792"/>
      <c r="CT7" s="792"/>
      <c r="CU7" s="792"/>
      <c r="CV7" s="793"/>
      <c r="CW7" s="791" t="s">
        <v>558</v>
      </c>
      <c r="CX7" s="792"/>
      <c r="CY7" s="792"/>
      <c r="CZ7" s="792"/>
      <c r="DA7" s="793"/>
      <c r="DB7" s="791" t="s">
        <v>558</v>
      </c>
      <c r="DC7" s="792"/>
      <c r="DD7" s="792"/>
      <c r="DE7" s="792"/>
      <c r="DF7" s="793"/>
      <c r="DG7" s="791">
        <v>340</v>
      </c>
      <c r="DH7" s="792"/>
      <c r="DI7" s="792"/>
      <c r="DJ7" s="792"/>
      <c r="DK7" s="793"/>
      <c r="DL7" s="791" t="s">
        <v>558</v>
      </c>
      <c r="DM7" s="792"/>
      <c r="DN7" s="792"/>
      <c r="DO7" s="792"/>
      <c r="DP7" s="793"/>
      <c r="DQ7" s="791">
        <v>335</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340</v>
      </c>
      <c r="R8" s="779"/>
      <c r="S8" s="779"/>
      <c r="T8" s="779"/>
      <c r="U8" s="779"/>
      <c r="V8" s="779">
        <v>340</v>
      </c>
      <c r="W8" s="779"/>
      <c r="X8" s="779"/>
      <c r="Y8" s="779"/>
      <c r="Z8" s="779"/>
      <c r="AA8" s="779">
        <v>0</v>
      </c>
      <c r="AB8" s="779"/>
      <c r="AC8" s="779"/>
      <c r="AD8" s="779"/>
      <c r="AE8" s="780"/>
      <c r="AF8" s="781">
        <v>0</v>
      </c>
      <c r="AG8" s="782"/>
      <c r="AH8" s="782"/>
      <c r="AI8" s="782"/>
      <c r="AJ8" s="783"/>
      <c r="AK8" s="784">
        <v>165</v>
      </c>
      <c r="AL8" s="785"/>
      <c r="AM8" s="785"/>
      <c r="AN8" s="785"/>
      <c r="AO8" s="785"/>
      <c r="AP8" s="785" t="s">
        <v>558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547</v>
      </c>
      <c r="BS8" s="788" t="s">
        <v>549</v>
      </c>
      <c r="BT8" s="789"/>
      <c r="BU8" s="789"/>
      <c r="BV8" s="789"/>
      <c r="BW8" s="789"/>
      <c r="BX8" s="789"/>
      <c r="BY8" s="789"/>
      <c r="BZ8" s="789"/>
      <c r="CA8" s="789"/>
      <c r="CB8" s="789"/>
      <c r="CC8" s="789"/>
      <c r="CD8" s="789"/>
      <c r="CE8" s="789"/>
      <c r="CF8" s="789"/>
      <c r="CG8" s="790"/>
      <c r="CH8" s="801">
        <v>692</v>
      </c>
      <c r="CI8" s="802"/>
      <c r="CJ8" s="802"/>
      <c r="CK8" s="802"/>
      <c r="CL8" s="803"/>
      <c r="CM8" s="801">
        <v>27467</v>
      </c>
      <c r="CN8" s="802"/>
      <c r="CO8" s="802"/>
      <c r="CP8" s="802"/>
      <c r="CQ8" s="803"/>
      <c r="CR8" s="801" t="s">
        <v>558</v>
      </c>
      <c r="CS8" s="802"/>
      <c r="CT8" s="802"/>
      <c r="CU8" s="802"/>
      <c r="CV8" s="803"/>
      <c r="CW8" s="801" t="s">
        <v>558</v>
      </c>
      <c r="CX8" s="802"/>
      <c r="CY8" s="802"/>
      <c r="CZ8" s="802"/>
      <c r="DA8" s="803"/>
      <c r="DB8" s="801" t="s">
        <v>558</v>
      </c>
      <c r="DC8" s="802"/>
      <c r="DD8" s="802"/>
      <c r="DE8" s="802"/>
      <c r="DF8" s="803"/>
      <c r="DG8" s="801" t="s">
        <v>558</v>
      </c>
      <c r="DH8" s="802"/>
      <c r="DI8" s="802"/>
      <c r="DJ8" s="802"/>
      <c r="DK8" s="803"/>
      <c r="DL8" s="801" t="s">
        <v>559</v>
      </c>
      <c r="DM8" s="802"/>
      <c r="DN8" s="802"/>
      <c r="DO8" s="802"/>
      <c r="DP8" s="803"/>
      <c r="DQ8" s="801" t="s">
        <v>558</v>
      </c>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1</v>
      </c>
      <c r="R9" s="779"/>
      <c r="S9" s="779"/>
      <c r="T9" s="779"/>
      <c r="U9" s="779"/>
      <c r="V9" s="779">
        <v>1</v>
      </c>
      <c r="W9" s="779"/>
      <c r="X9" s="779"/>
      <c r="Y9" s="779"/>
      <c r="Z9" s="779"/>
      <c r="AA9" s="779">
        <v>0</v>
      </c>
      <c r="AB9" s="779"/>
      <c r="AC9" s="779"/>
      <c r="AD9" s="779"/>
      <c r="AE9" s="780"/>
      <c r="AF9" s="781">
        <v>0</v>
      </c>
      <c r="AG9" s="782"/>
      <c r="AH9" s="782"/>
      <c r="AI9" s="782"/>
      <c r="AJ9" s="783"/>
      <c r="AK9" s="784" t="s">
        <v>562</v>
      </c>
      <c r="AL9" s="785"/>
      <c r="AM9" s="785"/>
      <c r="AN9" s="785"/>
      <c r="AO9" s="785"/>
      <c r="AP9" s="785" t="s">
        <v>558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550</v>
      </c>
      <c r="BT9" s="789"/>
      <c r="BU9" s="789"/>
      <c r="BV9" s="789"/>
      <c r="BW9" s="789"/>
      <c r="BX9" s="789"/>
      <c r="BY9" s="789"/>
      <c r="BZ9" s="789"/>
      <c r="CA9" s="789"/>
      <c r="CB9" s="789"/>
      <c r="CC9" s="789"/>
      <c r="CD9" s="789"/>
      <c r="CE9" s="789"/>
      <c r="CF9" s="789"/>
      <c r="CG9" s="790"/>
      <c r="CH9" s="801">
        <v>-1</v>
      </c>
      <c r="CI9" s="802"/>
      <c r="CJ9" s="802"/>
      <c r="CK9" s="802"/>
      <c r="CL9" s="803"/>
      <c r="CM9" s="801">
        <v>11</v>
      </c>
      <c r="CN9" s="802"/>
      <c r="CO9" s="802"/>
      <c r="CP9" s="802"/>
      <c r="CQ9" s="803"/>
      <c r="CR9" s="801" t="s">
        <v>558</v>
      </c>
      <c r="CS9" s="802"/>
      <c r="CT9" s="802"/>
      <c r="CU9" s="802"/>
      <c r="CV9" s="803"/>
      <c r="CW9" s="801">
        <v>10</v>
      </c>
      <c r="CX9" s="802"/>
      <c r="CY9" s="802"/>
      <c r="CZ9" s="802"/>
      <c r="DA9" s="803"/>
      <c r="DB9" s="801" t="s">
        <v>558</v>
      </c>
      <c r="DC9" s="802"/>
      <c r="DD9" s="802"/>
      <c r="DE9" s="802"/>
      <c r="DF9" s="803"/>
      <c r="DG9" s="801" t="s">
        <v>558</v>
      </c>
      <c r="DH9" s="802"/>
      <c r="DI9" s="802"/>
      <c r="DJ9" s="802"/>
      <c r="DK9" s="803"/>
      <c r="DL9" s="801" t="s">
        <v>558</v>
      </c>
      <c r="DM9" s="802"/>
      <c r="DN9" s="802"/>
      <c r="DO9" s="802"/>
      <c r="DP9" s="803"/>
      <c r="DQ9" s="801" t="s">
        <v>558</v>
      </c>
      <c r="DR9" s="802"/>
      <c r="DS9" s="802"/>
      <c r="DT9" s="802"/>
      <c r="DU9" s="803"/>
      <c r="DV9" s="804"/>
      <c r="DW9" s="805"/>
      <c r="DX9" s="805"/>
      <c r="DY9" s="805"/>
      <c r="DZ9" s="806"/>
      <c r="EA9" s="207"/>
    </row>
    <row r="10" spans="1:131" s="208" customFormat="1" ht="26.25" customHeight="1" x14ac:dyDescent="0.15">
      <c r="A10" s="214">
        <v>4</v>
      </c>
      <c r="B10" s="775" t="s">
        <v>367</v>
      </c>
      <c r="C10" s="776"/>
      <c r="D10" s="776"/>
      <c r="E10" s="776"/>
      <c r="F10" s="776"/>
      <c r="G10" s="776"/>
      <c r="H10" s="776"/>
      <c r="I10" s="776"/>
      <c r="J10" s="776"/>
      <c r="K10" s="776"/>
      <c r="L10" s="776"/>
      <c r="M10" s="776"/>
      <c r="N10" s="776"/>
      <c r="O10" s="776"/>
      <c r="P10" s="777"/>
      <c r="Q10" s="778">
        <v>11</v>
      </c>
      <c r="R10" s="779"/>
      <c r="S10" s="779"/>
      <c r="T10" s="779"/>
      <c r="U10" s="779"/>
      <c r="V10" s="779">
        <v>10</v>
      </c>
      <c r="W10" s="779"/>
      <c r="X10" s="779"/>
      <c r="Y10" s="779"/>
      <c r="Z10" s="779"/>
      <c r="AA10" s="779">
        <v>1</v>
      </c>
      <c r="AB10" s="779"/>
      <c r="AC10" s="779"/>
      <c r="AD10" s="779"/>
      <c r="AE10" s="780"/>
      <c r="AF10" s="781">
        <v>1</v>
      </c>
      <c r="AG10" s="782"/>
      <c r="AH10" s="782"/>
      <c r="AI10" s="782"/>
      <c r="AJ10" s="783"/>
      <c r="AK10" s="784">
        <v>3</v>
      </c>
      <c r="AL10" s="785"/>
      <c r="AM10" s="785"/>
      <c r="AN10" s="785"/>
      <c r="AO10" s="785"/>
      <c r="AP10" s="785" t="s">
        <v>558</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19434</v>
      </c>
      <c r="R23" s="814"/>
      <c r="S23" s="814"/>
      <c r="T23" s="814"/>
      <c r="U23" s="814"/>
      <c r="V23" s="814">
        <v>18821</v>
      </c>
      <c r="W23" s="814"/>
      <c r="X23" s="814"/>
      <c r="Y23" s="814"/>
      <c r="Z23" s="814"/>
      <c r="AA23" s="814">
        <v>613</v>
      </c>
      <c r="AB23" s="814"/>
      <c r="AC23" s="814"/>
      <c r="AD23" s="814"/>
      <c r="AE23" s="815"/>
      <c r="AF23" s="816">
        <v>169</v>
      </c>
      <c r="AG23" s="814"/>
      <c r="AH23" s="814"/>
      <c r="AI23" s="814"/>
      <c r="AJ23" s="817"/>
      <c r="AK23" s="818"/>
      <c r="AL23" s="819"/>
      <c r="AM23" s="819"/>
      <c r="AN23" s="819"/>
      <c r="AO23" s="819"/>
      <c r="AP23" s="814">
        <v>19549</v>
      </c>
      <c r="AQ23" s="814"/>
      <c r="AR23" s="814"/>
      <c r="AS23" s="814"/>
      <c r="AT23" s="814"/>
      <c r="AU23" s="820"/>
      <c r="AV23" s="820"/>
      <c r="AW23" s="820"/>
      <c r="AX23" s="820"/>
      <c r="AY23" s="821"/>
      <c r="AZ23" s="829" t="s">
        <v>371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4528</v>
      </c>
      <c r="R28" s="843"/>
      <c r="S28" s="843"/>
      <c r="T28" s="843"/>
      <c r="U28" s="843"/>
      <c r="V28" s="843">
        <v>4508</v>
      </c>
      <c r="W28" s="843"/>
      <c r="X28" s="843"/>
      <c r="Y28" s="843"/>
      <c r="Z28" s="843"/>
      <c r="AA28" s="843">
        <v>21</v>
      </c>
      <c r="AB28" s="843"/>
      <c r="AC28" s="843"/>
      <c r="AD28" s="843"/>
      <c r="AE28" s="844"/>
      <c r="AF28" s="845">
        <v>21</v>
      </c>
      <c r="AG28" s="843"/>
      <c r="AH28" s="843"/>
      <c r="AI28" s="843"/>
      <c r="AJ28" s="846"/>
      <c r="AK28" s="847">
        <v>349</v>
      </c>
      <c r="AL28" s="838"/>
      <c r="AM28" s="838"/>
      <c r="AN28" s="838"/>
      <c r="AO28" s="838"/>
      <c r="AP28" s="838" t="s">
        <v>558</v>
      </c>
      <c r="AQ28" s="838"/>
      <c r="AR28" s="838"/>
      <c r="AS28" s="838"/>
      <c r="AT28" s="838"/>
      <c r="AU28" s="838" t="s">
        <v>558</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2501</v>
      </c>
      <c r="R29" s="779"/>
      <c r="S29" s="779"/>
      <c r="T29" s="779"/>
      <c r="U29" s="779"/>
      <c r="V29" s="779">
        <v>2469</v>
      </c>
      <c r="W29" s="779"/>
      <c r="X29" s="779"/>
      <c r="Y29" s="779"/>
      <c r="Z29" s="779"/>
      <c r="AA29" s="779">
        <v>32</v>
      </c>
      <c r="AB29" s="779"/>
      <c r="AC29" s="779"/>
      <c r="AD29" s="779"/>
      <c r="AE29" s="780"/>
      <c r="AF29" s="781">
        <v>32</v>
      </c>
      <c r="AG29" s="782"/>
      <c r="AH29" s="782"/>
      <c r="AI29" s="782"/>
      <c r="AJ29" s="783"/>
      <c r="AK29" s="850">
        <v>342</v>
      </c>
      <c r="AL29" s="851"/>
      <c r="AM29" s="851"/>
      <c r="AN29" s="851"/>
      <c r="AO29" s="851"/>
      <c r="AP29" s="851" t="s">
        <v>559</v>
      </c>
      <c r="AQ29" s="851"/>
      <c r="AR29" s="851"/>
      <c r="AS29" s="851"/>
      <c r="AT29" s="851"/>
      <c r="AU29" s="851" t="s">
        <v>558</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24</v>
      </c>
      <c r="R30" s="779"/>
      <c r="S30" s="779"/>
      <c r="T30" s="779"/>
      <c r="U30" s="779"/>
      <c r="V30" s="779">
        <v>24</v>
      </c>
      <c r="W30" s="779"/>
      <c r="X30" s="779"/>
      <c r="Y30" s="779"/>
      <c r="Z30" s="779"/>
      <c r="AA30" s="779" t="s">
        <v>558</v>
      </c>
      <c r="AB30" s="779"/>
      <c r="AC30" s="779"/>
      <c r="AD30" s="779"/>
      <c r="AE30" s="780"/>
      <c r="AF30" s="781" t="s">
        <v>111</v>
      </c>
      <c r="AG30" s="782"/>
      <c r="AH30" s="782"/>
      <c r="AI30" s="782"/>
      <c r="AJ30" s="783"/>
      <c r="AK30" s="850">
        <v>5</v>
      </c>
      <c r="AL30" s="851"/>
      <c r="AM30" s="851"/>
      <c r="AN30" s="851"/>
      <c r="AO30" s="851"/>
      <c r="AP30" s="851" t="s">
        <v>559</v>
      </c>
      <c r="AQ30" s="851"/>
      <c r="AR30" s="851"/>
      <c r="AS30" s="851"/>
      <c r="AT30" s="851"/>
      <c r="AU30" s="851" t="s">
        <v>559</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15</v>
      </c>
      <c r="R31" s="779"/>
      <c r="S31" s="779"/>
      <c r="T31" s="779"/>
      <c r="U31" s="779"/>
      <c r="V31" s="779">
        <v>15</v>
      </c>
      <c r="W31" s="779"/>
      <c r="X31" s="779"/>
      <c r="Y31" s="779"/>
      <c r="Z31" s="779"/>
      <c r="AA31" s="779" t="s">
        <v>558</v>
      </c>
      <c r="AB31" s="779"/>
      <c r="AC31" s="779"/>
      <c r="AD31" s="779"/>
      <c r="AE31" s="780"/>
      <c r="AF31" s="781" t="s">
        <v>111</v>
      </c>
      <c r="AG31" s="782"/>
      <c r="AH31" s="782"/>
      <c r="AI31" s="782"/>
      <c r="AJ31" s="783"/>
      <c r="AK31" s="850">
        <v>8</v>
      </c>
      <c r="AL31" s="851"/>
      <c r="AM31" s="851"/>
      <c r="AN31" s="851"/>
      <c r="AO31" s="851"/>
      <c r="AP31" s="851" t="s">
        <v>558</v>
      </c>
      <c r="AQ31" s="851"/>
      <c r="AR31" s="851"/>
      <c r="AS31" s="851"/>
      <c r="AT31" s="851"/>
      <c r="AU31" s="851" t="s">
        <v>558</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359</v>
      </c>
      <c r="R32" s="779"/>
      <c r="S32" s="779"/>
      <c r="T32" s="779"/>
      <c r="U32" s="779"/>
      <c r="V32" s="779">
        <v>358</v>
      </c>
      <c r="W32" s="779"/>
      <c r="X32" s="779"/>
      <c r="Y32" s="779"/>
      <c r="Z32" s="779"/>
      <c r="AA32" s="779">
        <v>1</v>
      </c>
      <c r="AB32" s="779"/>
      <c r="AC32" s="779"/>
      <c r="AD32" s="779"/>
      <c r="AE32" s="780"/>
      <c r="AF32" s="781">
        <v>1</v>
      </c>
      <c r="AG32" s="782"/>
      <c r="AH32" s="782"/>
      <c r="AI32" s="782"/>
      <c r="AJ32" s="783"/>
      <c r="AK32" s="850">
        <v>95</v>
      </c>
      <c r="AL32" s="851"/>
      <c r="AM32" s="851"/>
      <c r="AN32" s="851"/>
      <c r="AO32" s="851"/>
      <c r="AP32" s="851" t="s">
        <v>558</v>
      </c>
      <c r="AQ32" s="851"/>
      <c r="AR32" s="851"/>
      <c r="AS32" s="851"/>
      <c r="AT32" s="851"/>
      <c r="AU32" s="851" t="s">
        <v>558</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737</v>
      </c>
      <c r="R33" s="779"/>
      <c r="S33" s="779"/>
      <c r="T33" s="779"/>
      <c r="U33" s="779"/>
      <c r="V33" s="779">
        <v>564</v>
      </c>
      <c r="W33" s="779"/>
      <c r="X33" s="779"/>
      <c r="Y33" s="779"/>
      <c r="Z33" s="779"/>
      <c r="AA33" s="779">
        <v>173</v>
      </c>
      <c r="AB33" s="779"/>
      <c r="AC33" s="779"/>
      <c r="AD33" s="779"/>
      <c r="AE33" s="780"/>
      <c r="AF33" s="781">
        <v>2164</v>
      </c>
      <c r="AG33" s="782"/>
      <c r="AH33" s="782"/>
      <c r="AI33" s="782"/>
      <c r="AJ33" s="783"/>
      <c r="AK33" s="850" t="s">
        <v>558</v>
      </c>
      <c r="AL33" s="851"/>
      <c r="AM33" s="851"/>
      <c r="AN33" s="851"/>
      <c r="AO33" s="851"/>
      <c r="AP33" s="851">
        <v>480</v>
      </c>
      <c r="AQ33" s="851"/>
      <c r="AR33" s="851"/>
      <c r="AS33" s="851"/>
      <c r="AT33" s="851"/>
      <c r="AU33" s="851" t="s">
        <v>558</v>
      </c>
      <c r="AV33" s="851"/>
      <c r="AW33" s="851"/>
      <c r="AX33" s="851"/>
      <c r="AY33" s="851"/>
      <c r="AZ33" s="852"/>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1524</v>
      </c>
      <c r="R34" s="779"/>
      <c r="S34" s="779"/>
      <c r="T34" s="779"/>
      <c r="U34" s="779"/>
      <c r="V34" s="779">
        <v>1523</v>
      </c>
      <c r="W34" s="779"/>
      <c r="X34" s="779"/>
      <c r="Y34" s="779"/>
      <c r="Z34" s="779"/>
      <c r="AA34" s="779">
        <v>1</v>
      </c>
      <c r="AB34" s="779"/>
      <c r="AC34" s="779"/>
      <c r="AD34" s="779"/>
      <c r="AE34" s="780"/>
      <c r="AF34" s="781">
        <v>1</v>
      </c>
      <c r="AG34" s="782"/>
      <c r="AH34" s="782"/>
      <c r="AI34" s="782"/>
      <c r="AJ34" s="783"/>
      <c r="AK34" s="850">
        <v>736</v>
      </c>
      <c r="AL34" s="851"/>
      <c r="AM34" s="851"/>
      <c r="AN34" s="851"/>
      <c r="AO34" s="851"/>
      <c r="AP34" s="851">
        <v>10619</v>
      </c>
      <c r="AQ34" s="851"/>
      <c r="AR34" s="851"/>
      <c r="AS34" s="851"/>
      <c r="AT34" s="851"/>
      <c r="AU34" s="851">
        <v>6923</v>
      </c>
      <c r="AV34" s="851"/>
      <c r="AW34" s="851"/>
      <c r="AX34" s="851"/>
      <c r="AY34" s="851"/>
      <c r="AZ34" s="852"/>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2219</v>
      </c>
      <c r="AG63" s="862"/>
      <c r="AH63" s="862"/>
      <c r="AI63" s="862"/>
      <c r="AJ63" s="863"/>
      <c r="AK63" s="864"/>
      <c r="AL63" s="859"/>
      <c r="AM63" s="859"/>
      <c r="AN63" s="859"/>
      <c r="AO63" s="859"/>
      <c r="AP63" s="862">
        <v>11099</v>
      </c>
      <c r="AQ63" s="862"/>
      <c r="AR63" s="862"/>
      <c r="AS63" s="862"/>
      <c r="AT63" s="862"/>
      <c r="AU63" s="862">
        <v>6923</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395</v>
      </c>
      <c r="R66" s="738"/>
      <c r="S66" s="738"/>
      <c r="T66" s="738"/>
      <c r="U66" s="739"/>
      <c r="V66" s="737" t="s">
        <v>396</v>
      </c>
      <c r="W66" s="738"/>
      <c r="X66" s="738"/>
      <c r="Y66" s="738"/>
      <c r="Z66" s="739"/>
      <c r="AA66" s="737" t="s">
        <v>397</v>
      </c>
      <c r="AB66" s="738"/>
      <c r="AC66" s="738"/>
      <c r="AD66" s="738"/>
      <c r="AE66" s="739"/>
      <c r="AF66" s="872" t="s">
        <v>398</v>
      </c>
      <c r="AG66" s="833"/>
      <c r="AH66" s="833"/>
      <c r="AI66" s="833"/>
      <c r="AJ66" s="873"/>
      <c r="AK66" s="737" t="s">
        <v>399</v>
      </c>
      <c r="AL66" s="761"/>
      <c r="AM66" s="761"/>
      <c r="AN66" s="761"/>
      <c r="AO66" s="762"/>
      <c r="AP66" s="737" t="s">
        <v>400</v>
      </c>
      <c r="AQ66" s="738"/>
      <c r="AR66" s="738"/>
      <c r="AS66" s="738"/>
      <c r="AT66" s="739"/>
      <c r="AU66" s="737" t="s">
        <v>401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551</v>
      </c>
      <c r="C68" s="890"/>
      <c r="D68" s="890"/>
      <c r="E68" s="890"/>
      <c r="F68" s="890"/>
      <c r="G68" s="890"/>
      <c r="H68" s="890"/>
      <c r="I68" s="890"/>
      <c r="J68" s="890"/>
      <c r="K68" s="890"/>
      <c r="L68" s="890"/>
      <c r="M68" s="890"/>
      <c r="N68" s="890"/>
      <c r="O68" s="890"/>
      <c r="P68" s="891"/>
      <c r="Q68" s="892">
        <v>2072</v>
      </c>
      <c r="R68" s="886"/>
      <c r="S68" s="886"/>
      <c r="T68" s="886"/>
      <c r="U68" s="886"/>
      <c r="V68" s="886">
        <v>2059</v>
      </c>
      <c r="W68" s="886"/>
      <c r="X68" s="886"/>
      <c r="Y68" s="886"/>
      <c r="Z68" s="886"/>
      <c r="AA68" s="886">
        <v>13</v>
      </c>
      <c r="AB68" s="886"/>
      <c r="AC68" s="886"/>
      <c r="AD68" s="886"/>
      <c r="AE68" s="886"/>
      <c r="AF68" s="886">
        <v>13</v>
      </c>
      <c r="AG68" s="886"/>
      <c r="AH68" s="886"/>
      <c r="AI68" s="886"/>
      <c r="AJ68" s="886"/>
      <c r="AK68" s="886">
        <v>150</v>
      </c>
      <c r="AL68" s="886"/>
      <c r="AM68" s="886"/>
      <c r="AN68" s="886"/>
      <c r="AO68" s="886"/>
      <c r="AP68" s="886">
        <v>315</v>
      </c>
      <c r="AQ68" s="886"/>
      <c r="AR68" s="886"/>
      <c r="AS68" s="886"/>
      <c r="AT68" s="886"/>
      <c r="AU68" s="886">
        <v>41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552</v>
      </c>
      <c r="C69" s="894"/>
      <c r="D69" s="894"/>
      <c r="E69" s="894"/>
      <c r="F69" s="894"/>
      <c r="G69" s="894"/>
      <c r="H69" s="894"/>
      <c r="I69" s="894"/>
      <c r="J69" s="894"/>
      <c r="K69" s="894"/>
      <c r="L69" s="894"/>
      <c r="M69" s="894"/>
      <c r="N69" s="894"/>
      <c r="O69" s="894"/>
      <c r="P69" s="895"/>
      <c r="Q69" s="896">
        <v>5242</v>
      </c>
      <c r="R69" s="851"/>
      <c r="S69" s="851"/>
      <c r="T69" s="851"/>
      <c r="U69" s="851"/>
      <c r="V69" s="851">
        <v>5217</v>
      </c>
      <c r="W69" s="851"/>
      <c r="X69" s="851"/>
      <c r="Y69" s="851"/>
      <c r="Z69" s="851"/>
      <c r="AA69" s="851">
        <v>26</v>
      </c>
      <c r="AB69" s="851"/>
      <c r="AC69" s="851"/>
      <c r="AD69" s="851"/>
      <c r="AE69" s="851"/>
      <c r="AF69" s="851">
        <v>26</v>
      </c>
      <c r="AG69" s="851"/>
      <c r="AH69" s="851"/>
      <c r="AI69" s="851"/>
      <c r="AJ69" s="851"/>
      <c r="AK69" s="851">
        <v>12</v>
      </c>
      <c r="AL69" s="851"/>
      <c r="AM69" s="851"/>
      <c r="AN69" s="851"/>
      <c r="AO69" s="851"/>
      <c r="AP69" s="851" t="s">
        <v>560</v>
      </c>
      <c r="AQ69" s="851"/>
      <c r="AR69" s="851"/>
      <c r="AS69" s="851"/>
      <c r="AT69" s="851"/>
      <c r="AU69" s="851" t="s">
        <v>561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553</v>
      </c>
      <c r="C70" s="894"/>
      <c r="D70" s="894"/>
      <c r="E70" s="894"/>
      <c r="F70" s="894"/>
      <c r="G70" s="894"/>
      <c r="H70" s="894"/>
      <c r="I70" s="894"/>
      <c r="J70" s="894"/>
      <c r="K70" s="894"/>
      <c r="L70" s="894"/>
      <c r="M70" s="894"/>
      <c r="N70" s="894"/>
      <c r="O70" s="894"/>
      <c r="P70" s="895"/>
      <c r="Q70" s="896">
        <v>125</v>
      </c>
      <c r="R70" s="851"/>
      <c r="S70" s="851"/>
      <c r="T70" s="851"/>
      <c r="U70" s="851"/>
      <c r="V70" s="851">
        <v>95</v>
      </c>
      <c r="W70" s="851"/>
      <c r="X70" s="851"/>
      <c r="Y70" s="851"/>
      <c r="Z70" s="851"/>
      <c r="AA70" s="851">
        <v>31</v>
      </c>
      <c r="AB70" s="851"/>
      <c r="AC70" s="851"/>
      <c r="AD70" s="851"/>
      <c r="AE70" s="851"/>
      <c r="AF70" s="851">
        <v>31</v>
      </c>
      <c r="AG70" s="851"/>
      <c r="AH70" s="851"/>
      <c r="AI70" s="851"/>
      <c r="AJ70" s="851"/>
      <c r="AK70" s="851">
        <v>0</v>
      </c>
      <c r="AL70" s="851"/>
      <c r="AM70" s="851"/>
      <c r="AN70" s="851"/>
      <c r="AO70" s="851"/>
      <c r="AP70" s="851">
        <v>6</v>
      </c>
      <c r="AQ70" s="851"/>
      <c r="AR70" s="851"/>
      <c r="AS70" s="851"/>
      <c r="AT70" s="851"/>
      <c r="AU70" s="851">
        <v>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554</v>
      </c>
      <c r="C71" s="894"/>
      <c r="D71" s="894"/>
      <c r="E71" s="894"/>
      <c r="F71" s="894"/>
      <c r="G71" s="894"/>
      <c r="H71" s="894"/>
      <c r="I71" s="894"/>
      <c r="J71" s="894"/>
      <c r="K71" s="894"/>
      <c r="L71" s="894"/>
      <c r="M71" s="894"/>
      <c r="N71" s="894"/>
      <c r="O71" s="894"/>
      <c r="P71" s="895"/>
      <c r="Q71" s="896">
        <v>126</v>
      </c>
      <c r="R71" s="851"/>
      <c r="S71" s="851"/>
      <c r="T71" s="851"/>
      <c r="U71" s="851"/>
      <c r="V71" s="851">
        <v>121</v>
      </c>
      <c r="W71" s="851"/>
      <c r="X71" s="851"/>
      <c r="Y71" s="851"/>
      <c r="Z71" s="851"/>
      <c r="AA71" s="851">
        <v>4</v>
      </c>
      <c r="AB71" s="851"/>
      <c r="AC71" s="851"/>
      <c r="AD71" s="851"/>
      <c r="AE71" s="851"/>
      <c r="AF71" s="851">
        <v>4</v>
      </c>
      <c r="AG71" s="851"/>
      <c r="AH71" s="851"/>
      <c r="AI71" s="851"/>
      <c r="AJ71" s="851"/>
      <c r="AK71" s="851">
        <v>19</v>
      </c>
      <c r="AL71" s="851"/>
      <c r="AM71" s="851"/>
      <c r="AN71" s="851"/>
      <c r="AO71" s="851"/>
      <c r="AP71" s="851" t="s">
        <v>561</v>
      </c>
      <c r="AQ71" s="851"/>
      <c r="AR71" s="851"/>
      <c r="AS71" s="851"/>
      <c r="AT71" s="851"/>
      <c r="AU71" s="851" t="s">
        <v>561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555</v>
      </c>
      <c r="C72" s="894"/>
      <c r="D72" s="894"/>
      <c r="E72" s="894"/>
      <c r="F72" s="894"/>
      <c r="G72" s="894"/>
      <c r="H72" s="894"/>
      <c r="I72" s="894"/>
      <c r="J72" s="894"/>
      <c r="K72" s="894"/>
      <c r="L72" s="894"/>
      <c r="M72" s="894"/>
      <c r="N72" s="894"/>
      <c r="O72" s="894"/>
      <c r="P72" s="895"/>
      <c r="Q72" s="896">
        <v>264</v>
      </c>
      <c r="R72" s="851"/>
      <c r="S72" s="851"/>
      <c r="T72" s="851"/>
      <c r="U72" s="851"/>
      <c r="V72" s="851">
        <v>264</v>
      </c>
      <c r="W72" s="851"/>
      <c r="X72" s="851"/>
      <c r="Y72" s="851"/>
      <c r="Z72" s="851"/>
      <c r="AA72" s="851">
        <v>1</v>
      </c>
      <c r="AB72" s="851"/>
      <c r="AC72" s="851"/>
      <c r="AD72" s="851"/>
      <c r="AE72" s="851"/>
      <c r="AF72" s="851">
        <v>1</v>
      </c>
      <c r="AG72" s="851"/>
      <c r="AH72" s="851"/>
      <c r="AI72" s="851"/>
      <c r="AJ72" s="851"/>
      <c r="AK72" s="851">
        <v>5</v>
      </c>
      <c r="AL72" s="851"/>
      <c r="AM72" s="851"/>
      <c r="AN72" s="851"/>
      <c r="AO72" s="851"/>
      <c r="AP72" s="851" t="s">
        <v>560</v>
      </c>
      <c r="AQ72" s="851"/>
      <c r="AR72" s="851"/>
      <c r="AS72" s="851"/>
      <c r="AT72" s="851"/>
      <c r="AU72" s="851" t="s">
        <v>561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556</v>
      </c>
      <c r="C73" s="894"/>
      <c r="D73" s="894"/>
      <c r="E73" s="894"/>
      <c r="F73" s="894"/>
      <c r="G73" s="894"/>
      <c r="H73" s="894"/>
      <c r="I73" s="894"/>
      <c r="J73" s="894"/>
      <c r="K73" s="894"/>
      <c r="L73" s="894"/>
      <c r="M73" s="894"/>
      <c r="N73" s="894"/>
      <c r="O73" s="894"/>
      <c r="P73" s="895"/>
      <c r="Q73" s="896">
        <v>203</v>
      </c>
      <c r="R73" s="851"/>
      <c r="S73" s="851"/>
      <c r="T73" s="851"/>
      <c r="U73" s="851"/>
      <c r="V73" s="851">
        <v>125</v>
      </c>
      <c r="W73" s="851"/>
      <c r="X73" s="851"/>
      <c r="Y73" s="851"/>
      <c r="Z73" s="851"/>
      <c r="AA73" s="851">
        <v>78</v>
      </c>
      <c r="AB73" s="851"/>
      <c r="AC73" s="851"/>
      <c r="AD73" s="851"/>
      <c r="AE73" s="851"/>
      <c r="AF73" s="851">
        <v>78</v>
      </c>
      <c r="AG73" s="851"/>
      <c r="AH73" s="851"/>
      <c r="AI73" s="851"/>
      <c r="AJ73" s="851"/>
      <c r="AK73" s="851">
        <v>0</v>
      </c>
      <c r="AL73" s="851"/>
      <c r="AM73" s="851"/>
      <c r="AN73" s="851"/>
      <c r="AO73" s="851"/>
      <c r="AP73" s="851" t="s">
        <v>561</v>
      </c>
      <c r="AQ73" s="851"/>
      <c r="AR73" s="851"/>
      <c r="AS73" s="851"/>
      <c r="AT73" s="851"/>
      <c r="AU73" s="851" t="s">
        <v>560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557</v>
      </c>
      <c r="C74" s="894"/>
      <c r="D74" s="894"/>
      <c r="E74" s="894"/>
      <c r="F74" s="894"/>
      <c r="G74" s="894"/>
      <c r="H74" s="894"/>
      <c r="I74" s="894"/>
      <c r="J74" s="894"/>
      <c r="K74" s="894"/>
      <c r="L74" s="894"/>
      <c r="M74" s="894"/>
      <c r="N74" s="894"/>
      <c r="O74" s="894"/>
      <c r="P74" s="895"/>
      <c r="Q74" s="896">
        <v>14094</v>
      </c>
      <c r="R74" s="851"/>
      <c r="S74" s="851"/>
      <c r="T74" s="851"/>
      <c r="U74" s="851"/>
      <c r="V74" s="851">
        <v>13724</v>
      </c>
      <c r="W74" s="851"/>
      <c r="X74" s="851"/>
      <c r="Y74" s="851"/>
      <c r="Z74" s="851"/>
      <c r="AA74" s="851">
        <v>370</v>
      </c>
      <c r="AB74" s="851"/>
      <c r="AC74" s="851"/>
      <c r="AD74" s="851"/>
      <c r="AE74" s="851"/>
      <c r="AF74" s="851">
        <v>370</v>
      </c>
      <c r="AG74" s="851"/>
      <c r="AH74" s="851"/>
      <c r="AI74" s="851"/>
      <c r="AJ74" s="851"/>
      <c r="AK74" s="851">
        <v>40</v>
      </c>
      <c r="AL74" s="851"/>
      <c r="AM74" s="851"/>
      <c r="AN74" s="851"/>
      <c r="AO74" s="851"/>
      <c r="AP74" s="851">
        <v>3997</v>
      </c>
      <c r="AQ74" s="851"/>
      <c r="AR74" s="851"/>
      <c r="AS74" s="851"/>
      <c r="AT74" s="851"/>
      <c r="AU74" s="851">
        <v>231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523</v>
      </c>
      <c r="AG88" s="862"/>
      <c r="AH88" s="862"/>
      <c r="AI88" s="862"/>
      <c r="AJ88" s="862"/>
      <c r="AK88" s="859"/>
      <c r="AL88" s="859"/>
      <c r="AM88" s="859"/>
      <c r="AN88" s="859"/>
      <c r="AO88" s="859"/>
      <c r="AP88" s="862">
        <v>4318</v>
      </c>
      <c r="AQ88" s="862"/>
      <c r="AR88" s="862"/>
      <c r="AS88" s="862"/>
      <c r="AT88" s="862"/>
      <c r="AU88" s="862">
        <v>273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v>10</v>
      </c>
      <c r="CX102" s="870"/>
      <c r="CY102" s="870"/>
      <c r="CZ102" s="870"/>
      <c r="DA102" s="913"/>
      <c r="DB102" s="912"/>
      <c r="DC102" s="870"/>
      <c r="DD102" s="870"/>
      <c r="DE102" s="870"/>
      <c r="DF102" s="913"/>
      <c r="DG102" s="912">
        <v>340</v>
      </c>
      <c r="DH102" s="870"/>
      <c r="DI102" s="870"/>
      <c r="DJ102" s="870"/>
      <c r="DK102" s="913"/>
      <c r="DL102" s="912"/>
      <c r="DM102" s="870"/>
      <c r="DN102" s="870"/>
      <c r="DO102" s="870"/>
      <c r="DP102" s="913"/>
      <c r="DQ102" s="912">
        <v>335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286</v>
      </c>
      <c r="AG109" s="915"/>
      <c r="AH109" s="915"/>
      <c r="AI109" s="915"/>
      <c r="AJ109" s="916"/>
      <c r="AK109" s="914" t="s">
        <v>285</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286</v>
      </c>
      <c r="BW109" s="915"/>
      <c r="BX109" s="915"/>
      <c r="BY109" s="915"/>
      <c r="BZ109" s="916"/>
      <c r="CA109" s="914" t="s">
        <v>285</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286</v>
      </c>
      <c r="DM109" s="915"/>
      <c r="DN109" s="915"/>
      <c r="DO109" s="915"/>
      <c r="DP109" s="916"/>
      <c r="DQ109" s="914" t="s">
        <v>285</v>
      </c>
      <c r="DR109" s="915"/>
      <c r="DS109" s="915"/>
      <c r="DT109" s="915"/>
      <c r="DU109" s="916"/>
      <c r="DV109" s="914" t="s">
        <v>412</v>
      </c>
      <c r="DW109" s="915"/>
      <c r="DX109" s="915"/>
      <c r="DY109" s="915"/>
      <c r="DZ109" s="917"/>
    </row>
    <row r="110" spans="1:131" s="199" customFormat="1" ht="26.25" customHeight="1" x14ac:dyDescent="0.15">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1057564</v>
      </c>
      <c r="AB110" s="922"/>
      <c r="AC110" s="922"/>
      <c r="AD110" s="922"/>
      <c r="AE110" s="923"/>
      <c r="AF110" s="924">
        <v>1087046</v>
      </c>
      <c r="AG110" s="922"/>
      <c r="AH110" s="922"/>
      <c r="AI110" s="922"/>
      <c r="AJ110" s="923"/>
      <c r="AK110" s="924">
        <v>1246966</v>
      </c>
      <c r="AL110" s="922"/>
      <c r="AM110" s="922"/>
      <c r="AN110" s="922"/>
      <c r="AO110" s="923"/>
      <c r="AP110" s="925">
        <v>17.100000000000001</v>
      </c>
      <c r="AQ110" s="926"/>
      <c r="AR110" s="926"/>
      <c r="AS110" s="926"/>
      <c r="AT110" s="927"/>
      <c r="AU110" s="928" t="s">
        <v>61</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15525440</v>
      </c>
      <c r="BR110" s="957"/>
      <c r="BS110" s="957"/>
      <c r="BT110" s="957"/>
      <c r="BU110" s="957"/>
      <c r="BV110" s="957">
        <v>16198083</v>
      </c>
      <c r="BW110" s="957"/>
      <c r="BX110" s="957"/>
      <c r="BY110" s="957"/>
      <c r="BZ110" s="957"/>
      <c r="CA110" s="957">
        <v>19548684</v>
      </c>
      <c r="CB110" s="957"/>
      <c r="CC110" s="957"/>
      <c r="CD110" s="957"/>
      <c r="CE110" s="957"/>
      <c r="CF110" s="971">
        <v>267.60000000000002</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418</v>
      </c>
      <c r="DH110" s="957"/>
      <c r="DI110" s="957"/>
      <c r="DJ110" s="957"/>
      <c r="DK110" s="957"/>
      <c r="DL110" s="957" t="s">
        <v>418</v>
      </c>
      <c r="DM110" s="957"/>
      <c r="DN110" s="957"/>
      <c r="DO110" s="957"/>
      <c r="DP110" s="957"/>
      <c r="DQ110" s="957" t="s">
        <v>418</v>
      </c>
      <c r="DR110" s="957"/>
      <c r="DS110" s="957"/>
      <c r="DT110" s="957"/>
      <c r="DU110" s="957"/>
      <c r="DV110" s="958" t="s">
        <v>418</v>
      </c>
      <c r="DW110" s="958"/>
      <c r="DX110" s="958"/>
      <c r="DY110" s="958"/>
      <c r="DZ110" s="959"/>
    </row>
    <row r="111" spans="1:131" s="199" customFormat="1" ht="26.25" customHeight="1" x14ac:dyDescent="0.15">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424</v>
      </c>
      <c r="BA112" s="980"/>
      <c r="BB112" s="980"/>
      <c r="BC112" s="980"/>
      <c r="BD112" s="980"/>
      <c r="BE112" s="980"/>
      <c r="BF112" s="980"/>
      <c r="BG112" s="980"/>
      <c r="BH112" s="980"/>
      <c r="BI112" s="980"/>
      <c r="BJ112" s="980"/>
      <c r="BK112" s="980"/>
      <c r="BL112" s="980"/>
      <c r="BM112" s="980"/>
      <c r="BN112" s="980"/>
      <c r="BO112" s="980"/>
      <c r="BP112" s="981"/>
      <c r="BQ112" s="949">
        <v>8878166</v>
      </c>
      <c r="BR112" s="950"/>
      <c r="BS112" s="950"/>
      <c r="BT112" s="950"/>
      <c r="BU112" s="950"/>
      <c r="BV112" s="950">
        <v>7988657</v>
      </c>
      <c r="BW112" s="950"/>
      <c r="BX112" s="950"/>
      <c r="BY112" s="950"/>
      <c r="BZ112" s="950"/>
      <c r="CA112" s="950">
        <v>6923336</v>
      </c>
      <c r="CB112" s="950"/>
      <c r="CC112" s="950"/>
      <c r="CD112" s="950"/>
      <c r="CE112" s="950"/>
      <c r="CF112" s="944">
        <v>94.8</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799925</v>
      </c>
      <c r="AB113" s="964"/>
      <c r="AC113" s="964"/>
      <c r="AD113" s="964"/>
      <c r="AE113" s="965"/>
      <c r="AF113" s="966">
        <v>679180</v>
      </c>
      <c r="AG113" s="964"/>
      <c r="AH113" s="964"/>
      <c r="AI113" s="964"/>
      <c r="AJ113" s="965"/>
      <c r="AK113" s="966">
        <v>591566</v>
      </c>
      <c r="AL113" s="964"/>
      <c r="AM113" s="964"/>
      <c r="AN113" s="964"/>
      <c r="AO113" s="965"/>
      <c r="AP113" s="967">
        <v>8.1</v>
      </c>
      <c r="AQ113" s="968"/>
      <c r="AR113" s="968"/>
      <c r="AS113" s="968"/>
      <c r="AT113" s="969"/>
      <c r="AU113" s="930"/>
      <c r="AV113" s="931"/>
      <c r="AW113" s="931"/>
      <c r="AX113" s="931"/>
      <c r="AY113" s="931"/>
      <c r="AZ113" s="979" t="s">
        <v>427</v>
      </c>
      <c r="BA113" s="980"/>
      <c r="BB113" s="980"/>
      <c r="BC113" s="980"/>
      <c r="BD113" s="980"/>
      <c r="BE113" s="980"/>
      <c r="BF113" s="980"/>
      <c r="BG113" s="980"/>
      <c r="BH113" s="980"/>
      <c r="BI113" s="980"/>
      <c r="BJ113" s="980"/>
      <c r="BK113" s="980"/>
      <c r="BL113" s="980"/>
      <c r="BM113" s="980"/>
      <c r="BN113" s="980"/>
      <c r="BO113" s="980"/>
      <c r="BP113" s="981"/>
      <c r="BQ113" s="949">
        <v>302961</v>
      </c>
      <c r="BR113" s="950"/>
      <c r="BS113" s="950"/>
      <c r="BT113" s="950"/>
      <c r="BU113" s="950"/>
      <c r="BV113" s="950">
        <v>354155</v>
      </c>
      <c r="BW113" s="950"/>
      <c r="BX113" s="950"/>
      <c r="BY113" s="950"/>
      <c r="BZ113" s="950"/>
      <c r="CA113" s="950">
        <v>273851</v>
      </c>
      <c r="CB113" s="950"/>
      <c r="CC113" s="950"/>
      <c r="CD113" s="950"/>
      <c r="CE113" s="950"/>
      <c r="CF113" s="944">
        <v>3.7</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97977</v>
      </c>
      <c r="AB114" s="989"/>
      <c r="AC114" s="989"/>
      <c r="AD114" s="989"/>
      <c r="AE114" s="990"/>
      <c r="AF114" s="991">
        <v>97401</v>
      </c>
      <c r="AG114" s="989"/>
      <c r="AH114" s="989"/>
      <c r="AI114" s="989"/>
      <c r="AJ114" s="990"/>
      <c r="AK114" s="991">
        <v>85772</v>
      </c>
      <c r="AL114" s="989"/>
      <c r="AM114" s="989"/>
      <c r="AN114" s="989"/>
      <c r="AO114" s="990"/>
      <c r="AP114" s="992">
        <v>1.2</v>
      </c>
      <c r="AQ114" s="993"/>
      <c r="AR114" s="993"/>
      <c r="AS114" s="993"/>
      <c r="AT114" s="994"/>
      <c r="AU114" s="930"/>
      <c r="AV114" s="931"/>
      <c r="AW114" s="931"/>
      <c r="AX114" s="931"/>
      <c r="AY114" s="931"/>
      <c r="AZ114" s="979" t="s">
        <v>430</v>
      </c>
      <c r="BA114" s="980"/>
      <c r="BB114" s="980"/>
      <c r="BC114" s="980"/>
      <c r="BD114" s="980"/>
      <c r="BE114" s="980"/>
      <c r="BF114" s="980"/>
      <c r="BG114" s="980"/>
      <c r="BH114" s="980"/>
      <c r="BI114" s="980"/>
      <c r="BJ114" s="980"/>
      <c r="BK114" s="980"/>
      <c r="BL114" s="980"/>
      <c r="BM114" s="980"/>
      <c r="BN114" s="980"/>
      <c r="BO114" s="980"/>
      <c r="BP114" s="981"/>
      <c r="BQ114" s="949">
        <v>1808576</v>
      </c>
      <c r="BR114" s="950"/>
      <c r="BS114" s="950"/>
      <c r="BT114" s="950"/>
      <c r="BU114" s="950"/>
      <c r="BV114" s="950">
        <v>1666886</v>
      </c>
      <c r="BW114" s="950"/>
      <c r="BX114" s="950"/>
      <c r="BY114" s="950"/>
      <c r="BZ114" s="950"/>
      <c r="CA114" s="950">
        <v>1640076</v>
      </c>
      <c r="CB114" s="950"/>
      <c r="CC114" s="950"/>
      <c r="CD114" s="950"/>
      <c r="CE114" s="950"/>
      <c r="CF114" s="944">
        <v>22.5</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433</v>
      </c>
      <c r="BA115" s="980"/>
      <c r="BB115" s="980"/>
      <c r="BC115" s="980"/>
      <c r="BD115" s="980"/>
      <c r="BE115" s="980"/>
      <c r="BF115" s="980"/>
      <c r="BG115" s="980"/>
      <c r="BH115" s="980"/>
      <c r="BI115" s="980"/>
      <c r="BJ115" s="980"/>
      <c r="BK115" s="980"/>
      <c r="BL115" s="980"/>
      <c r="BM115" s="980"/>
      <c r="BN115" s="980"/>
      <c r="BO115" s="980"/>
      <c r="BP115" s="981"/>
      <c r="BQ115" s="949">
        <v>743278</v>
      </c>
      <c r="BR115" s="950"/>
      <c r="BS115" s="950"/>
      <c r="BT115" s="950"/>
      <c r="BU115" s="950"/>
      <c r="BV115" s="950">
        <v>463147</v>
      </c>
      <c r="BW115" s="950"/>
      <c r="BX115" s="950"/>
      <c r="BY115" s="950"/>
      <c r="BZ115" s="950"/>
      <c r="CA115" s="950">
        <v>334664</v>
      </c>
      <c r="CB115" s="950"/>
      <c r="CC115" s="950"/>
      <c r="CD115" s="950"/>
      <c r="CE115" s="950"/>
      <c r="CF115" s="944">
        <v>4.5999999999999996</v>
      </c>
      <c r="CG115" s="945"/>
      <c r="CH115" s="945"/>
      <c r="CI115" s="945"/>
      <c r="CJ115" s="945"/>
      <c r="CK115" s="975"/>
      <c r="CL115" s="976"/>
      <c r="CM115" s="979" t="s">
        <v>434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435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v>363</v>
      </c>
      <c r="AG116" s="989"/>
      <c r="AH116" s="989"/>
      <c r="AI116" s="989"/>
      <c r="AJ116" s="990"/>
      <c r="AK116" s="991">
        <v>474</v>
      </c>
      <c r="AL116" s="989"/>
      <c r="AM116" s="989"/>
      <c r="AN116" s="989"/>
      <c r="AO116" s="990"/>
      <c r="AP116" s="992">
        <v>0</v>
      </c>
      <c r="AQ116" s="993"/>
      <c r="AR116" s="993"/>
      <c r="AS116" s="993"/>
      <c r="AT116" s="994"/>
      <c r="AU116" s="930"/>
      <c r="AV116" s="931"/>
      <c r="AW116" s="931"/>
      <c r="AX116" s="931"/>
      <c r="AY116" s="931"/>
      <c r="AZ116" s="997" t="s">
        <v>436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438</v>
      </c>
      <c r="Z117" s="916"/>
      <c r="AA117" s="1006">
        <v>1955466</v>
      </c>
      <c r="AB117" s="1007"/>
      <c r="AC117" s="1007"/>
      <c r="AD117" s="1007"/>
      <c r="AE117" s="1008"/>
      <c r="AF117" s="1009">
        <v>1863990</v>
      </c>
      <c r="AG117" s="1007"/>
      <c r="AH117" s="1007"/>
      <c r="AI117" s="1007"/>
      <c r="AJ117" s="1008"/>
      <c r="AK117" s="1009">
        <v>1924778</v>
      </c>
      <c r="AL117" s="1007"/>
      <c r="AM117" s="1007"/>
      <c r="AN117" s="1007"/>
      <c r="AO117" s="1008"/>
      <c r="AP117" s="1010"/>
      <c r="AQ117" s="1011"/>
      <c r="AR117" s="1011"/>
      <c r="AS117" s="1011"/>
      <c r="AT117" s="1012"/>
      <c r="AU117" s="930"/>
      <c r="AV117" s="931"/>
      <c r="AW117" s="931"/>
      <c r="AX117" s="931"/>
      <c r="AY117" s="931"/>
      <c r="AZ117" s="997" t="s">
        <v>439</v>
      </c>
      <c r="BA117" s="998"/>
      <c r="BB117" s="998"/>
      <c r="BC117" s="998"/>
      <c r="BD117" s="998"/>
      <c r="BE117" s="998"/>
      <c r="BF117" s="998"/>
      <c r="BG117" s="998"/>
      <c r="BH117" s="998"/>
      <c r="BI117" s="998"/>
      <c r="BJ117" s="998"/>
      <c r="BK117" s="998"/>
      <c r="BL117" s="998"/>
      <c r="BM117" s="998"/>
      <c r="BN117" s="998"/>
      <c r="BO117" s="998"/>
      <c r="BP117" s="999"/>
      <c r="BQ117" s="949" t="s">
        <v>418</v>
      </c>
      <c r="BR117" s="950"/>
      <c r="BS117" s="950"/>
      <c r="BT117" s="950"/>
      <c r="BU117" s="950"/>
      <c r="BV117" s="950" t="s">
        <v>418</v>
      </c>
      <c r="BW117" s="950"/>
      <c r="BX117" s="950"/>
      <c r="BY117" s="950"/>
      <c r="BZ117" s="950"/>
      <c r="CA117" s="950" t="s">
        <v>418</v>
      </c>
      <c r="CB117" s="950"/>
      <c r="CC117" s="950"/>
      <c r="CD117" s="950"/>
      <c r="CE117" s="950"/>
      <c r="CF117" s="944" t="s">
        <v>418</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418</v>
      </c>
      <c r="DH117" s="989"/>
      <c r="DI117" s="989"/>
      <c r="DJ117" s="989"/>
      <c r="DK117" s="990"/>
      <c r="DL117" s="991" t="s">
        <v>418</v>
      </c>
      <c r="DM117" s="989"/>
      <c r="DN117" s="989"/>
      <c r="DO117" s="989"/>
      <c r="DP117" s="990"/>
      <c r="DQ117" s="991" t="s">
        <v>418</v>
      </c>
      <c r="DR117" s="989"/>
      <c r="DS117" s="989"/>
      <c r="DT117" s="989"/>
      <c r="DU117" s="990"/>
      <c r="DV117" s="992" t="s">
        <v>418</v>
      </c>
      <c r="DW117" s="993"/>
      <c r="DX117" s="993"/>
      <c r="DY117" s="993"/>
      <c r="DZ117" s="994"/>
    </row>
    <row r="118" spans="1:130" s="199" customFormat="1" ht="26.25" customHeight="1" x14ac:dyDescent="0.15">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286</v>
      </c>
      <c r="AG118" s="915"/>
      <c r="AH118" s="915"/>
      <c r="AI118" s="915"/>
      <c r="AJ118" s="916"/>
      <c r="AK118" s="914" t="s">
        <v>285</v>
      </c>
      <c r="AL118" s="915"/>
      <c r="AM118" s="915"/>
      <c r="AN118" s="915"/>
      <c r="AO118" s="916"/>
      <c r="AP118" s="1001" t="s">
        <v>412</v>
      </c>
      <c r="AQ118" s="1002"/>
      <c r="AR118" s="1002"/>
      <c r="AS118" s="1002"/>
      <c r="AT118" s="1003"/>
      <c r="AU118" s="930"/>
      <c r="AV118" s="931"/>
      <c r="AW118" s="931"/>
      <c r="AX118" s="931"/>
      <c r="AY118" s="931"/>
      <c r="AZ118" s="1004" t="s">
        <v>441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443</v>
      </c>
      <c r="BP119" s="1036"/>
      <c r="BQ119" s="1027">
        <v>27258421</v>
      </c>
      <c r="BR119" s="1028"/>
      <c r="BS119" s="1028"/>
      <c r="BT119" s="1028"/>
      <c r="BU119" s="1028"/>
      <c r="BV119" s="1028">
        <v>26670928</v>
      </c>
      <c r="BW119" s="1028"/>
      <c r="BX119" s="1028"/>
      <c r="BY119" s="1028"/>
      <c r="BZ119" s="1028"/>
      <c r="CA119" s="1028">
        <v>28720611</v>
      </c>
      <c r="CB119" s="1028"/>
      <c r="CC119" s="1028"/>
      <c r="CD119" s="1028"/>
      <c r="CE119" s="1028"/>
      <c r="CF119" s="1029"/>
      <c r="CG119" s="1030"/>
      <c r="CH119" s="1030"/>
      <c r="CI119" s="1030"/>
      <c r="CJ119" s="1031"/>
      <c r="CK119" s="977"/>
      <c r="CL119" s="978"/>
      <c r="CM119" s="1032" t="s">
        <v>444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445</v>
      </c>
      <c r="AV120" s="1020"/>
      <c r="AW120" s="1020"/>
      <c r="AX120" s="1020"/>
      <c r="AY120" s="1021"/>
      <c r="AZ120" s="970" t="s">
        <v>446</v>
      </c>
      <c r="BA120" s="919"/>
      <c r="BB120" s="919"/>
      <c r="BC120" s="919"/>
      <c r="BD120" s="919"/>
      <c r="BE120" s="919"/>
      <c r="BF120" s="919"/>
      <c r="BG120" s="919"/>
      <c r="BH120" s="919"/>
      <c r="BI120" s="919"/>
      <c r="BJ120" s="919"/>
      <c r="BK120" s="919"/>
      <c r="BL120" s="919"/>
      <c r="BM120" s="919"/>
      <c r="BN120" s="919"/>
      <c r="BO120" s="919"/>
      <c r="BP120" s="920"/>
      <c r="BQ120" s="956">
        <v>4457416</v>
      </c>
      <c r="BR120" s="957"/>
      <c r="BS120" s="957"/>
      <c r="BT120" s="957"/>
      <c r="BU120" s="957"/>
      <c r="BV120" s="957">
        <v>4564091</v>
      </c>
      <c r="BW120" s="957"/>
      <c r="BX120" s="957"/>
      <c r="BY120" s="957"/>
      <c r="BZ120" s="957"/>
      <c r="CA120" s="957">
        <v>3659085</v>
      </c>
      <c r="CB120" s="957"/>
      <c r="CC120" s="957"/>
      <c r="CD120" s="957"/>
      <c r="CE120" s="957"/>
      <c r="CF120" s="971">
        <v>50.1</v>
      </c>
      <c r="CG120" s="972"/>
      <c r="CH120" s="972"/>
      <c r="CI120" s="972"/>
      <c r="CJ120" s="972"/>
      <c r="CK120" s="1037" t="s">
        <v>447</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8878166</v>
      </c>
      <c r="DH120" s="957"/>
      <c r="DI120" s="957"/>
      <c r="DJ120" s="957"/>
      <c r="DK120" s="957"/>
      <c r="DL120" s="957">
        <v>7988657</v>
      </c>
      <c r="DM120" s="957"/>
      <c r="DN120" s="957"/>
      <c r="DO120" s="957"/>
      <c r="DP120" s="957"/>
      <c r="DQ120" s="957">
        <v>6923336</v>
      </c>
      <c r="DR120" s="957"/>
      <c r="DS120" s="957"/>
      <c r="DT120" s="957"/>
      <c r="DU120" s="957"/>
      <c r="DV120" s="958">
        <v>94.8</v>
      </c>
      <c r="DW120" s="958"/>
      <c r="DX120" s="958"/>
      <c r="DY120" s="958"/>
      <c r="DZ120" s="959"/>
    </row>
    <row r="121" spans="1:130" s="199" customFormat="1" ht="26.25" customHeight="1" x14ac:dyDescent="0.15">
      <c r="A121" s="1089"/>
      <c r="B121" s="976"/>
      <c r="C121" s="997" t="s">
        <v>448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449</v>
      </c>
      <c r="BA121" s="980"/>
      <c r="BB121" s="980"/>
      <c r="BC121" s="980"/>
      <c r="BD121" s="980"/>
      <c r="BE121" s="980"/>
      <c r="BF121" s="980"/>
      <c r="BG121" s="980"/>
      <c r="BH121" s="980"/>
      <c r="BI121" s="980"/>
      <c r="BJ121" s="980"/>
      <c r="BK121" s="980"/>
      <c r="BL121" s="980"/>
      <c r="BM121" s="980"/>
      <c r="BN121" s="980"/>
      <c r="BO121" s="980"/>
      <c r="BP121" s="981"/>
      <c r="BQ121" s="949">
        <v>230841</v>
      </c>
      <c r="BR121" s="950"/>
      <c r="BS121" s="950"/>
      <c r="BT121" s="950"/>
      <c r="BU121" s="950"/>
      <c r="BV121" s="950">
        <v>218217</v>
      </c>
      <c r="BW121" s="950"/>
      <c r="BX121" s="950"/>
      <c r="BY121" s="950"/>
      <c r="BZ121" s="950"/>
      <c r="CA121" s="950">
        <v>205115</v>
      </c>
      <c r="CB121" s="950"/>
      <c r="CC121" s="950"/>
      <c r="CD121" s="950"/>
      <c r="CE121" s="950"/>
      <c r="CF121" s="944">
        <v>2.8</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18181903</v>
      </c>
      <c r="BR122" s="1028"/>
      <c r="BS122" s="1028"/>
      <c r="BT122" s="1028"/>
      <c r="BU122" s="1028"/>
      <c r="BV122" s="1028">
        <v>18376628</v>
      </c>
      <c r="BW122" s="1028"/>
      <c r="BX122" s="1028"/>
      <c r="BY122" s="1028"/>
      <c r="BZ122" s="1028"/>
      <c r="CA122" s="1028">
        <v>20458584</v>
      </c>
      <c r="CB122" s="1028"/>
      <c r="CC122" s="1028"/>
      <c r="CD122" s="1028"/>
      <c r="CE122" s="1028"/>
      <c r="CF122" s="1048">
        <v>280.10000000000002</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451</v>
      </c>
      <c r="BP123" s="1036"/>
      <c r="BQ123" s="1095">
        <v>22870160</v>
      </c>
      <c r="BR123" s="1096"/>
      <c r="BS123" s="1096"/>
      <c r="BT123" s="1096"/>
      <c r="BU123" s="1096"/>
      <c r="BV123" s="1096">
        <v>23158936</v>
      </c>
      <c r="BW123" s="1096"/>
      <c r="BX123" s="1096"/>
      <c r="BY123" s="1096"/>
      <c r="BZ123" s="1096"/>
      <c r="CA123" s="1096">
        <v>24322784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60.1</v>
      </c>
      <c r="BR124" s="1058"/>
      <c r="BS124" s="1058"/>
      <c r="BT124" s="1058"/>
      <c r="BU124" s="1058"/>
      <c r="BV124" s="1058">
        <v>47.7</v>
      </c>
      <c r="BW124" s="1058"/>
      <c r="BX124" s="1058"/>
      <c r="BY124" s="1058"/>
      <c r="BZ124" s="1058"/>
      <c r="CA124" s="1058">
        <v>60.2</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v>743278</v>
      </c>
      <c r="DH126" s="950"/>
      <c r="DI126" s="950"/>
      <c r="DJ126" s="950"/>
      <c r="DK126" s="950"/>
      <c r="DL126" s="950">
        <v>463147</v>
      </c>
      <c r="DM126" s="950"/>
      <c r="DN126" s="950"/>
      <c r="DO126" s="950"/>
      <c r="DP126" s="950"/>
      <c r="DQ126" s="950">
        <v>334664</v>
      </c>
      <c r="DR126" s="950"/>
      <c r="DS126" s="950"/>
      <c r="DT126" s="950"/>
      <c r="DU126" s="950"/>
      <c r="DV126" s="951">
        <v>4.5999999999999996</v>
      </c>
      <c r="DW126" s="951"/>
      <c r="DX126" s="951"/>
      <c r="DY126" s="951"/>
      <c r="DZ126" s="952"/>
    </row>
    <row r="127" spans="1:130" s="199" customFormat="1" ht="26.25" customHeight="1" x14ac:dyDescent="0.15">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14979</v>
      </c>
      <c r="AB128" s="1078"/>
      <c r="AC128" s="1078"/>
      <c r="AD128" s="1078"/>
      <c r="AE128" s="1079"/>
      <c r="AF128" s="1080">
        <v>13628</v>
      </c>
      <c r="AG128" s="1078"/>
      <c r="AH128" s="1078"/>
      <c r="AI128" s="1078"/>
      <c r="AJ128" s="1079"/>
      <c r="AK128" s="1080">
        <v>14704</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111</v>
      </c>
      <c r="BG128" s="1085"/>
      <c r="BH128" s="1085"/>
      <c r="BI128" s="1085"/>
      <c r="BJ128" s="1085"/>
      <c r="BK128" s="1085"/>
      <c r="BL128" s="1086"/>
      <c r="BM128" s="1084">
        <v>13.57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t="s">
        <v>467</v>
      </c>
      <c r="DH128" s="1070"/>
      <c r="DI128" s="1070"/>
      <c r="DJ128" s="1070"/>
      <c r="DK128" s="1070"/>
      <c r="DL128" s="1070" t="s">
        <v>468</v>
      </c>
      <c r="DM128" s="1070"/>
      <c r="DN128" s="1070"/>
      <c r="DO128" s="1070"/>
      <c r="DP128" s="1070"/>
      <c r="DQ128" s="1070" t="s">
        <v>468</v>
      </c>
      <c r="DR128" s="1070"/>
      <c r="DS128" s="1070"/>
      <c r="DT128" s="1070"/>
      <c r="DU128" s="1070"/>
      <c r="DV128" s="1071" t="s">
        <v>468</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469</v>
      </c>
      <c r="X129" s="1104"/>
      <c r="Y129" s="1104"/>
      <c r="Z129" s="1105"/>
      <c r="AA129" s="988">
        <v>8790103</v>
      </c>
      <c r="AB129" s="989"/>
      <c r="AC129" s="989"/>
      <c r="AD129" s="989"/>
      <c r="AE129" s="990"/>
      <c r="AF129" s="991">
        <v>8819219</v>
      </c>
      <c r="AG129" s="989"/>
      <c r="AH129" s="989"/>
      <c r="AI129" s="989"/>
      <c r="AJ129" s="990"/>
      <c r="AK129" s="991">
        <v>8751310</v>
      </c>
      <c r="AL129" s="989"/>
      <c r="AM129" s="989"/>
      <c r="AN129" s="989"/>
      <c r="AO129" s="990"/>
      <c r="AP129" s="1106"/>
      <c r="AQ129" s="1107"/>
      <c r="AR129" s="1107"/>
      <c r="AS129" s="1107"/>
      <c r="AT129" s="1108"/>
      <c r="AU129" s="237"/>
      <c r="AV129" s="237"/>
      <c r="AW129" s="237"/>
      <c r="AX129" s="1097" t="s">
        <v>470</v>
      </c>
      <c r="AY129" s="980"/>
      <c r="AZ129" s="980"/>
      <c r="BA129" s="980"/>
      <c r="BB129" s="980"/>
      <c r="BC129" s="980"/>
      <c r="BD129" s="980"/>
      <c r="BE129" s="981"/>
      <c r="BF129" s="1098" t="s">
        <v>111</v>
      </c>
      <c r="BG129" s="1099"/>
      <c r="BH129" s="1099"/>
      <c r="BI129" s="1099"/>
      <c r="BJ129" s="1099"/>
      <c r="BK129" s="1099"/>
      <c r="BL129" s="1100"/>
      <c r="BM129" s="1098">
        <v>18.57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472</v>
      </c>
      <c r="X130" s="1104"/>
      <c r="Y130" s="1104"/>
      <c r="Z130" s="1105"/>
      <c r="AA130" s="988">
        <v>1499884</v>
      </c>
      <c r="AB130" s="989"/>
      <c r="AC130" s="989"/>
      <c r="AD130" s="989"/>
      <c r="AE130" s="990"/>
      <c r="AF130" s="991">
        <v>1469439</v>
      </c>
      <c r="AG130" s="989"/>
      <c r="AH130" s="989"/>
      <c r="AI130" s="989"/>
      <c r="AJ130" s="990"/>
      <c r="AK130" s="991">
        <v>1447038</v>
      </c>
      <c r="AL130" s="989"/>
      <c r="AM130" s="989"/>
      <c r="AN130" s="989"/>
      <c r="AO130" s="990"/>
      <c r="AP130" s="1106"/>
      <c r="AQ130" s="1107"/>
      <c r="AR130" s="1107"/>
      <c r="AS130" s="1107"/>
      <c r="AT130" s="1108"/>
      <c r="AU130" s="237"/>
      <c r="AV130" s="237"/>
      <c r="AW130" s="237"/>
      <c r="AX130" s="1097" t="s">
        <v>473</v>
      </c>
      <c r="AY130" s="980"/>
      <c r="AZ130" s="980"/>
      <c r="BA130" s="980"/>
      <c r="BB130" s="980"/>
      <c r="BC130" s="980"/>
      <c r="BD130" s="980"/>
      <c r="BE130" s="981"/>
      <c r="BF130" s="1134">
        <v>5.8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474</v>
      </c>
      <c r="X131" s="1142"/>
      <c r="Y131" s="1142"/>
      <c r="Z131" s="1143"/>
      <c r="AA131" s="1035">
        <v>7290219</v>
      </c>
      <c r="AB131" s="1014"/>
      <c r="AC131" s="1014"/>
      <c r="AD131" s="1014"/>
      <c r="AE131" s="1015"/>
      <c r="AF131" s="1013">
        <v>7349780</v>
      </c>
      <c r="AG131" s="1014"/>
      <c r="AH131" s="1014"/>
      <c r="AI131" s="1014"/>
      <c r="AJ131" s="1015"/>
      <c r="AK131" s="1013">
        <v>7304272</v>
      </c>
      <c r="AL131" s="1014"/>
      <c r="AM131" s="1014"/>
      <c r="AN131" s="1014"/>
      <c r="AO131" s="1015"/>
      <c r="AP131" s="1144"/>
      <c r="AQ131" s="1145"/>
      <c r="AR131" s="1145"/>
      <c r="AS131" s="1145"/>
      <c r="AT131" s="1146"/>
      <c r="AU131" s="237"/>
      <c r="AV131" s="237"/>
      <c r="AW131" s="237"/>
      <c r="AX131" s="1116" t="s">
        <v>475</v>
      </c>
      <c r="AY131" s="1067"/>
      <c r="AZ131" s="1067"/>
      <c r="BA131" s="1067"/>
      <c r="BB131" s="1067"/>
      <c r="BC131" s="1067"/>
      <c r="BD131" s="1067"/>
      <c r="BE131" s="1068"/>
      <c r="BF131" s="1117">
        <v>60.2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477</v>
      </c>
      <c r="W132" s="1127"/>
      <c r="X132" s="1127"/>
      <c r="Y132" s="1127"/>
      <c r="Z132" s="1128"/>
      <c r="AA132" s="1129">
        <v>6.0437553380000004</v>
      </c>
      <c r="AB132" s="1130"/>
      <c r="AC132" s="1130"/>
      <c r="AD132" s="1130"/>
      <c r="AE132" s="1131"/>
      <c r="AF132" s="1132">
        <v>5.1827809809999996</v>
      </c>
      <c r="AG132" s="1130"/>
      <c r="AH132" s="1130"/>
      <c r="AI132" s="1130"/>
      <c r="AJ132" s="1131"/>
      <c r="AK132" s="1132">
        <v>6.3392491409999998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478</v>
      </c>
      <c r="W133" s="1110"/>
      <c r="X133" s="1110"/>
      <c r="Y133" s="1110"/>
      <c r="Z133" s="1111"/>
      <c r="AA133" s="1112">
        <v>6.5</v>
      </c>
      <c r="AB133" s="1113"/>
      <c r="AC133" s="1113"/>
      <c r="AD133" s="1113"/>
      <c r="AE133" s="1114"/>
      <c r="AF133" s="1112">
        <v>5.9</v>
      </c>
      <c r="AG133" s="1113"/>
      <c r="AH133" s="1113"/>
      <c r="AI133" s="1113"/>
      <c r="AJ133" s="1114"/>
      <c r="AK133" s="1112">
        <v>5.8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50" t="s">
        <v>481</v>
      </c>
      <c r="L7" s="256"/>
      <c r="M7" s="257" t="s">
        <v>482</v>
      </c>
      <c r="N7" s="258"/>
    </row>
    <row r="8" spans="1:16" x14ac:dyDescent="0.15">
      <c r="A8" s="250"/>
      <c r="B8" s="246"/>
      <c r="C8" s="246"/>
      <c r="D8" s="246"/>
      <c r="E8" s="246"/>
      <c r="F8" s="246"/>
      <c r="G8" s="259"/>
      <c r="H8" s="260"/>
      <c r="I8" s="260"/>
      <c r="J8" s="261"/>
      <c r="K8" s="1151"/>
      <c r="L8" s="262" t="s">
        <v>483</v>
      </c>
      <c r="M8" s="263" t="s">
        <v>484</v>
      </c>
      <c r="N8" s="264" t="s">
        <v>485</v>
      </c>
    </row>
    <row r="9" spans="1:16" x14ac:dyDescent="0.15">
      <c r="A9" s="250"/>
      <c r="B9" s="246"/>
      <c r="C9" s="246"/>
      <c r="D9" s="246"/>
      <c r="E9" s="246"/>
      <c r="F9" s="246"/>
      <c r="G9" s="1152" t="s">
        <v>486</v>
      </c>
      <c r="H9" s="1153"/>
      <c r="I9" s="1153"/>
      <c r="J9" s="1154"/>
      <c r="K9" s="265">
        <v>2681371</v>
      </c>
      <c r="L9" s="266">
        <v>72138</v>
      </c>
      <c r="M9" s="267">
        <v>68135</v>
      </c>
      <c r="N9" s="268">
        <v>5.9</v>
      </c>
    </row>
    <row r="10" spans="1:16" x14ac:dyDescent="0.15">
      <c r="A10" s="250"/>
      <c r="B10" s="246"/>
      <c r="C10" s="246"/>
      <c r="D10" s="246"/>
      <c r="E10" s="246"/>
      <c r="F10" s="246"/>
      <c r="G10" s="1152" t="s">
        <v>487</v>
      </c>
      <c r="H10" s="1153"/>
      <c r="I10" s="1153"/>
      <c r="J10" s="1154"/>
      <c r="K10" s="269">
        <v>294297</v>
      </c>
      <c r="L10" s="270">
        <v>7918</v>
      </c>
      <c r="M10" s="271">
        <v>7843</v>
      </c>
      <c r="N10" s="272">
        <v>1</v>
      </c>
    </row>
    <row r="11" spans="1:16" ht="13.5" customHeight="1" x14ac:dyDescent="0.15">
      <c r="A11" s="250"/>
      <c r="B11" s="246"/>
      <c r="C11" s="246"/>
      <c r="D11" s="246"/>
      <c r="E11" s="246"/>
      <c r="F11" s="246"/>
      <c r="G11" s="1152" t="s">
        <v>488</v>
      </c>
      <c r="H11" s="1153"/>
      <c r="I11" s="1153"/>
      <c r="J11" s="1154"/>
      <c r="K11" s="269">
        <v>437199</v>
      </c>
      <c r="L11" s="270">
        <v>11762</v>
      </c>
      <c r="M11" s="271">
        <v>8431</v>
      </c>
      <c r="N11" s="272">
        <v>39.5</v>
      </c>
    </row>
    <row r="12" spans="1:16" ht="13.5" customHeight="1" x14ac:dyDescent="0.15">
      <c r="A12" s="250"/>
      <c r="B12" s="246"/>
      <c r="C12" s="246"/>
      <c r="D12" s="246"/>
      <c r="E12" s="246"/>
      <c r="F12" s="246"/>
      <c r="G12" s="1152" t="s">
        <v>489</v>
      </c>
      <c r="H12" s="1153"/>
      <c r="I12" s="1153"/>
      <c r="J12" s="1154"/>
      <c r="K12" s="269" t="s">
        <v>490</v>
      </c>
      <c r="L12" s="270" t="s">
        <v>490</v>
      </c>
      <c r="M12" s="271">
        <v>1146</v>
      </c>
      <c r="N12" s="272" t="s">
        <v>490</v>
      </c>
    </row>
    <row r="13" spans="1:16" ht="13.5" customHeight="1" x14ac:dyDescent="0.15">
      <c r="A13" s="250"/>
      <c r="B13" s="246"/>
      <c r="C13" s="246"/>
      <c r="D13" s="246"/>
      <c r="E13" s="246"/>
      <c r="F13" s="246"/>
      <c r="G13" s="1152" t="s">
        <v>491</v>
      </c>
      <c r="H13" s="1153"/>
      <c r="I13" s="1153"/>
      <c r="J13" s="1154"/>
      <c r="K13" s="269" t="s">
        <v>490</v>
      </c>
      <c r="L13" s="270" t="s">
        <v>490</v>
      </c>
      <c r="M13" s="271">
        <v>13</v>
      </c>
      <c r="N13" s="272" t="s">
        <v>490</v>
      </c>
    </row>
    <row r="14" spans="1:16" ht="13.5" customHeight="1" x14ac:dyDescent="0.15">
      <c r="A14" s="250"/>
      <c r="B14" s="246"/>
      <c r="C14" s="246"/>
      <c r="D14" s="246"/>
      <c r="E14" s="246"/>
      <c r="F14" s="246"/>
      <c r="G14" s="1152" t="s">
        <v>492</v>
      </c>
      <c r="H14" s="1153"/>
      <c r="I14" s="1153"/>
      <c r="J14" s="1154"/>
      <c r="K14" s="269">
        <v>87845</v>
      </c>
      <c r="L14" s="270">
        <v>2363</v>
      </c>
      <c r="M14" s="271">
        <v>2999</v>
      </c>
      <c r="N14" s="272">
        <v>-21.2</v>
      </c>
    </row>
    <row r="15" spans="1:16" ht="13.5" customHeight="1" x14ac:dyDescent="0.15">
      <c r="A15" s="250"/>
      <c r="B15" s="246"/>
      <c r="C15" s="246"/>
      <c r="D15" s="246"/>
      <c r="E15" s="246"/>
      <c r="F15" s="246"/>
      <c r="G15" s="1152" t="s">
        <v>493</v>
      </c>
      <c r="H15" s="1153"/>
      <c r="I15" s="1153"/>
      <c r="J15" s="1154"/>
      <c r="K15" s="269">
        <v>100178</v>
      </c>
      <c r="L15" s="270">
        <v>2695</v>
      </c>
      <c r="M15" s="271">
        <v>1559</v>
      </c>
      <c r="N15" s="272">
        <v>72.900000000000006</v>
      </c>
    </row>
    <row r="16" spans="1:16" x14ac:dyDescent="0.15">
      <c r="A16" s="250"/>
      <c r="B16" s="246"/>
      <c r="C16" s="246"/>
      <c r="D16" s="246"/>
      <c r="E16" s="246"/>
      <c r="F16" s="246"/>
      <c r="G16" s="1155" t="s">
        <v>494</v>
      </c>
      <c r="H16" s="1156"/>
      <c r="I16" s="1156"/>
      <c r="J16" s="1157"/>
      <c r="K16" s="270">
        <v>-303391</v>
      </c>
      <c r="L16" s="270">
        <v>-8162</v>
      </c>
      <c r="M16" s="271">
        <v>-6577</v>
      </c>
      <c r="N16" s="272">
        <v>24.1</v>
      </c>
    </row>
    <row r="17" spans="1:16" x14ac:dyDescent="0.15">
      <c r="A17" s="250"/>
      <c r="B17" s="246"/>
      <c r="C17" s="246"/>
      <c r="D17" s="246"/>
      <c r="E17" s="246"/>
      <c r="F17" s="246"/>
      <c r="G17" s="1155" t="s">
        <v>169</v>
      </c>
      <c r="H17" s="1156"/>
      <c r="I17" s="1156"/>
      <c r="J17" s="1157"/>
      <c r="K17" s="270">
        <v>3297499</v>
      </c>
      <c r="L17" s="270">
        <v>88714</v>
      </c>
      <c r="M17" s="271">
        <v>83548</v>
      </c>
      <c r="N17" s="272">
        <v>6.2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47" t="s">
        <v>499</v>
      </c>
      <c r="H21" s="1148"/>
      <c r="I21" s="1148"/>
      <c r="J21" s="1149"/>
      <c r="K21" s="282">
        <v>7.53</v>
      </c>
      <c r="L21" s="283">
        <v>8.0299999999999994</v>
      </c>
      <c r="M21" s="284">
        <v>-0.5</v>
      </c>
      <c r="N21" s="251"/>
      <c r="O21" s="285"/>
      <c r="P21" s="281"/>
    </row>
    <row r="22" spans="1:16" s="286" customFormat="1" x14ac:dyDescent="0.15">
      <c r="A22" s="281"/>
      <c r="B22" s="251"/>
      <c r="C22" s="251"/>
      <c r="D22" s="251"/>
      <c r="E22" s="251"/>
      <c r="F22" s="251"/>
      <c r="G22" s="1147" t="s">
        <v>500</v>
      </c>
      <c r="H22" s="1148"/>
      <c r="I22" s="1148"/>
      <c r="J22" s="1149"/>
      <c r="K22" s="287">
        <v>94.2</v>
      </c>
      <c r="L22" s="288">
        <v>97.6</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50" t="s">
        <v>481</v>
      </c>
      <c r="L30" s="256"/>
      <c r="M30" s="257" t="s">
        <v>482</v>
      </c>
      <c r="N30" s="258"/>
    </row>
    <row r="31" spans="1:16" x14ac:dyDescent="0.15">
      <c r="A31" s="250"/>
      <c r="B31" s="246"/>
      <c r="C31" s="246"/>
      <c r="D31" s="246"/>
      <c r="E31" s="246"/>
      <c r="F31" s="246"/>
      <c r="G31" s="259"/>
      <c r="H31" s="260"/>
      <c r="I31" s="260"/>
      <c r="J31" s="261"/>
      <c r="K31" s="1151"/>
      <c r="L31" s="262" t="s">
        <v>483</v>
      </c>
      <c r="M31" s="263" t="s">
        <v>484</v>
      </c>
      <c r="N31" s="264" t="s">
        <v>485</v>
      </c>
    </row>
    <row r="32" spans="1:16" ht="27" customHeight="1" x14ac:dyDescent="0.15">
      <c r="A32" s="250"/>
      <c r="B32" s="246"/>
      <c r="C32" s="246"/>
      <c r="D32" s="246"/>
      <c r="E32" s="246"/>
      <c r="F32" s="246"/>
      <c r="G32" s="1163" t="s">
        <v>504</v>
      </c>
      <c r="H32" s="1164"/>
      <c r="I32" s="1164"/>
      <c r="J32" s="1165"/>
      <c r="K32" s="296">
        <v>1246966</v>
      </c>
      <c r="L32" s="296">
        <v>33548</v>
      </c>
      <c r="M32" s="297">
        <v>50382</v>
      </c>
      <c r="N32" s="298">
        <v>-33.4</v>
      </c>
    </row>
    <row r="33" spans="1:16" ht="13.5" customHeight="1" x14ac:dyDescent="0.15">
      <c r="A33" s="250"/>
      <c r="B33" s="246"/>
      <c r="C33" s="246"/>
      <c r="D33" s="246"/>
      <c r="E33" s="246"/>
      <c r="F33" s="246"/>
      <c r="G33" s="1163" t="s">
        <v>505</v>
      </c>
      <c r="H33" s="1164"/>
      <c r="I33" s="1164"/>
      <c r="J33" s="1165"/>
      <c r="K33" s="296" t="s">
        <v>490</v>
      </c>
      <c r="L33" s="296" t="s">
        <v>490</v>
      </c>
      <c r="M33" s="297" t="s">
        <v>490</v>
      </c>
      <c r="N33" s="298" t="s">
        <v>490</v>
      </c>
    </row>
    <row r="34" spans="1:16" ht="27" customHeight="1" x14ac:dyDescent="0.15">
      <c r="A34" s="250"/>
      <c r="B34" s="246"/>
      <c r="C34" s="246"/>
      <c r="D34" s="246"/>
      <c r="E34" s="246"/>
      <c r="F34" s="246"/>
      <c r="G34" s="1163" t="s">
        <v>506</v>
      </c>
      <c r="H34" s="1164"/>
      <c r="I34" s="1164"/>
      <c r="J34" s="1165"/>
      <c r="K34" s="296" t="s">
        <v>490</v>
      </c>
      <c r="L34" s="296" t="s">
        <v>490</v>
      </c>
      <c r="M34" s="297">
        <v>67</v>
      </c>
      <c r="N34" s="298" t="s">
        <v>490</v>
      </c>
    </row>
    <row r="35" spans="1:16" ht="27" customHeight="1" x14ac:dyDescent="0.15">
      <c r="A35" s="250"/>
      <c r="B35" s="246"/>
      <c r="C35" s="246"/>
      <c r="D35" s="246"/>
      <c r="E35" s="246"/>
      <c r="F35" s="246"/>
      <c r="G35" s="1163" t="s">
        <v>507</v>
      </c>
      <c r="H35" s="1164"/>
      <c r="I35" s="1164"/>
      <c r="J35" s="1165"/>
      <c r="K35" s="296">
        <v>591566</v>
      </c>
      <c r="L35" s="296">
        <v>15915</v>
      </c>
      <c r="M35" s="297">
        <v>21211</v>
      </c>
      <c r="N35" s="298">
        <v>-25</v>
      </c>
    </row>
    <row r="36" spans="1:16" ht="27" customHeight="1" x14ac:dyDescent="0.15">
      <c r="A36" s="250"/>
      <c r="B36" s="246"/>
      <c r="C36" s="246"/>
      <c r="D36" s="246"/>
      <c r="E36" s="246"/>
      <c r="F36" s="246"/>
      <c r="G36" s="1163" t="s">
        <v>508</v>
      </c>
      <c r="H36" s="1164"/>
      <c r="I36" s="1164"/>
      <c r="J36" s="1165"/>
      <c r="K36" s="296">
        <v>85772</v>
      </c>
      <c r="L36" s="296">
        <v>2308</v>
      </c>
      <c r="M36" s="297">
        <v>3327</v>
      </c>
      <c r="N36" s="298">
        <v>-30.6</v>
      </c>
    </row>
    <row r="37" spans="1:16" ht="13.5" customHeight="1" x14ac:dyDescent="0.15">
      <c r="A37" s="250"/>
      <c r="B37" s="246"/>
      <c r="C37" s="246"/>
      <c r="D37" s="246"/>
      <c r="E37" s="246"/>
      <c r="F37" s="246"/>
      <c r="G37" s="1163" t="s">
        <v>509</v>
      </c>
      <c r="H37" s="1164"/>
      <c r="I37" s="1164"/>
      <c r="J37" s="1165"/>
      <c r="K37" s="296" t="s">
        <v>490</v>
      </c>
      <c r="L37" s="296" t="s">
        <v>490</v>
      </c>
      <c r="M37" s="297">
        <v>797</v>
      </c>
      <c r="N37" s="298" t="s">
        <v>490</v>
      </c>
    </row>
    <row r="38" spans="1:16" ht="27" customHeight="1" x14ac:dyDescent="0.15">
      <c r="A38" s="250"/>
      <c r="B38" s="246"/>
      <c r="C38" s="246"/>
      <c r="D38" s="246"/>
      <c r="E38" s="246"/>
      <c r="F38" s="246"/>
      <c r="G38" s="1166" t="s">
        <v>510</v>
      </c>
      <c r="H38" s="1167"/>
      <c r="I38" s="1167"/>
      <c r="J38" s="1168"/>
      <c r="K38" s="299">
        <v>474</v>
      </c>
      <c r="L38" s="299">
        <v>13</v>
      </c>
      <c r="M38" s="300">
        <v>3</v>
      </c>
      <c r="N38" s="301">
        <v>333.3</v>
      </c>
      <c r="O38" s="295"/>
    </row>
    <row r="39" spans="1:16" x14ac:dyDescent="0.15">
      <c r="A39" s="250"/>
      <c r="B39" s="246"/>
      <c r="C39" s="246"/>
      <c r="D39" s="246"/>
      <c r="E39" s="246"/>
      <c r="F39" s="246"/>
      <c r="G39" s="1166" t="s">
        <v>511</v>
      </c>
      <c r="H39" s="1167"/>
      <c r="I39" s="1167"/>
      <c r="J39" s="1168"/>
      <c r="K39" s="302">
        <v>-14704</v>
      </c>
      <c r="L39" s="302">
        <v>-396</v>
      </c>
      <c r="M39" s="303">
        <v>-4757</v>
      </c>
      <c r="N39" s="304">
        <v>-91.7</v>
      </c>
      <c r="O39" s="295"/>
    </row>
    <row r="40" spans="1:16" ht="27" customHeight="1" x14ac:dyDescent="0.15">
      <c r="A40" s="250"/>
      <c r="B40" s="246"/>
      <c r="C40" s="246"/>
      <c r="D40" s="246"/>
      <c r="E40" s="246"/>
      <c r="F40" s="246"/>
      <c r="G40" s="1163" t="s">
        <v>512</v>
      </c>
      <c r="H40" s="1164"/>
      <c r="I40" s="1164"/>
      <c r="J40" s="1165"/>
      <c r="K40" s="302">
        <v>-1447038</v>
      </c>
      <c r="L40" s="302">
        <v>-38930</v>
      </c>
      <c r="M40" s="303">
        <v>-48278</v>
      </c>
      <c r="N40" s="304">
        <v>-19.399999999999999</v>
      </c>
      <c r="O40" s="295"/>
    </row>
    <row r="41" spans="1:16" x14ac:dyDescent="0.15">
      <c r="A41" s="250"/>
      <c r="B41" s="246"/>
      <c r="C41" s="246"/>
      <c r="D41" s="246"/>
      <c r="E41" s="246"/>
      <c r="F41" s="246"/>
      <c r="G41" s="1169" t="s">
        <v>280</v>
      </c>
      <c r="H41" s="1170"/>
      <c r="I41" s="1170"/>
      <c r="J41" s="1171"/>
      <c r="K41" s="296">
        <v>463036</v>
      </c>
      <c r="L41" s="302">
        <v>12457</v>
      </c>
      <c r="M41" s="303">
        <v>22752</v>
      </c>
      <c r="N41" s="304">
        <v>-45.2</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58" t="s">
        <v>481</v>
      </c>
      <c r="J49" s="1160" t="s">
        <v>516</v>
      </c>
      <c r="K49" s="1161"/>
      <c r="L49" s="1161"/>
      <c r="M49" s="1161"/>
      <c r="N49" s="1162"/>
    </row>
    <row r="50" spans="1:14" x14ac:dyDescent="0.15">
      <c r="A50" s="250"/>
      <c r="B50" s="246"/>
      <c r="C50" s="246"/>
      <c r="D50" s="246"/>
      <c r="E50" s="246"/>
      <c r="F50" s="246"/>
      <c r="G50" s="314"/>
      <c r="H50" s="315"/>
      <c r="I50" s="1159"/>
      <c r="J50" s="316" t="s">
        <v>517</v>
      </c>
      <c r="K50" s="317" t="s">
        <v>518</v>
      </c>
      <c r="L50" s="318" t="s">
        <v>519</v>
      </c>
      <c r="M50" s="319" t="s">
        <v>520</v>
      </c>
      <c r="N50" s="320" t="s">
        <v>521</v>
      </c>
    </row>
    <row r="51" spans="1:14" x14ac:dyDescent="0.15">
      <c r="A51" s="250"/>
      <c r="B51" s="246"/>
      <c r="C51" s="246"/>
      <c r="D51" s="246"/>
      <c r="E51" s="246"/>
      <c r="F51" s="246"/>
      <c r="G51" s="312" t="s">
        <v>522</v>
      </c>
      <c r="H51" s="313"/>
      <c r="I51" s="321">
        <v>2190922</v>
      </c>
      <c r="J51" s="322">
        <v>59583</v>
      </c>
      <c r="K51" s="323">
        <v>28.1</v>
      </c>
      <c r="L51" s="324">
        <v>75709</v>
      </c>
      <c r="M51" s="325">
        <v>12.7</v>
      </c>
      <c r="N51" s="326">
        <v>15.4</v>
      </c>
    </row>
    <row r="52" spans="1:14" x14ac:dyDescent="0.15">
      <c r="A52" s="250"/>
      <c r="B52" s="246"/>
      <c r="C52" s="246"/>
      <c r="D52" s="246"/>
      <c r="E52" s="246"/>
      <c r="F52" s="246"/>
      <c r="G52" s="327"/>
      <c r="H52" s="328" t="s">
        <v>523</v>
      </c>
      <c r="I52" s="329">
        <v>1131291</v>
      </c>
      <c r="J52" s="330">
        <v>30766</v>
      </c>
      <c r="K52" s="331">
        <v>6.5</v>
      </c>
      <c r="L52" s="332">
        <v>35212</v>
      </c>
      <c r="M52" s="333">
        <v>0</v>
      </c>
      <c r="N52" s="334">
        <v>6.5</v>
      </c>
    </row>
    <row r="53" spans="1:14" x14ac:dyDescent="0.15">
      <c r="A53" s="250"/>
      <c r="B53" s="246"/>
      <c r="C53" s="246"/>
      <c r="D53" s="246"/>
      <c r="E53" s="246"/>
      <c r="F53" s="246"/>
      <c r="G53" s="312" t="s">
        <v>524</v>
      </c>
      <c r="H53" s="313"/>
      <c r="I53" s="321">
        <v>3591684</v>
      </c>
      <c r="J53" s="322">
        <v>97375</v>
      </c>
      <c r="K53" s="323">
        <v>63.4</v>
      </c>
      <c r="L53" s="324">
        <v>90961</v>
      </c>
      <c r="M53" s="325">
        <v>20.100000000000001</v>
      </c>
      <c r="N53" s="326">
        <v>43.3</v>
      </c>
    </row>
    <row r="54" spans="1:14" x14ac:dyDescent="0.15">
      <c r="A54" s="250"/>
      <c r="B54" s="246"/>
      <c r="C54" s="246"/>
      <c r="D54" s="246"/>
      <c r="E54" s="246"/>
      <c r="F54" s="246"/>
      <c r="G54" s="327"/>
      <c r="H54" s="328" t="s">
        <v>523</v>
      </c>
      <c r="I54" s="329">
        <v>993386</v>
      </c>
      <c r="J54" s="330">
        <v>26932</v>
      </c>
      <c r="K54" s="331">
        <v>-12.5</v>
      </c>
      <c r="L54" s="332">
        <v>37720</v>
      </c>
      <c r="M54" s="333">
        <v>7.1</v>
      </c>
      <c r="N54" s="334">
        <v>-19.600000000000001</v>
      </c>
    </row>
    <row r="55" spans="1:14" x14ac:dyDescent="0.15">
      <c r="A55" s="250"/>
      <c r="B55" s="246"/>
      <c r="C55" s="246"/>
      <c r="D55" s="246"/>
      <c r="E55" s="246"/>
      <c r="F55" s="246"/>
      <c r="G55" s="312" t="s">
        <v>525</v>
      </c>
      <c r="H55" s="313"/>
      <c r="I55" s="321">
        <v>3931221</v>
      </c>
      <c r="J55" s="322">
        <v>106080</v>
      </c>
      <c r="K55" s="323">
        <v>8.9</v>
      </c>
      <c r="L55" s="324">
        <v>106614</v>
      </c>
      <c r="M55" s="325">
        <v>17.2</v>
      </c>
      <c r="N55" s="326">
        <v>-8.3000000000000007</v>
      </c>
    </row>
    <row r="56" spans="1:14" x14ac:dyDescent="0.15">
      <c r="A56" s="250"/>
      <c r="B56" s="246"/>
      <c r="C56" s="246"/>
      <c r="D56" s="246"/>
      <c r="E56" s="246"/>
      <c r="F56" s="246"/>
      <c r="G56" s="327"/>
      <c r="H56" s="328" t="s">
        <v>523</v>
      </c>
      <c r="I56" s="329">
        <v>1682037</v>
      </c>
      <c r="J56" s="330">
        <v>45388</v>
      </c>
      <c r="K56" s="331">
        <v>68.5</v>
      </c>
      <c r="L56" s="332">
        <v>45545</v>
      </c>
      <c r="M56" s="333">
        <v>20.7</v>
      </c>
      <c r="N56" s="334">
        <v>47.8</v>
      </c>
    </row>
    <row r="57" spans="1:14" x14ac:dyDescent="0.15">
      <c r="A57" s="250"/>
      <c r="B57" s="246"/>
      <c r="C57" s="246"/>
      <c r="D57" s="246"/>
      <c r="E57" s="246"/>
      <c r="F57" s="246"/>
      <c r="G57" s="312" t="s">
        <v>526</v>
      </c>
      <c r="H57" s="313"/>
      <c r="I57" s="321">
        <v>3421499</v>
      </c>
      <c r="J57" s="322">
        <v>92318</v>
      </c>
      <c r="K57" s="323">
        <v>-13</v>
      </c>
      <c r="L57" s="324">
        <v>81768</v>
      </c>
      <c r="M57" s="325">
        <v>-23.3</v>
      </c>
      <c r="N57" s="326">
        <v>10.3</v>
      </c>
    </row>
    <row r="58" spans="1:14" x14ac:dyDescent="0.15">
      <c r="A58" s="250"/>
      <c r="B58" s="246"/>
      <c r="C58" s="246"/>
      <c r="D58" s="246"/>
      <c r="E58" s="246"/>
      <c r="F58" s="246"/>
      <c r="G58" s="327"/>
      <c r="H58" s="328" t="s">
        <v>523</v>
      </c>
      <c r="I58" s="329">
        <v>848922</v>
      </c>
      <c r="J58" s="330">
        <v>22905</v>
      </c>
      <c r="K58" s="331">
        <v>-49.5</v>
      </c>
      <c r="L58" s="332">
        <v>37917</v>
      </c>
      <c r="M58" s="333">
        <v>-16.7</v>
      </c>
      <c r="N58" s="334">
        <v>-32.799999999999997</v>
      </c>
    </row>
    <row r="59" spans="1:14" x14ac:dyDescent="0.15">
      <c r="A59" s="250"/>
      <c r="B59" s="246"/>
      <c r="C59" s="246"/>
      <c r="D59" s="246"/>
      <c r="E59" s="246"/>
      <c r="F59" s="246"/>
      <c r="G59" s="312" t="s">
        <v>527</v>
      </c>
      <c r="H59" s="313"/>
      <c r="I59" s="321">
        <v>6189392</v>
      </c>
      <c r="J59" s="322">
        <v>166516</v>
      </c>
      <c r="K59" s="323">
        <v>80.400000000000006</v>
      </c>
      <c r="L59" s="324">
        <v>65876</v>
      </c>
      <c r="M59" s="325">
        <v>-19.399999999999999</v>
      </c>
      <c r="N59" s="326">
        <v>99.8</v>
      </c>
    </row>
    <row r="60" spans="1:14" x14ac:dyDescent="0.15">
      <c r="A60" s="250"/>
      <c r="B60" s="246"/>
      <c r="C60" s="246"/>
      <c r="D60" s="246"/>
      <c r="E60" s="246"/>
      <c r="F60" s="246"/>
      <c r="G60" s="327"/>
      <c r="H60" s="328" t="s">
        <v>523</v>
      </c>
      <c r="I60" s="335">
        <v>1204248</v>
      </c>
      <c r="J60" s="330">
        <v>32398</v>
      </c>
      <c r="K60" s="331">
        <v>41.4</v>
      </c>
      <c r="L60" s="332">
        <v>36484</v>
      </c>
      <c r="M60" s="333">
        <v>-3.8</v>
      </c>
      <c r="N60" s="334">
        <v>45.2</v>
      </c>
    </row>
    <row r="61" spans="1:14" x14ac:dyDescent="0.15">
      <c r="A61" s="250"/>
      <c r="B61" s="246"/>
      <c r="C61" s="246"/>
      <c r="D61" s="246"/>
      <c r="E61" s="246"/>
      <c r="F61" s="246"/>
      <c r="G61" s="312" t="s">
        <v>528</v>
      </c>
      <c r="H61" s="336"/>
      <c r="I61" s="337">
        <v>3864944</v>
      </c>
      <c r="J61" s="338">
        <v>104374</v>
      </c>
      <c r="K61" s="339">
        <v>33.6</v>
      </c>
      <c r="L61" s="340">
        <v>84186</v>
      </c>
      <c r="M61" s="341">
        <v>1.5</v>
      </c>
      <c r="N61" s="326">
        <v>32.1</v>
      </c>
    </row>
    <row r="62" spans="1:14" x14ac:dyDescent="0.15">
      <c r="A62" s="250"/>
      <c r="B62" s="246"/>
      <c r="C62" s="246"/>
      <c r="D62" s="246"/>
      <c r="E62" s="246"/>
      <c r="F62" s="246"/>
      <c r="G62" s="327"/>
      <c r="H62" s="328" t="s">
        <v>523</v>
      </c>
      <c r="I62" s="329">
        <v>1171977</v>
      </c>
      <c r="J62" s="330">
        <v>31678</v>
      </c>
      <c r="K62" s="331">
        <v>10.9</v>
      </c>
      <c r="L62" s="332">
        <v>38576</v>
      </c>
      <c r="M62" s="333">
        <v>1.5</v>
      </c>
      <c r="N62" s="334">
        <v>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2" t="s">
        <v>3</v>
      </c>
      <c r="D47" s="1172"/>
      <c r="E47" s="1173"/>
      <c r="F47" s="11">
        <v>34.69</v>
      </c>
      <c r="G47" s="12">
        <v>38.31</v>
      </c>
      <c r="H47" s="12">
        <v>39.49</v>
      </c>
      <c r="I47" s="12">
        <v>39.450000000000003</v>
      </c>
      <c r="J47" s="13">
        <v>29.12</v>
      </c>
    </row>
    <row r="48" spans="2:10" ht="57.75" customHeight="1" x14ac:dyDescent="0.15">
      <c r="B48" s="14"/>
      <c r="C48" s="1174" t="s">
        <v>4</v>
      </c>
      <c r="D48" s="1174"/>
      <c r="E48" s="1175"/>
      <c r="F48" s="15">
        <v>8.8699999999999992</v>
      </c>
      <c r="G48" s="16">
        <v>7.24</v>
      </c>
      <c r="H48" s="16">
        <v>6.99</v>
      </c>
      <c r="I48" s="16">
        <v>2.02</v>
      </c>
      <c r="J48" s="17">
        <v>1.94</v>
      </c>
    </row>
    <row r="49" spans="2:10" ht="57.75" customHeight="1" thickBot="1" x14ac:dyDescent="0.2">
      <c r="B49" s="18"/>
      <c r="C49" s="1176" t="s">
        <v>5</v>
      </c>
      <c r="D49" s="1176"/>
      <c r="E49" s="1177"/>
      <c r="F49" s="19">
        <v>4.4000000000000004</v>
      </c>
      <c r="G49" s="20">
        <v>2.5499999999999998</v>
      </c>
      <c r="H49" s="20">
        <v>0.56999999999999995</v>
      </c>
      <c r="I49" s="20" t="s">
        <v>535</v>
      </c>
      <c r="J49" s="21" t="s">
        <v>536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2018-04-17T07:00:13Z</cp:lastPrinted>
  <dcterms:created xsi:type="dcterms:W3CDTF">2018-01-24T05:41:22Z</dcterms:created>
  <dcterms:modified xsi:type="dcterms:W3CDTF">2018-11-21T04:04:51Z</dcterms:modified>
</cp:coreProperties>
</file>