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AM35" i="10"/>
  <c r="C35" i="10"/>
  <c r="C36"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CO34" i="10" s="1"/>
  <c r="CO35" i="10" s="1"/>
  <c r="BE34" i="10"/>
  <c r="BE35" i="10" s="1"/>
  <c r="BW34" i="10"/>
  <c r="BW35" i="10" s="1"/>
  <c r="BW36" i="10" s="1"/>
  <c r="BW37" i="10" s="1"/>
  <c r="BW38" i="10" s="1"/>
  <c r="BW39" i="10" s="1"/>
  <c r="BW40" i="10" s="1"/>
</calcChain>
</file>

<file path=xl/sharedStrings.xml><?xml version="1.0" encoding="utf-8"?>
<sst xmlns="http://schemas.openxmlformats.org/spreadsheetml/2006/main" count="1090" uniqueCount="607">
  <si>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</si>
  <si>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</si>
  <si>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</si>
  <si>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</si>
  <si>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</si>
  <si>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</si>
  <si>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</si>
  <si>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</si>
  <si>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</si>
  <si>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</si>
  <si>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</si>
  <si>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</si>
  <si>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</si>
  <si>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</si>
  <si>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</si>
  <si>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</si>
  <si>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</si>
  <si>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</si>
  <si>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</si>
  <si>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</si>
  <si>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</si>
  <si>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</si>
  <si>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</si>
  <si>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</si>
  <si>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</si>
  <si>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</si>
  <si>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</si>
  <si>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</si>
  <si>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</si>
  <si>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</si>
  <si>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</si>
  <si>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</si>
  <si>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</si>
  <si>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</si>
  <si>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</si>
  <si>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</si>
  <si>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</si>
  <si>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</si>
  <si>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</si>
  <si>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</si>
  <si>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</si>
  <si>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</si>
  <si>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</si>
  <si>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</si>
  <si>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</si>
  <si>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</si>
  <si>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</si>
  <si>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</si>
  <si>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</si>
  <si>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</si>
  <si>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</si>
  <si>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</si>
  <si>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</si>
  <si>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</si>
  <si>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</si>
  <si>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</si>
  <si>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</si>
  <si>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</si>
  <si>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</si>
  <si>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</si>
  <si>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</si>
  <si>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</si>
  <si>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</si>
  <si>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</si>
  <si>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</si>
  <si>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</si>
  <si>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</si>
  <si>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</si>
  <si>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</si>
  <si>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</si>
  <si>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</si>
  <si>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</si>
  <si>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</si>
  <si>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</si>
  <si>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</si>
  <si>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</si>
  <si>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</si>
  <si>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奈良県</t>
    <phoneticPr fontId="6"/>
  </si>
  <si>
    <t>市町村類型</t>
    <phoneticPr fontId="6"/>
  </si>
  <si>
    <t>Ⅰ－１</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</si>
  <si>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</si>
  <si>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</si>
  <si>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</si>
  <si>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</si>
  <si>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</si>
  <si>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</si>
  <si>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</si>
  <si>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</si>
  <si>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</si>
  <si>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</si>
  <si>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</si>
  <si>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</si>
  <si>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五條市</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</si>
  <si>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</si>
  <si>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</si>
  <si>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</si>
  <si>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21"/>
  </si>
  <si>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</si>
  <si>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</si>
  <si>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</si>
  <si>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</si>
  <si>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</si>
  <si>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</si>
  <si>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</si>
  <si>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</si>
  <si>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</si>
  <si>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</si>
  <si>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</si>
  <si>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</si>
  <si>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</si>
  <si>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</si>
  <si>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</si>
  <si>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</si>
  <si>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</si>
  <si>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</si>
  <si>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</si>
  <si>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</si>
  <si>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</si>
  <si>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</si>
  <si>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-10.0</t>
    <phoneticPr fontId="6"/>
  </si>
  <si>
    <t>山振</t>
    <rPh sb="0" eb="1">
      <t>ヤマ</t>
    </rPh>
    <rPh sb="1" eb="2">
      <t>フ</t>
    </rPh>
    <phoneticPr fontId="6"/>
  </si>
  <si>
    <t>○</t>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</si>
  <si>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</si>
  <si>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</si>
  <si>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</si>
  <si>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</si>
  <si>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</si>
  <si>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</si>
  <si>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</si>
  <si>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</si>
  <si>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</si>
  <si>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</si>
  <si>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</si>
  <si>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</si>
  <si>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</si>
  <si>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</si>
  <si>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</si>
  <si>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</si>
  <si>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</si>
  <si>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</si>
  <si>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</si>
  <si>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</si>
  <si>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</si>
  <si>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</si>
  <si>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</si>
  <si>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</si>
  <si>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</si>
  <si>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-1.9</t>
    <phoneticPr fontId="6"/>
  </si>
  <si>
    <t>基準財政需要額</t>
    <phoneticPr fontId="21"/>
  </si>
  <si>
    <t>うち日本人(％)</t>
    <phoneticPr fontId="6"/>
  </si>
  <si>
    <t>-2.0</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</si>
  <si>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</si>
  <si>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</si>
  <si>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</si>
  <si>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</si>
  <si>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</si>
  <si>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</si>
  <si>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</si>
  <si>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</si>
  <si>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</si>
  <si>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</si>
  <si>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</si>
  <si>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</si>
  <si>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</si>
  <si>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</si>
  <si>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</si>
  <si>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</si>
  <si>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</si>
  <si>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</si>
  <si>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</si>
  <si>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</si>
  <si>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</si>
  <si>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</si>
  <si>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</si>
  <si>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</si>
  <si>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</si>
  <si>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</si>
  <si>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</si>
  <si>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</si>
  <si>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</si>
  <si>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</si>
  <si>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</si>
  <si>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</si>
  <si>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</si>
  <si>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</si>
  <si>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</si>
  <si>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</si>
  <si>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</si>
  <si>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</si>
  <si>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</si>
  <si>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</si>
  <si>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</si>
  <si>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</si>
  <si>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</si>
  <si>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</si>
  <si>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</si>
  <si>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</si>
  <si>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</si>
  <si>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</si>
  <si>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</si>
  <si>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</si>
  <si>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</si>
  <si>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</si>
  <si>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</si>
  <si>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</si>
  <si>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</si>
  <si>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</si>
  <si>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</si>
  <si>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</si>
  <si>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</si>
  <si>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</si>
  <si>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</si>
  <si>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</si>
  <si>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奈良県五條市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</si>
  <si>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</si>
  <si>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</si>
  <si>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</si>
  <si>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</si>
  <si>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</si>
  <si>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</si>
  <si>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</si>
  <si>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</si>
  <si>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</si>
  <si>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</si>
  <si>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</si>
  <si>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</si>
  <si>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</si>
  <si>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</si>
  <si>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</si>
  <si>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</si>
  <si>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</si>
  <si>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</si>
  <si>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</si>
  <si>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6"/>
  </si>
  <si>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</si>
  <si>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</si>
  <si>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</si>
  <si>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</si>
  <si>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</si>
  <si>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</si>
  <si>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</si>
  <si>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</si>
  <si>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</si>
  <si>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</si>
  <si>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</si>
  <si>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</si>
  <si>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</si>
  <si>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</si>
  <si>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</si>
  <si>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</si>
  <si>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</si>
  <si>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</si>
  <si>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</si>
  <si>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</si>
  <si>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</si>
  <si>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</si>
  <si>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</si>
  <si>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</si>
  <si>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</si>
  <si>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</si>
  <si>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</si>
  <si>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</si>
  <si>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</si>
  <si>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</si>
  <si>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</si>
  <si>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</si>
  <si>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</si>
  <si>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</si>
  <si>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</si>
  <si>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</si>
  <si>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</si>
  <si>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</si>
  <si>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</si>
  <si>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</si>
  <si>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</si>
  <si>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</si>
  <si>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</si>
  <si>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</si>
  <si>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</si>
  <si>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</si>
  <si>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</si>
  <si>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</si>
  <si>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</si>
  <si>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</si>
  <si>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</si>
  <si>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</si>
  <si>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</si>
  <si>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</si>
  <si>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</si>
  <si>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</si>
  <si>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</si>
  <si>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</si>
  <si>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</si>
  <si>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</si>
  <si>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</si>
  <si>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</si>
  <si>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</si>
  <si>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</si>
  <si>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</si>
  <si>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</si>
  <si>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</si>
  <si>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</si>
  <si>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</si>
  <si>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</si>
  <si>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</si>
  <si>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</si>
  <si>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</si>
  <si>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</si>
  <si>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</si>
  <si>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</si>
  <si>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</si>
  <si>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</si>
  <si>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</si>
  <si>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</si>
  <si>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</si>
  <si>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</si>
  <si>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</si>
  <si>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</si>
  <si>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</si>
  <si>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</si>
  <si>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</si>
  <si>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</si>
  <si>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</si>
  <si>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</si>
  <si>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</si>
  <si>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</si>
  <si>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</si>
  <si>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</si>
  <si>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</si>
  <si>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</si>
  <si>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</si>
  <si>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</si>
  <si>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</si>
  <si>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</si>
  <si>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</si>
  <si>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</si>
  <si>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</si>
  <si>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病院</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</si>
  <si>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</si>
  <si>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</si>
  <si>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</si>
  <si>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</si>
  <si>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</si>
  <si>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</si>
  <si>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</si>
  <si>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</si>
  <si>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</si>
  <si>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</si>
  <si>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</si>
  <si>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</si>
  <si>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</si>
  <si>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</si>
  <si>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</si>
  <si>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</si>
  <si>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</si>
  <si>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</si>
  <si>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</si>
  <si>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</si>
  <si>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</si>
  <si>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</si>
  <si>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</si>
  <si>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</si>
  <si>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</si>
  <si>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奈良県五條市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</si>
  <si>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</si>
  <si>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</si>
  <si>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</si>
  <si>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</si>
  <si>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</si>
  <si>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</si>
  <si>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</si>
  <si>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</si>
  <si>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</si>
  <si>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</si>
  <si>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</si>
  <si>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</si>
  <si>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</si>
  <si>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</si>
  <si>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</si>
  <si>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</si>
  <si>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</si>
  <si>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</si>
  <si>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</si>
  <si>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</si>
  <si>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大塔診療所特別会計</t>
    <phoneticPr fontId="6"/>
  </si>
  <si>
    <t>-</t>
    <phoneticPr fontId="6"/>
  </si>
  <si>
    <t>墓地事業特別会計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</si>
  <si>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</si>
  <si>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</si>
  <si>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</si>
  <si>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</si>
  <si>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</si>
  <si>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</si>
  <si>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</si>
  <si>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</si>
  <si>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</si>
  <si>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</si>
  <si>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</si>
  <si>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</si>
  <si>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</si>
  <si>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</si>
  <si>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</si>
  <si>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</si>
  <si>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</si>
  <si>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</si>
  <si>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下水道事業特別会計</t>
    <phoneticPr fontId="6"/>
  </si>
  <si>
    <t>法非適用企業</t>
    <phoneticPr fontId="6"/>
  </si>
  <si>
    <t>農業集落排水事業特別会計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</si>
  <si>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</si>
  <si>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</si>
  <si>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</si>
  <si>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</si>
  <si>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</si>
  <si>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</si>
  <si>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</si>
  <si>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</si>
  <si>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</si>
  <si>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</si>
  <si>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</si>
  <si>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</si>
  <si>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</si>
  <si>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</si>
  <si>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</si>
  <si>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</si>
  <si>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</si>
  <si>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</si>
  <si>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</si>
  <si>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</si>
  <si>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</si>
  <si>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</si>
  <si>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</si>
  <si>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</si>
  <si>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</si>
  <si>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</si>
  <si>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</si>
  <si>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</si>
  <si>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</si>
  <si>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</si>
  <si>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</si>
  <si>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</si>
  <si>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</si>
  <si>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phoneticPr fontId="6"/>
  </si>
  <si>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</si>
  <si>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</si>
  <si>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</si>
  <si>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</si>
  <si>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</si>
  <si>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</si>
  <si>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</si>
  <si>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</si>
  <si>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</si>
  <si>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</si>
  <si>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</si>
  <si>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</si>
  <si>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</si>
  <si>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</si>
  <si>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</si>
  <si>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</si>
  <si>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</si>
  <si>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</si>
  <si>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</si>
  <si>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</si>
  <si>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</si>
  <si>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</si>
  <si>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</si>
  <si>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</si>
  <si>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</si>
  <si>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</si>
  <si>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</si>
  <si>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</si>
  <si>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</si>
  <si>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</si>
  <si>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</si>
  <si>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</si>
  <si>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</si>
  <si>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</si>
  <si>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</si>
  <si>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</si>
  <si>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</si>
  <si>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</si>
  <si>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</si>
  <si>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</si>
  <si>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</si>
  <si>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</si>
  <si>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</si>
  <si>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</si>
  <si>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</si>
  <si>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</si>
  <si>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</si>
  <si>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</si>
  <si>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</si>
  <si>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</si>
  <si>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</si>
  <si>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</si>
  <si>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</si>
  <si>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</si>
  <si>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</si>
  <si>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</si>
  <si>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</si>
  <si>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</si>
  <si>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</si>
  <si>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</si>
  <si>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</si>
  <si>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</si>
  <si>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</si>
  <si>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</si>
  <si>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</si>
  <si>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</si>
  <si>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</si>
  <si>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</si>
  <si>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</si>
  <si>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</si>
  <si>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</si>
  <si>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</si>
  <si>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</si>
  <si>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</si>
  <si>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</si>
  <si>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</si>
  <si>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</si>
  <si>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</si>
  <si>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</si>
  <si>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</si>
  <si>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</si>
  <si>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</si>
  <si>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</si>
  <si>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</si>
  <si>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</si>
  <si>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</si>
  <si>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</si>
  <si>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</si>
  <si>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</si>
  <si>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</si>
  <si>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</si>
  <si>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</si>
  <si>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</si>
  <si>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</si>
  <si>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</si>
  <si>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</si>
  <si>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</si>
  <si>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</si>
  <si>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</si>
  <si>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</si>
  <si>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</si>
  <si>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</si>
  <si>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</si>
  <si>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</si>
  <si>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</si>
  <si>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</si>
  <si>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</si>
  <si>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</si>
  <si>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</si>
  <si>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</si>
  <si>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</si>
  <si>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</si>
  <si>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</si>
  <si>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</si>
  <si>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</si>
  <si>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3.90</t>
  </si>
  <si>
    <t>▲ 1.55</t>
  </si>
  <si>
    <t>▲ 2.03</t>
  </si>
  <si>
    <t>▲ 2.45</t>
  </si>
  <si>
    <t>水道事業会計</t>
  </si>
  <si>
    <t>国民健康保険特別会計</t>
  </si>
  <si>
    <t>一般会計</t>
  </si>
  <si>
    <t>介護保険特別会計</t>
  </si>
  <si>
    <t>後期高齢者医療特別会計</t>
  </si>
  <si>
    <t>大塔診療所特別会計</t>
  </si>
  <si>
    <t>墓地事業特別会計</t>
  </si>
  <si>
    <t>下水道事業特別会計</t>
  </si>
  <si>
    <t>その他会計（赤字）</t>
  </si>
  <si>
    <t>その他会計（黒字）</t>
  </si>
  <si>
    <t>-</t>
    <phoneticPr fontId="3"/>
  </si>
  <si>
    <t>奈良県市町村総合事務組合</t>
  </si>
  <si>
    <t>奈良広域水質検査センター組合</t>
  </si>
  <si>
    <t>奈良県住宅新築資金等貸付金回収管理組合</t>
  </si>
  <si>
    <t>奈良県後期高齢者医療広域連合</t>
  </si>
  <si>
    <t>やまと広域環境衛生事務組合</t>
  </si>
  <si>
    <t>南和広域医療組合</t>
  </si>
  <si>
    <t>奈良県広域消防組合</t>
  </si>
  <si>
    <t>大塔ふるさとセンター</t>
  </si>
  <si>
    <t>五條市土地開発公社</t>
  </si>
  <si>
    <t>○</t>
  </si>
  <si>
    <t>-</t>
    <phoneticPr fontId="3"/>
  </si>
  <si>
    <t>地域振興基金</t>
    <rPh sb="0" eb="2">
      <t>チイキ</t>
    </rPh>
    <rPh sb="2" eb="4">
      <t>シンコウ</t>
    </rPh>
    <rPh sb="4" eb="6">
      <t>キキン</t>
    </rPh>
    <phoneticPr fontId="12"/>
  </si>
  <si>
    <t>公共施設整備基金</t>
    <rPh sb="0" eb="2">
      <t>コウキョウ</t>
    </rPh>
    <rPh sb="2" eb="4">
      <t>シセツ</t>
    </rPh>
    <rPh sb="4" eb="6">
      <t>セイビ</t>
    </rPh>
    <rPh sb="6" eb="8">
      <t>キキン</t>
    </rPh>
    <phoneticPr fontId="12"/>
  </si>
  <si>
    <t>職員退職手当基金</t>
    <rPh sb="0" eb="2">
      <t>ショクイン</t>
    </rPh>
    <rPh sb="2" eb="4">
      <t>タイショク</t>
    </rPh>
    <rPh sb="4" eb="6">
      <t>テアテ</t>
    </rPh>
    <rPh sb="6" eb="8">
      <t>キキン</t>
    </rPh>
    <phoneticPr fontId="12"/>
  </si>
  <si>
    <t>保健・医療支援基金</t>
    <rPh sb="0" eb="2">
      <t>ホケン</t>
    </rPh>
    <rPh sb="3" eb="5">
      <t>イリョウ</t>
    </rPh>
    <rPh sb="5" eb="7">
      <t>シエン</t>
    </rPh>
    <rPh sb="7" eb="9">
      <t>キキン</t>
    </rPh>
    <phoneticPr fontId="12"/>
  </si>
  <si>
    <t>ふるさと五條市応援基金</t>
    <rPh sb="4" eb="7">
      <t>ゴジョウシ</t>
    </rPh>
    <rPh sb="7" eb="9">
      <t>オウエン</t>
    </rPh>
    <rPh sb="9" eb="11">
      <t>キキン</t>
    </rPh>
    <phoneticPr fontId="12"/>
  </si>
  <si>
    <t>-</t>
    <phoneticPr fontId="3"/>
  </si>
  <si>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</si>
  <si>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</si>
  <si>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</si>
  <si>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</si>
  <si>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総合体育館の建設等の大型新規施設の建設によって、将来負担比率が高くなっている。今後約３０年以内には多くの施設が更新時期を迎えるため、施設の統合・廃止等、これ以上将来負担を増やさない方法での施設管理を計画的に実施しなければならない。</t>
    <rPh sb="0" eb="2">
      <t>ソウゴウ</t>
    </rPh>
    <rPh sb="2" eb="5">
      <t>タイイクカン</t>
    </rPh>
    <rPh sb="6" eb="8">
      <t>ケンセツ</t>
    </rPh>
    <rPh sb="8" eb="9">
      <t>ナド</t>
    </rPh>
    <rPh sb="10" eb="11">
      <t>ダイ</t>
    </rPh>
    <rPh sb="11" eb="12">
      <t>ガタ</t>
    </rPh>
    <rPh sb="12" eb="14">
      <t>シンキ</t>
    </rPh>
    <rPh sb="14" eb="16">
      <t>シセツ</t>
    </rPh>
    <rPh sb="17" eb="19">
      <t>ケンセツ</t>
    </rPh>
    <rPh sb="24" eb="26">
      <t>ショウライ</t>
    </rPh>
    <rPh sb="26" eb="28">
      <t>フタン</t>
    </rPh>
    <rPh sb="28" eb="30">
      <t>ヒリツ</t>
    </rPh>
    <rPh sb="31" eb="32">
      <t>タカ</t>
    </rPh>
    <rPh sb="39" eb="41">
      <t>コンゴ</t>
    </rPh>
    <rPh sb="41" eb="42">
      <t>ヤク</t>
    </rPh>
    <phoneticPr fontId="3"/>
  </si>
  <si>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</si>
  <si>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</si>
  <si>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</si>
  <si>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</si>
  <si>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</si>
  <si>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</si>
  <si>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</si>
  <si>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将来負担比率は、公営企業等繰入見込額において減額が大きかったことに加えて、退職手当負債見込額が減少したことにより、改善した。
実質公債費率については、公債費の大きな事業の借入に対する措置期間が終了し、元金算入が開始となったことや、地方交付税等の減額による標準財政規模が小さくなったことから数値が悪化した。</t>
    <rPh sb="0" eb="2">
      <t>ショウライ</t>
    </rPh>
    <rPh sb="2" eb="4">
      <t>フタン</t>
    </rPh>
    <rPh sb="4" eb="6">
      <t>ヒリツ</t>
    </rPh>
    <rPh sb="8" eb="10">
      <t>コウエイ</t>
    </rPh>
    <rPh sb="10" eb="12">
      <t>キギョウ</t>
    </rPh>
    <rPh sb="12" eb="13">
      <t>トウ</t>
    </rPh>
    <rPh sb="13" eb="14">
      <t>ク</t>
    </rPh>
    <rPh sb="14" eb="15">
      <t>イ</t>
    </rPh>
    <rPh sb="15" eb="17">
      <t>ミコ</t>
    </rPh>
    <rPh sb="17" eb="18">
      <t>ガク</t>
    </rPh>
    <rPh sb="22" eb="24">
      <t>ゲンガク</t>
    </rPh>
    <rPh sb="25" eb="26">
      <t>オオ</t>
    </rPh>
    <rPh sb="33" eb="34">
      <t>クワ</t>
    </rPh>
    <rPh sb="37" eb="39">
      <t>タイショク</t>
    </rPh>
    <rPh sb="39" eb="41">
      <t>テアテ</t>
    </rPh>
    <rPh sb="41" eb="43">
      <t>フサイ</t>
    </rPh>
    <rPh sb="43" eb="45">
      <t>ミコミ</t>
    </rPh>
    <rPh sb="45" eb="46">
      <t>ガク</t>
    </rPh>
    <rPh sb="47" eb="49">
      <t>ゲンショウ</t>
    </rPh>
    <rPh sb="57" eb="59">
      <t>カイゼン</t>
    </rPh>
    <rPh sb="63" eb="65">
      <t>ジッシツ</t>
    </rPh>
    <rPh sb="65" eb="67">
      <t>コウサイ</t>
    </rPh>
    <rPh sb="67" eb="68">
      <t>ヒ</t>
    </rPh>
    <rPh sb="68" eb="69">
      <t>リツ</t>
    </rPh>
    <rPh sb="75" eb="78">
      <t>コウサイヒ</t>
    </rPh>
    <rPh sb="79" eb="80">
      <t>オオ</t>
    </rPh>
    <rPh sb="82" eb="84">
      <t>ジギョウ</t>
    </rPh>
    <rPh sb="85" eb="87">
      <t>カリイレ</t>
    </rPh>
    <rPh sb="88" eb="89">
      <t>タイ</t>
    </rPh>
    <rPh sb="91" eb="93">
      <t>ソチ</t>
    </rPh>
    <rPh sb="93" eb="95">
      <t>キカン</t>
    </rPh>
    <rPh sb="96" eb="98">
      <t>シュウリョウ</t>
    </rPh>
    <rPh sb="100" eb="101">
      <t>ガン</t>
    </rPh>
    <rPh sb="101" eb="102">
      <t>キン</t>
    </rPh>
    <rPh sb="102" eb="104">
      <t>サンニュウ</t>
    </rPh>
    <rPh sb="105" eb="107">
      <t>カイシ</t>
    </rPh>
    <rPh sb="115" eb="117">
      <t>チホウ</t>
    </rPh>
    <rPh sb="117" eb="119">
      <t>コウフ</t>
    </rPh>
    <rPh sb="119" eb="120">
      <t>ゼイ</t>
    </rPh>
    <rPh sb="120" eb="121">
      <t>トウ</t>
    </rPh>
    <rPh sb="122" eb="124">
      <t>ゲンガク</t>
    </rPh>
    <rPh sb="127" eb="129">
      <t>ヒョウジュン</t>
    </rPh>
    <rPh sb="129" eb="131">
      <t>ザイセイ</t>
    </rPh>
    <rPh sb="131" eb="133">
      <t>キボ</t>
    </rPh>
    <rPh sb="134" eb="135">
      <t>チイ</t>
    </rPh>
    <rPh sb="144" eb="146">
      <t>スウチ</t>
    </rPh>
    <rPh sb="147" eb="149">
      <t>アッカ</t>
    </rPh>
    <phoneticPr fontId="6"/>
  </si>
  <si>
    <t>将来負担比率</t>
    <phoneticPr fontId="6"/>
  </si>
  <si>
    <t>実質公債費比率</t>
    <phoneticPr fontId="6"/>
  </si>
  <si>
    <t>類似団体内平均値</t>
    <phoneticPr fontId="6"/>
  </si>
  <si>
    <t>実質公債費比率</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</si>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</sst>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1" fillId="0" borderId="0">
      <alignment vertical="center"/>
    </xf>
    <xf numFmtId="0" fontId="35" fillId="0" borderId="0">
      <alignment vertical="center"/>
    </xf>
  </cellStyleXfs>
  <cellXfs count="1299">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30" fillId="0" borderId="109" xfId="15" applyFont="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6" borderId="0" xfId="17" applyNumberFormat="1" applyFont="1" applyFill="1" applyAlignment="1">
      <alignment vertical="center" wrapText="1"/>
    </xf>
    <xf numFmtId="0" fontId="2" fillId="0" borderId="0" xfId="16" applyFont="1" applyAlignment="1">
      <alignment horizontal="center" vertical="center"/>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0" xfId="17" applyNumberFormat="1" applyFont="1" applyFill="1" applyAlignment="1">
      <alignment horizontal="center" vertical="center" wrapText="1"/>
    </xf>
    <xf numFmtId="179" fontId="2" fillId="0" borderId="0" xfId="17" applyNumberFormat="1" applyFont="1" applyAlignment="1">
      <alignment horizontal="center" vertical="center" wrapText="1"/>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87" fontId="2" fillId="6" borderId="34" xfId="17" applyNumberFormat="1" applyFont="1" applyFill="1" applyBorder="1" applyAlignment="1">
      <alignment horizontal="center" vertical="center"/>
    </xf>
    <xf numFmtId="178" fontId="2" fillId="0" borderId="62" xfId="16" applyNumberFormat="1" applyFont="1" applyBorder="1">
      <alignment vertical="center"/>
    </xf>
    <xf numFmtId="178" fontId="13" fillId="0" borderId="0" xfId="16" applyNumberFormat="1" applyAlignment="1">
      <alignment horizontal="center"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xf numFmtId="0" fontId="36" fillId="0" borderId="0" xfId="44" applyFont="1">
      <alignment vertical="center"/>
    </xf>
    <xf numFmtId="180" fontId="2" fillId="0" borderId="0" xfId="16" applyNumberFormat="1" applyFont="1">
      <alignment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4"/>
    <cellStyle name="標準 8" xfId="21"/>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530B-4D1B-8ED1-78A6E2779B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76193</c:v>
                </c:pt>
                <c:pt idx="1">
                  <c:v>64687</c:v>
                </c:pt>
                <c:pt idx="2">
                  <c:v>94828</c:v>
                </c:pt>
                <c:pt idx="3">
                  <c:v>94333</c:v>
                </c:pt>
                <c:pt idx="4">
                  <c:v>62239</c:v>
                </c:pt>
              </c:numCache>
            </c:numRef>
          </c:val>
          <c:smooth val="0"/>
          <c:extLst xmlns:c16r2="http://schemas.microsoft.com/office/drawing/2015/06/chart">
            <c:ext xmlns:c16="http://schemas.microsoft.com/office/drawing/2014/chart" uri="{C3380CC4-5D6E-409C-BE32-E72D297353CC}">
              <c16:uniqueId val="{00000001-530B-4D1B-8ED1-78A6E2779B44}"/>
            </c:ext>
          </c:extLst>
        </c:ser>
        <c:dLbls>
          <c:showLegendKey val="0"/>
          <c:showVal val="0"/>
          <c:showCatName val="0"/>
          <c:showSerName val="0"/>
          <c:showPercent val="0"/>
          <c:showBubbleSize val="0"/>
        </c:dLbls>
        <c:marker val="1"/>
        <c:smooth val="0"/>
        <c:axId val="579066312"/>
        <c:axId val="579061608"/>
      </c:lineChart>
      <c:catAx>
        <c:axId val="579066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9061608"/>
        <c:crosses val="autoZero"/>
        <c:auto val="1"/>
        <c:lblAlgn val="ctr"/>
        <c:lblOffset val="100"/>
        <c:tickLblSkip val="1"/>
        <c:tickMarkSkip val="1"/>
        <c:noMultiLvlLbl val="0"/>
      </c:catAx>
      <c:valAx>
        <c:axId val="5790616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9066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5.23</c:v>
                </c:pt>
                <c:pt idx="1">
                  <c:v>3.01</c:v>
                </c:pt>
                <c:pt idx="2">
                  <c:v>5.45</c:v>
                </c:pt>
                <c:pt idx="3">
                  <c:v>3.55</c:v>
                </c:pt>
                <c:pt idx="4">
                  <c:v>1.1499999999999999</c:v>
                </c:pt>
              </c:numCache>
            </c:numRef>
          </c:val>
          <c:extLst xmlns:c16r2="http://schemas.microsoft.com/office/drawing/2015/06/chart">
            <c:ext xmlns:c16="http://schemas.microsoft.com/office/drawing/2014/chart" uri="{C3380CC4-5D6E-409C-BE32-E72D297353CC}">
              <c16:uniqueId val="{00000000-507E-4DF4-A15C-926E65ED96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20.69</c:v>
                </c:pt>
                <c:pt idx="1">
                  <c:v>23.2</c:v>
                </c:pt>
                <c:pt idx="2">
                  <c:v>22.9</c:v>
                </c:pt>
                <c:pt idx="3">
                  <c:v>27.15</c:v>
                </c:pt>
                <c:pt idx="4">
                  <c:v>27.61</c:v>
                </c:pt>
              </c:numCache>
            </c:numRef>
          </c:val>
          <c:extLst xmlns:c16r2="http://schemas.microsoft.com/office/drawing/2015/06/chart">
            <c:ext xmlns:c16="http://schemas.microsoft.com/office/drawing/2014/chart" uri="{C3380CC4-5D6E-409C-BE32-E72D297353CC}">
              <c16:uniqueId val="{00000001-507E-4DF4-A15C-926E65ED96E5}"/>
            </c:ext>
          </c:extLst>
        </c:ser>
        <c:dLbls>
          <c:showLegendKey val="0"/>
          <c:showVal val="0"/>
          <c:showCatName val="0"/>
          <c:showSerName val="0"/>
          <c:showPercent val="0"/>
          <c:showBubbleSize val="0"/>
        </c:dLbls>
        <c:gapWidth val="250"/>
        <c:overlap val="100"/>
        <c:axId val="579065136"/>
        <c:axId val="57906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c:v>
                </c:pt>
                <c:pt idx="1">
                  <c:v>-1.55</c:v>
                </c:pt>
                <c:pt idx="2">
                  <c:v>2.72</c:v>
                </c:pt>
                <c:pt idx="3">
                  <c:v>-2.0299999999999998</c:v>
                </c:pt>
                <c:pt idx="4">
                  <c:v>-2.4500000000000002</c:v>
                </c:pt>
              </c:numCache>
            </c:numRef>
          </c:val>
          <c:smooth val="0"/>
          <c:extLst xmlns:c16r2="http://schemas.microsoft.com/office/drawing/2015/06/chart">
            <c:ext xmlns:c16="http://schemas.microsoft.com/office/drawing/2014/chart" uri="{C3380CC4-5D6E-409C-BE32-E72D297353CC}">
              <c16:uniqueId val="{00000002-507E-4DF4-A15C-926E65ED96E5}"/>
            </c:ext>
          </c:extLst>
        </c:ser>
        <c:dLbls>
          <c:showLegendKey val="0"/>
          <c:showVal val="0"/>
          <c:showCatName val="0"/>
          <c:showSerName val="0"/>
          <c:showPercent val="0"/>
          <c:showBubbleSize val="0"/>
        </c:dLbls>
        <c:marker val="1"/>
        <c:smooth val="0"/>
        <c:axId val="579065136"/>
        <c:axId val="579066704"/>
      </c:lineChart>
      <c:catAx>
        <c:axId val="57906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9066704"/>
        <c:crosses val="autoZero"/>
        <c:auto val="1"/>
        <c:lblAlgn val="ctr"/>
        <c:lblOffset val="100"/>
        <c:tickLblSkip val="1"/>
        <c:tickMarkSkip val="1"/>
        <c:noMultiLvlLbl val="0"/>
      </c:catAx>
      <c:valAx>
        <c:axId val="57906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06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0.11</c:v>
                </c:pt>
                <c:pt idx="8">
                  <c:v>#N/A</c:v>
                </c:pt>
                <c:pt idx="9">
                  <c:v>0</c:v>
                </c:pt>
              </c:numCache>
            </c:numRef>
          </c:val>
          <c:extLst xmlns:c16r2="http://schemas.microsoft.com/office/drawing/2015/06/chart">
            <c:ext xmlns:c16="http://schemas.microsoft.com/office/drawing/2014/chart" uri="{C3380CC4-5D6E-409C-BE32-E72D297353CC}">
              <c16:uniqueId val="{00000000-4784-40CF-A400-B97D59775C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784-40CF-A400-B97D59775CA3}"/>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784-40CF-A400-B97D59775CA3}"/>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784-40CF-A400-B97D59775CA3}"/>
            </c:ext>
          </c:extLst>
        </c:ser>
        <c:ser>
          <c:idx val="4"/>
          <c:order val="4"/>
          <c:tx>
            <c:strRef>
              <c:f>データシート!$A$31</c:f>
              <c:strCache>
                <c:ptCount val="1"/>
                <c:pt idx="0">
                  <c:v>大塔診療所特別会計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784-40CF-A400-B97D59775CA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4784-40CF-A400-B97D59775CA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0.69</c:v>
                </c:pt>
                <c:pt idx="4">
                  <c:v>#N/A</c:v>
                </c:pt>
                <c:pt idx="5">
                  <c:v>0.43</c:v>
                </c:pt>
                <c:pt idx="6">
                  <c:v>#N/A</c:v>
                </c:pt>
                <c:pt idx="7">
                  <c:v>0.51</c:v>
                </c:pt>
                <c:pt idx="8">
                  <c:v>#N/A</c:v>
                </c:pt>
                <c:pt idx="9">
                  <c:v>0.55000000000000004</c:v>
                </c:pt>
              </c:numCache>
            </c:numRef>
          </c:val>
          <c:extLst xmlns:c16r2="http://schemas.microsoft.com/office/drawing/2015/06/chart">
            <c:ext xmlns:c16="http://schemas.microsoft.com/office/drawing/2014/chart" uri="{C3380CC4-5D6E-409C-BE32-E72D297353CC}">
              <c16:uniqueId val="{00000006-4784-40CF-A400-B97D59775CA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5.23</c:v>
                </c:pt>
                <c:pt idx="2">
                  <c:v>#N/A</c:v>
                </c:pt>
                <c:pt idx="3">
                  <c:v>3</c:v>
                </c:pt>
                <c:pt idx="4">
                  <c:v>#N/A</c:v>
                </c:pt>
                <c:pt idx="5">
                  <c:v>5.44</c:v>
                </c:pt>
                <c:pt idx="6">
                  <c:v>#N/A</c:v>
                </c:pt>
                <c:pt idx="7">
                  <c:v>3.54</c:v>
                </c:pt>
                <c:pt idx="8">
                  <c:v>#N/A</c:v>
                </c:pt>
                <c:pt idx="9">
                  <c:v>1.1499999999999999</c:v>
                </c:pt>
              </c:numCache>
            </c:numRef>
          </c:val>
          <c:extLst xmlns:c16r2="http://schemas.microsoft.com/office/drawing/2015/06/chart">
            <c:ext xmlns:c16="http://schemas.microsoft.com/office/drawing/2014/chart" uri="{C3380CC4-5D6E-409C-BE32-E72D297353CC}">
              <c16:uniqueId val="{00000007-4784-40CF-A400-B97D59775CA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0.88</c:v>
                </c:pt>
                <c:pt idx="2">
                  <c:v>#N/A</c:v>
                </c:pt>
                <c:pt idx="3">
                  <c:v>0.55000000000000004</c:v>
                </c:pt>
                <c:pt idx="4">
                  <c:v>#N/A</c:v>
                </c:pt>
                <c:pt idx="5">
                  <c:v>0.78</c:v>
                </c:pt>
                <c:pt idx="6">
                  <c:v>#N/A</c:v>
                </c:pt>
                <c:pt idx="7">
                  <c:v>1.03</c:v>
                </c:pt>
                <c:pt idx="8">
                  <c:v>#N/A</c:v>
                </c:pt>
                <c:pt idx="9">
                  <c:v>1.46</c:v>
                </c:pt>
              </c:numCache>
            </c:numRef>
          </c:val>
          <c:extLst xmlns:c16r2="http://schemas.microsoft.com/office/drawing/2015/06/chart">
            <c:ext xmlns:c16="http://schemas.microsoft.com/office/drawing/2014/chart" uri="{C3380CC4-5D6E-409C-BE32-E72D297353CC}">
              <c16:uniqueId val="{00000008-4784-40CF-A400-B97D59775C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3.72</c:v>
                </c:pt>
                <c:pt idx="2">
                  <c:v>#N/A</c:v>
                </c:pt>
                <c:pt idx="3">
                  <c:v>3.58</c:v>
                </c:pt>
                <c:pt idx="4">
                  <c:v>#N/A</c:v>
                </c:pt>
                <c:pt idx="5">
                  <c:v>4.1100000000000003</c:v>
                </c:pt>
                <c:pt idx="6">
                  <c:v>#N/A</c:v>
                </c:pt>
                <c:pt idx="7">
                  <c:v>4.25</c:v>
                </c:pt>
                <c:pt idx="8">
                  <c:v>#N/A</c:v>
                </c:pt>
                <c:pt idx="9">
                  <c:v>2.92</c:v>
                </c:pt>
              </c:numCache>
            </c:numRef>
          </c:val>
          <c:extLst xmlns:c16r2="http://schemas.microsoft.com/office/drawing/2015/06/chart">
            <c:ext xmlns:c16="http://schemas.microsoft.com/office/drawing/2014/chart" uri="{C3380CC4-5D6E-409C-BE32-E72D297353CC}">
              <c16:uniqueId val="{00000009-4784-40CF-A400-B97D59775CA3}"/>
            </c:ext>
          </c:extLst>
        </c:ser>
        <c:dLbls>
          <c:showLegendKey val="0"/>
          <c:showVal val="0"/>
          <c:showCatName val="0"/>
          <c:showSerName val="0"/>
          <c:showPercent val="0"/>
          <c:showBubbleSize val="0"/>
        </c:dLbls>
        <c:gapWidth val="150"/>
        <c:overlap val="100"/>
        <c:axId val="579062392"/>
        <c:axId val="579062784"/>
      </c:barChart>
      <c:catAx>
        <c:axId val="57906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062784"/>
        <c:crosses val="autoZero"/>
        <c:auto val="1"/>
        <c:lblAlgn val="ctr"/>
        <c:lblOffset val="100"/>
        <c:tickLblSkip val="1"/>
        <c:tickMarkSkip val="1"/>
        <c:noMultiLvlLbl val="0"/>
      </c:catAx>
      <c:valAx>
        <c:axId val="57906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062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2622</c:v>
                </c:pt>
                <c:pt idx="5">
                  <c:v>2637</c:v>
                </c:pt>
                <c:pt idx="8">
                  <c:v>2560</c:v>
                </c:pt>
                <c:pt idx="11">
                  <c:v>2598</c:v>
                </c:pt>
                <c:pt idx="14">
                  <c:v>2671</c:v>
                </c:pt>
              </c:numCache>
            </c:numRef>
          </c:val>
          <c:extLst xmlns:c16r2="http://schemas.microsoft.com/office/drawing/2015/06/chart">
            <c:ext xmlns:c16="http://schemas.microsoft.com/office/drawing/2014/chart" uri="{C3380CC4-5D6E-409C-BE32-E72D297353CC}">
              <c16:uniqueId val="{00000000-431C-4047-A110-E91F27080A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1C-4047-A110-E91F27080A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31C-4047-A110-E91F27080A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2</c:v>
                </c:pt>
                <c:pt idx="9">
                  <c:v>22</c:v>
                </c:pt>
                <c:pt idx="12">
                  <c:v>137</c:v>
                </c:pt>
              </c:numCache>
            </c:numRef>
          </c:val>
          <c:extLst xmlns:c16r2="http://schemas.microsoft.com/office/drawing/2015/06/chart">
            <c:ext xmlns:c16="http://schemas.microsoft.com/office/drawing/2014/chart" uri="{C3380CC4-5D6E-409C-BE32-E72D297353CC}">
              <c16:uniqueId val="{00000003-431C-4047-A110-E91F27080A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869</c:v>
                </c:pt>
                <c:pt idx="3">
                  <c:v>841</c:v>
                </c:pt>
                <c:pt idx="6">
                  <c:v>832</c:v>
                </c:pt>
                <c:pt idx="9">
                  <c:v>836</c:v>
                </c:pt>
                <c:pt idx="12">
                  <c:v>876</c:v>
                </c:pt>
              </c:numCache>
            </c:numRef>
          </c:val>
          <c:extLst xmlns:c16r2="http://schemas.microsoft.com/office/drawing/2015/06/chart">
            <c:ext xmlns:c16="http://schemas.microsoft.com/office/drawing/2014/chart" uri="{C3380CC4-5D6E-409C-BE32-E72D297353CC}">
              <c16:uniqueId val="{00000004-431C-4047-A110-E91F27080A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1C-4047-A110-E91F27080A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1C-4047-A110-E91F27080A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3091</c:v>
                </c:pt>
                <c:pt idx="3">
                  <c:v>3049</c:v>
                </c:pt>
                <c:pt idx="6">
                  <c:v>2837</c:v>
                </c:pt>
                <c:pt idx="9">
                  <c:v>2945</c:v>
                </c:pt>
                <c:pt idx="12">
                  <c:v>2965</c:v>
                </c:pt>
              </c:numCache>
            </c:numRef>
          </c:val>
          <c:extLst xmlns:c16r2="http://schemas.microsoft.com/office/drawing/2015/06/chart">
            <c:ext xmlns:c16="http://schemas.microsoft.com/office/drawing/2014/chart" uri="{C3380CC4-5D6E-409C-BE32-E72D297353CC}">
              <c16:uniqueId val="{00000007-431C-4047-A110-E91F27080A24}"/>
            </c:ext>
          </c:extLst>
        </c:ser>
        <c:dLbls>
          <c:showLegendKey val="0"/>
          <c:showVal val="0"/>
          <c:showCatName val="0"/>
          <c:showSerName val="0"/>
          <c:showPercent val="0"/>
          <c:showBubbleSize val="0"/>
        </c:dLbls>
        <c:gapWidth val="100"/>
        <c:overlap val="100"/>
        <c:axId val="579056904"/>
        <c:axId val="579060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1338</c:v>
                </c:pt>
                <c:pt idx="2">
                  <c:v>#N/A</c:v>
                </c:pt>
                <c:pt idx="3">
                  <c:v>#N/A</c:v>
                </c:pt>
                <c:pt idx="4">
                  <c:v>1253</c:v>
                </c:pt>
                <c:pt idx="5">
                  <c:v>#N/A</c:v>
                </c:pt>
                <c:pt idx="6">
                  <c:v>#N/A</c:v>
                </c:pt>
                <c:pt idx="7">
                  <c:v>1111</c:v>
                </c:pt>
                <c:pt idx="8">
                  <c:v>#N/A</c:v>
                </c:pt>
                <c:pt idx="9">
                  <c:v>#N/A</c:v>
                </c:pt>
                <c:pt idx="10">
                  <c:v>1205</c:v>
                </c:pt>
                <c:pt idx="11">
                  <c:v>#N/A</c:v>
                </c:pt>
                <c:pt idx="12">
                  <c:v>#N/A</c:v>
                </c:pt>
                <c:pt idx="13">
                  <c:v>1307</c:v>
                </c:pt>
                <c:pt idx="14">
                  <c:v>#N/A</c:v>
                </c:pt>
              </c:numCache>
            </c:numRef>
          </c:val>
          <c:smooth val="0"/>
          <c:extLst xmlns:c16r2="http://schemas.microsoft.com/office/drawing/2015/06/chart">
            <c:ext xmlns:c16="http://schemas.microsoft.com/office/drawing/2014/chart" uri="{C3380CC4-5D6E-409C-BE32-E72D297353CC}">
              <c16:uniqueId val="{00000008-431C-4047-A110-E91F27080A24}"/>
            </c:ext>
          </c:extLst>
        </c:ser>
        <c:dLbls>
          <c:showLegendKey val="0"/>
          <c:showVal val="0"/>
          <c:showCatName val="0"/>
          <c:showSerName val="0"/>
          <c:showPercent val="0"/>
          <c:showBubbleSize val="0"/>
        </c:dLbls>
        <c:marker val="1"/>
        <c:smooth val="0"/>
        <c:axId val="579056904"/>
        <c:axId val="579060040"/>
      </c:lineChart>
      <c:catAx>
        <c:axId val="57905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060040"/>
        <c:crosses val="autoZero"/>
        <c:auto val="1"/>
        <c:lblAlgn val="ctr"/>
        <c:lblOffset val="100"/>
        <c:tickLblSkip val="1"/>
        <c:tickMarkSkip val="1"/>
        <c:noMultiLvlLbl val="0"/>
      </c:catAx>
      <c:valAx>
        <c:axId val="579060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056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22321</c:v>
                </c:pt>
                <c:pt idx="5">
                  <c:v>22054</c:v>
                </c:pt>
                <c:pt idx="8">
                  <c:v>23082</c:v>
                </c:pt>
                <c:pt idx="11">
                  <c:v>23764</c:v>
                </c:pt>
                <c:pt idx="14">
                  <c:v>23810</c:v>
                </c:pt>
              </c:numCache>
            </c:numRef>
          </c:val>
          <c:extLst xmlns:c16r2="http://schemas.microsoft.com/office/drawing/2015/06/chart">
            <c:ext xmlns:c16="http://schemas.microsoft.com/office/drawing/2014/chart" uri="{C3380CC4-5D6E-409C-BE32-E72D297353CC}">
              <c16:uniqueId val="{00000000-1BB7-47F6-BBB4-45527297C6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1453</c:v>
                </c:pt>
                <c:pt idx="5">
                  <c:v>1393</c:v>
                </c:pt>
                <c:pt idx="8">
                  <c:v>1847</c:v>
                </c:pt>
                <c:pt idx="11">
                  <c:v>2112</c:v>
                </c:pt>
                <c:pt idx="14">
                  <c:v>2062</c:v>
                </c:pt>
              </c:numCache>
            </c:numRef>
          </c:val>
          <c:extLst xmlns:c16r2="http://schemas.microsoft.com/office/drawing/2015/06/chart">
            <c:ext xmlns:c16="http://schemas.microsoft.com/office/drawing/2014/chart" uri="{C3380CC4-5D6E-409C-BE32-E72D297353CC}">
              <c16:uniqueId val="{00000001-1BB7-47F6-BBB4-45527297C6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3528</c:v>
                </c:pt>
                <c:pt idx="5">
                  <c:v>3552</c:v>
                </c:pt>
                <c:pt idx="8">
                  <c:v>3572</c:v>
                </c:pt>
                <c:pt idx="11">
                  <c:v>3836</c:v>
                </c:pt>
                <c:pt idx="14">
                  <c:v>3960</c:v>
                </c:pt>
              </c:numCache>
            </c:numRef>
          </c:val>
          <c:extLst xmlns:c16r2="http://schemas.microsoft.com/office/drawing/2015/06/chart">
            <c:ext xmlns:c16="http://schemas.microsoft.com/office/drawing/2014/chart" uri="{C3380CC4-5D6E-409C-BE32-E72D297353CC}">
              <c16:uniqueId val="{00000002-1BB7-47F6-BBB4-45527297C6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BB7-47F6-BBB4-45527297C6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BB7-47F6-BBB4-45527297C6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2150</c:v>
                </c:pt>
                <c:pt idx="3">
                  <c:v>2059</c:v>
                </c:pt>
                <c:pt idx="6">
                  <c:v>2000</c:v>
                </c:pt>
                <c:pt idx="9">
                  <c:v>1994</c:v>
                </c:pt>
                <c:pt idx="12">
                  <c:v>2008</c:v>
                </c:pt>
              </c:numCache>
            </c:numRef>
          </c:val>
          <c:extLst xmlns:c16r2="http://schemas.microsoft.com/office/drawing/2015/06/chart">
            <c:ext xmlns:c16="http://schemas.microsoft.com/office/drawing/2014/chart" uri="{C3380CC4-5D6E-409C-BE32-E72D297353CC}">
              <c16:uniqueId val="{00000005-1BB7-47F6-BBB4-45527297C6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3415</c:v>
                </c:pt>
                <c:pt idx="3">
                  <c:v>3164</c:v>
                </c:pt>
                <c:pt idx="6">
                  <c:v>2883</c:v>
                </c:pt>
                <c:pt idx="9">
                  <c:v>2796</c:v>
                </c:pt>
                <c:pt idx="12">
                  <c:v>2672</c:v>
                </c:pt>
              </c:numCache>
            </c:numRef>
          </c:val>
          <c:extLst xmlns:c16r2="http://schemas.microsoft.com/office/drawing/2015/06/chart">
            <c:ext xmlns:c16="http://schemas.microsoft.com/office/drawing/2014/chart" uri="{C3380CC4-5D6E-409C-BE32-E72D297353CC}">
              <c16:uniqueId val="{00000006-1BB7-47F6-BBB4-45527297C6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c:v>
                </c:pt>
                <c:pt idx="3">
                  <c:v>243</c:v>
                </c:pt>
                <c:pt idx="6">
                  <c:v>1091</c:v>
                </c:pt>
                <c:pt idx="9">
                  <c:v>1943</c:v>
                </c:pt>
                <c:pt idx="12">
                  <c:v>1973</c:v>
                </c:pt>
              </c:numCache>
            </c:numRef>
          </c:val>
          <c:extLst xmlns:c16r2="http://schemas.microsoft.com/office/drawing/2015/06/chart">
            <c:ext xmlns:c16="http://schemas.microsoft.com/office/drawing/2014/chart" uri="{C3380CC4-5D6E-409C-BE32-E72D297353CC}">
              <c16:uniqueId val="{00000007-1BB7-47F6-BBB4-45527297C6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8759</c:v>
                </c:pt>
                <c:pt idx="3">
                  <c:v>8138</c:v>
                </c:pt>
                <c:pt idx="6">
                  <c:v>7724</c:v>
                </c:pt>
                <c:pt idx="9">
                  <c:v>7150</c:v>
                </c:pt>
                <c:pt idx="12">
                  <c:v>6473</c:v>
                </c:pt>
              </c:numCache>
            </c:numRef>
          </c:val>
          <c:extLst xmlns:c16r2="http://schemas.microsoft.com/office/drawing/2015/06/chart">
            <c:ext xmlns:c16="http://schemas.microsoft.com/office/drawing/2014/chart" uri="{C3380CC4-5D6E-409C-BE32-E72D297353CC}">
              <c16:uniqueId val="{00000008-1BB7-47F6-BBB4-45527297C6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BB7-47F6-BBB4-45527297C6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24977</c:v>
                </c:pt>
                <c:pt idx="3">
                  <c:v>24048</c:v>
                </c:pt>
                <c:pt idx="6">
                  <c:v>25250</c:v>
                </c:pt>
                <c:pt idx="9">
                  <c:v>26440</c:v>
                </c:pt>
                <c:pt idx="12">
                  <c:v>26525</c:v>
                </c:pt>
              </c:numCache>
            </c:numRef>
          </c:val>
          <c:extLst xmlns:c16r2="http://schemas.microsoft.com/office/drawing/2015/06/chart">
            <c:ext xmlns:c16="http://schemas.microsoft.com/office/drawing/2014/chart" uri="{C3380CC4-5D6E-409C-BE32-E72D297353CC}">
              <c16:uniqueId val="{0000000A-1BB7-47F6-BBB4-45527297C635}"/>
            </c:ext>
          </c:extLst>
        </c:ser>
        <c:dLbls>
          <c:showLegendKey val="0"/>
          <c:showVal val="0"/>
          <c:showCatName val="0"/>
          <c:showSerName val="0"/>
          <c:showPercent val="0"/>
          <c:showBubbleSize val="0"/>
        </c:dLbls>
        <c:gapWidth val="100"/>
        <c:overlap val="100"/>
        <c:axId val="579062000"/>
        <c:axId val="579070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12012</c:v>
                </c:pt>
                <c:pt idx="2">
                  <c:v>#N/A</c:v>
                </c:pt>
                <c:pt idx="3">
                  <c:v>#N/A</c:v>
                </c:pt>
                <c:pt idx="4">
                  <c:v>10654</c:v>
                </c:pt>
                <c:pt idx="5">
                  <c:v>#N/A</c:v>
                </c:pt>
                <c:pt idx="6">
                  <c:v>#N/A</c:v>
                </c:pt>
                <c:pt idx="7">
                  <c:v>10447</c:v>
                </c:pt>
                <c:pt idx="8">
                  <c:v>#N/A</c:v>
                </c:pt>
                <c:pt idx="9">
                  <c:v>#N/A</c:v>
                </c:pt>
                <c:pt idx="10">
                  <c:v>10613</c:v>
                </c:pt>
                <c:pt idx="11">
                  <c:v>#N/A</c:v>
                </c:pt>
                <c:pt idx="12">
                  <c:v>#N/A</c:v>
                </c:pt>
                <c:pt idx="13">
                  <c:v>9818</c:v>
                </c:pt>
                <c:pt idx="14">
                  <c:v>#N/A</c:v>
                </c:pt>
              </c:numCache>
            </c:numRef>
          </c:val>
          <c:smooth val="0"/>
          <c:extLst xmlns:c16r2="http://schemas.microsoft.com/office/drawing/2015/06/chart">
            <c:ext xmlns:c16="http://schemas.microsoft.com/office/drawing/2014/chart" uri="{C3380CC4-5D6E-409C-BE32-E72D297353CC}">
              <c16:uniqueId val="{0000000B-1BB7-47F6-BBB4-45527297C635}"/>
            </c:ext>
          </c:extLst>
        </c:ser>
        <c:dLbls>
          <c:showLegendKey val="0"/>
          <c:showVal val="0"/>
          <c:showCatName val="0"/>
          <c:showSerName val="0"/>
          <c:showPercent val="0"/>
          <c:showBubbleSize val="0"/>
        </c:dLbls>
        <c:marker val="1"/>
        <c:smooth val="0"/>
        <c:axId val="579062000"/>
        <c:axId val="579070232"/>
      </c:lineChart>
      <c:catAx>
        <c:axId val="57906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9070232"/>
        <c:crosses val="autoZero"/>
        <c:auto val="1"/>
        <c:lblAlgn val="ctr"/>
        <c:lblOffset val="100"/>
        <c:tickLblSkip val="1"/>
        <c:tickMarkSkip val="1"/>
        <c:noMultiLvlLbl val="0"/>
      </c:catAx>
      <c:valAx>
        <c:axId val="579070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06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2547</c:v>
                </c:pt>
                <c:pt idx="1">
                  <c:v>2947</c:v>
                </c:pt>
                <c:pt idx="2">
                  <c:v>2947</c:v>
                </c:pt>
              </c:numCache>
            </c:numRef>
          </c:val>
          <c:extLst xmlns:c16r2="http://schemas.microsoft.com/office/drawing/2015/06/chart">
            <c:ext xmlns:c16="http://schemas.microsoft.com/office/drawing/2014/chart" uri="{C3380CC4-5D6E-409C-BE32-E72D297353CC}">
              <c16:uniqueId val="{00000000-89CD-4726-A85D-9649EF1E46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297</c:v>
                </c:pt>
                <c:pt idx="1">
                  <c:v>297</c:v>
                </c:pt>
                <c:pt idx="2">
                  <c:v>297</c:v>
                </c:pt>
              </c:numCache>
            </c:numRef>
          </c:val>
          <c:extLst xmlns:c16r2="http://schemas.microsoft.com/office/drawing/2015/06/chart">
            <c:ext xmlns:c16="http://schemas.microsoft.com/office/drawing/2014/chart" uri="{C3380CC4-5D6E-409C-BE32-E72D297353CC}">
              <c16:uniqueId val="{00000001-89CD-4726-A85D-9649EF1E46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2367</c:v>
                </c:pt>
                <c:pt idx="1">
                  <c:v>2406</c:v>
                </c:pt>
                <c:pt idx="2">
                  <c:v>2427</c:v>
                </c:pt>
              </c:numCache>
            </c:numRef>
          </c:val>
          <c:extLst xmlns:c16r2="http://schemas.microsoft.com/office/drawing/2015/06/chart">
            <c:ext xmlns:c16="http://schemas.microsoft.com/office/drawing/2014/chart" uri="{C3380CC4-5D6E-409C-BE32-E72D297353CC}">
              <c16:uniqueId val="{00000002-89CD-4726-A85D-9649EF1E46C2}"/>
            </c:ext>
          </c:extLst>
        </c:ser>
        <c:dLbls>
          <c:showLegendKey val="0"/>
          <c:showVal val="0"/>
          <c:showCatName val="0"/>
          <c:showSerName val="0"/>
          <c:showPercent val="0"/>
          <c:showBubbleSize val="0"/>
        </c:dLbls>
        <c:gapWidth val="120"/>
        <c:overlap val="100"/>
        <c:axId val="579073760"/>
        <c:axId val="579070624"/>
      </c:barChart>
      <c:catAx>
        <c:axId val="5790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9070624"/>
        <c:crosses val="autoZero"/>
        <c:auto val="1"/>
        <c:lblAlgn val="ctr"/>
        <c:lblOffset val="100"/>
        <c:tickLblSkip val="1"/>
        <c:tickMarkSkip val="1"/>
        <c:noMultiLvlLbl val="0"/>
      </c:catAx>
      <c:valAx>
        <c:axId val="579070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90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2C-4EEB-A91D-0D09C9DABC78}"/>
                </c:ext>
                <c:ext xmlns:c15="http://schemas.microsoft.com/office/drawing/2012/chart" uri="{CE6537A1-D6FC-4f65-9D91-7224C49458BB}">
                  <c15:dlblFieldTable>
                    <c15:dlblFTEntry>
                      <c15:txfldGUID>{9BB6199F-D540-45D6-BD20-9CB0E66BCFC0}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2C-4EEB-A91D-0D09C9DABC78}"/>
                </c:ext>
                <c:ext xmlns:c15="http://schemas.microsoft.com/office/drawing/2012/chart" uri="{CE6537A1-D6FC-4f65-9D91-7224C49458BB}">
                  <c15:dlblFieldTable>
                    <c15:dlblFTEntry>
                      <c15:txfldGUID>{B5F949EA-C306-4FA3-A01B-8ED956849A51}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2C-4EEB-A91D-0D09C9DABC78}"/>
                </c:ext>
                <c:ext xmlns:c15="http://schemas.microsoft.com/office/drawing/2012/chart" uri="{CE6537A1-D6FC-4f65-9D91-7224C49458BB}">
                  <c15:dlblFieldTable>
                    <c15:dlblFTEntry>
                      <c15:txfldGUID>{B3BF369E-C48B-4B9C-B05F-878BB2A1586B}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2C-4EEB-A91D-0D09C9DABC78}"/>
                </c:ext>
                <c:ext xmlns:c15="http://schemas.microsoft.com/office/drawing/2012/chart" uri="{CE6537A1-D6FC-4f65-9D91-7224C49458BB}">
                  <c15:dlblFieldTable>
                    <c15:dlblFTEntry>
                      <c15:txfldGUID>{B7CA5DCA-480D-4E28-A1AC-4C95499E8045}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2C-4EEB-A91D-0D09C9DABC78}"/>
                </c:ext>
                <c:ext xmlns:c15="http://schemas.microsoft.com/office/drawing/2012/chart" uri="{CE6537A1-D6FC-4f65-9D91-7224C49458BB}">
                  <c15:dlblFieldTable>
                    <c15:dlblFTEntry>
                      <c15:txfldGUID>{47E0A2D9-37D4-428B-B360-8E85B28CD346}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2C-4EEB-A91D-0D09C9DABC78}"/>
                </c:ext>
                <c:ext xmlns:c15="http://schemas.microsoft.com/office/drawing/2012/chart" uri="{CE6537A1-D6FC-4f65-9D91-7224C49458BB}">
                  <c15:dlblFieldTable>
                    <c15:dlblFTEntry>
                      <c15:txfldGUID>{30016E89-8169-4BF8-8E86-1018F1D71C80}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2C-4EEB-A91D-0D09C9DABC78}"/>
                </c:ext>
                <c:ext xmlns:c15="http://schemas.microsoft.com/office/drawing/2012/chart" uri="{CE6537A1-D6FC-4f65-9D91-7224C49458BB}">
                  <c15:dlblFieldTable>
                    <c15:dlblFTEntry>
                      <c15:txfldGUID>{492172AC-50C2-4794-8827-AA5DA3EDA58D}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2C-4EEB-A91D-0D09C9DABC78}"/>
                </c:ext>
                <c:ext xmlns:c15="http://schemas.microsoft.com/office/drawing/2012/chart" uri="{CE6537A1-D6FC-4f65-9D91-7224C49458BB}">
                  <c15:dlblFieldTable>
                    <c15:dlblFTEntry>
                      <c15:txfldGUID>{1513E236-0F8F-40A4-9813-4CB99AAAFA8B}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2C-4EEB-A91D-0D09C9DABC78}"/>
                </c:ext>
                <c:ext xmlns:c15="http://schemas.microsoft.com/office/drawing/2012/chart" uri="{CE6537A1-D6FC-4f65-9D91-7224C49458BB}">
                  <c15:dlblFieldTable>
                    <c15:dlblFTEntry>
                      <c15:txfldGUID>{F04E0431-8E3A-41AA-9B9A-4DEE7A637685}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54.1</c:v>
                </c:pt>
                <c:pt idx="24">
                  <c:v>54.1</c:v>
                </c:pt>
                <c:pt idx="32">
                  <c:v>56</c:v>
                </c:pt>
              </c:numCache>
            </c:numRef>
          </c:xVal>
          <c:yVal>
            <c:numRef>
              <c:f>公会計指標分析・財政指標組合せ分析表!$BP$51:$DC$51</c:f>
              <c:numCache>
                <c:formatCode>#,##0.0;"▲ "#,##0.0</c:formatCode>
                <c:ptCount val="40"/>
                <c:pt idx="16">
                  <c:v>119.7</c:v>
                </c:pt>
                <c:pt idx="24">
                  <c:v>126</c:v>
                </c:pt>
                <c:pt idx="32">
                  <c:v>119.6</c:v>
                </c:pt>
              </c:numCache>
            </c:numRef>
          </c:yVal>
          <c:smooth val="0"/>
          <c:extLst xmlns:c16r2="http://schemas.microsoft.com/office/drawing/2015/06/chart">
            <c:ext xmlns:c16="http://schemas.microsoft.com/office/drawing/2014/chart" uri="{C3380CC4-5D6E-409C-BE32-E72D297353CC}">
              <c16:uniqueId val="{00000009-DA2C-4EEB-A91D-0D09C9DABC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2C-4EEB-A91D-0D09C9DABC78}"/>
                </c:ext>
                <c:ext xmlns:c15="http://schemas.microsoft.com/office/drawing/2012/chart" uri="{CE6537A1-D6FC-4f65-9D91-7224C49458BB}">
                  <c15:dlblFieldTable>
                    <c15:dlblFTEntry>
                      <c15:txfldGUID>{73F792FD-8E7D-43EE-BC4D-A855BDA5CFCB}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2C-4EEB-A91D-0D09C9DABC78}"/>
                </c:ext>
                <c:ext xmlns:c15="http://schemas.microsoft.com/office/drawing/2012/chart" uri="{CE6537A1-D6FC-4f65-9D91-7224C49458BB}">
                  <c15:dlblFieldTable>
                    <c15:dlblFTEntry>
                      <c15:txfldGUID>{A1F6D629-09E1-4A69-9735-5ACC536BC2A2}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2C-4EEB-A91D-0D09C9DABC78}"/>
                </c:ext>
                <c:ext xmlns:c15="http://schemas.microsoft.com/office/drawing/2012/chart" uri="{CE6537A1-D6FC-4f65-9D91-7224C49458BB}">
                  <c15:dlblFieldTable>
                    <c15:dlblFTEntry>
                      <c15:txfldGUID>{4C4A7629-EEA7-4F78-9105-1009E90C04CC}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2C-4EEB-A91D-0D09C9DABC78}"/>
                </c:ext>
                <c:ext xmlns:c15="http://schemas.microsoft.com/office/drawing/2012/chart" uri="{CE6537A1-D6FC-4f65-9D91-7224C49458BB}">
                  <c15:dlblFieldTable>
                    <c15:dlblFTEntry>
                      <c15:txfldGUID>{9EE0ED58-F6E2-4167-85B4-08ED960E3ABC}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2C-4EEB-A91D-0D09C9DABC78}"/>
                </c:ext>
                <c:ext xmlns:c15="http://schemas.microsoft.com/office/drawing/2012/chart" uri="{CE6537A1-D6FC-4f65-9D91-7224C49458BB}">
                  <c15:dlblFieldTable>
                    <c15:dlblFTEntry>
                      <c15:txfldGUID>{E630A97B-7102-465E-AADD-B190CA097211}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2C-4EEB-A91D-0D09C9DABC78}"/>
                </c:ext>
                <c:ext xmlns:c15="http://schemas.microsoft.com/office/drawing/2012/chart" uri="{CE6537A1-D6FC-4f65-9D91-7224C49458BB}">
                  <c15:dlblFieldTable>
                    <c15:dlblFTEntry>
                      <c15:txfldGUID>{C8BC0B41-6836-4FCE-84A6-8D4CBE94AAC3}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2C-4EEB-A91D-0D09C9DABC78}"/>
                </c:ext>
                <c:ext xmlns:c15="http://schemas.microsoft.com/office/drawing/2012/chart" uri="{CE6537A1-D6FC-4f65-9D91-7224C49458BB}">
                  <c15:dlblFieldTable>
                    <c15:dlblFTEntry>
                      <c15:txfldGUID>{EB7669B5-0B4A-465E-B0AE-9C20B6BC030D}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2C-4EEB-A91D-0D09C9DABC78}"/>
                </c:ext>
                <c:ext xmlns:c15="http://schemas.microsoft.com/office/drawing/2012/chart" uri="{CE6537A1-D6FC-4f65-9D91-7224C49458BB}">
                  <c15:dlblFieldTable>
                    <c15:dlblFTEntry>
                      <c15:txfldGUID>{2C2EBF63-15B6-46F2-BB62-DF38848AD146}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2C-4EEB-A91D-0D09C9DABC78}"/>
                </c:ext>
                <c:ext xmlns:c15="http://schemas.microsoft.com/office/drawing/2012/chart" uri="{CE6537A1-D6FC-4f65-9D91-7224C49458BB}">
                  <c15:dlblFieldTable>
                    <c15:dlblFTEntry>
                      <c15:txfldGUID>{753C21F7-3D0F-4DA6-B6F5-1BC84BE598E1}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DA2C-4EEB-A91D-0D09C9DABC78}"/>
            </c:ext>
          </c:extLst>
        </c:ser>
        <c:dLbls>
          <c:showLegendKey val="0"/>
          <c:showVal val="1"/>
          <c:showCatName val="0"/>
          <c:showSerName val="0"/>
          <c:showPercent val="0"/>
          <c:showBubbleSize val="0"/>
        </c:dLbls>
        <c:axId val="579080032"/>
        <c:axId val="579072976"/>
      </c:scatterChart>
      <c:valAx>
        <c:axId val="579080032"/>
        <c:scaling>
          <c:orientation val="minMax"/>
          <c:max val="59.3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9072976"/>
        <c:crosses val="autoZero"/>
        <c:crossBetween val="midCat"/>
      </c:valAx>
      <c:valAx>
        <c:axId val="579072976"/>
        <c:scaling>
          <c:orientation val="minMax"/>
          <c:max val="139"/>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9080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33-4A2D-AD5A-182CFA9DD221}"/>
                </c:ext>
                <c:ext xmlns:c15="http://schemas.microsoft.com/office/drawing/2012/chart" uri="{CE6537A1-D6FC-4f65-9D91-7224C49458BB}">
                  <c15:dlblFieldTable>
                    <c15:dlblFTEntry>
                      <c15:txfldGUID>{8968E101-5D89-4100-A6B7-58D226742B6E}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33-4A2D-AD5A-182CFA9DD221}"/>
                </c:ext>
                <c:ext xmlns:c15="http://schemas.microsoft.com/office/drawing/2012/chart" uri="{CE6537A1-D6FC-4f65-9D91-7224C49458BB}">
                  <c15:dlblFieldTable>
                    <c15:dlblFTEntry>
                      <c15:txfldGUID>{1A958F4C-835F-45FD-80CC-4C828E7ED9B5}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33-4A2D-AD5A-182CFA9DD221}"/>
                </c:ext>
                <c:ext xmlns:c15="http://schemas.microsoft.com/office/drawing/2012/chart" uri="{CE6537A1-D6FC-4f65-9D91-7224C49458BB}">
                  <c15:dlblFieldTable>
                    <c15:dlblFTEntry>
                      <c15:txfldGUID>{A393865A-5724-4506-9509-A3783A8C007C}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433-4A2D-AD5A-182CFA9DD221}"/>
                </c:ext>
                <c:ext xmlns:c15="http://schemas.microsoft.com/office/drawing/2012/chart" uri="{CE6537A1-D6FC-4f65-9D91-7224C49458BB}">
                  <c15:dlblFieldTable>
                    <c15:dlblFTEntry>
                      <c15:txfldGUID>{5B873A19-8614-479C-AABD-4C8BB1E35A25}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433-4A2D-AD5A-182CFA9DD221}"/>
                </c:ext>
                <c:ext xmlns:c15="http://schemas.microsoft.com/office/drawing/2012/chart" uri="{CE6537A1-D6FC-4f65-9D91-7224C49458BB}">
                  <c15:dlblFieldTable>
                    <c15:dlblFTEntry>
                      <c15:txfldGUID>{06FEC9BC-910D-43EC-9FF1-49FC43836DD2}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433-4A2D-AD5A-182CFA9DD221}"/>
                </c:ext>
                <c:ext xmlns:c15="http://schemas.microsoft.com/office/drawing/2012/chart" uri="{CE6537A1-D6FC-4f65-9D91-7224C49458BB}">
                  <c15:dlblFieldTable>
                    <c15:dlblFTEntry>
                      <c15:txfldGUID>{6A2FF755-6E8A-43AC-B3DE-5E7FD299D621}</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415333030077481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433-4A2D-AD5A-182CFA9DD221}"/>
                </c:ext>
                <c:ext xmlns:c15="http://schemas.microsoft.com/office/drawing/2012/chart" uri="{CE6537A1-D6FC-4f65-9D91-7224C49458BB}">
                  <c15:dlblFieldTable>
                    <c15:dlblFTEntry>
                      <c15:txfldGUID>{6C90CCE4-ECB6-4BF2-B5CA-B60661E3D08F}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433-4A2D-AD5A-182CFA9DD221}"/>
                </c:ext>
                <c:ext xmlns:c15="http://schemas.microsoft.com/office/drawing/2012/chart" uri="{CE6537A1-D6FC-4f65-9D91-7224C49458BB}">
                  <c15:dlblFieldTable>
                    <c15:dlblFTEntry>
                      <c15:txfldGUID>{97D53435-32BF-4FA1-9FFD-7B94650ED067}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2.924265293744658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433-4A2D-AD5A-182CFA9DD221}"/>
                </c:ext>
                <c:ext xmlns:c15="http://schemas.microsoft.com/office/drawing/2012/chart" uri="{CE6537A1-D6FC-4f65-9D91-7224C49458BB}">
                  <c15:dlblFieldTable>
                    <c15:dlblFTEntry>
                      <c15:txfldGUID>{9E0EC581-E0E9-4A60-8148-424003FA5D86}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16.5</c:v>
                </c:pt>
                <c:pt idx="8">
                  <c:v>15.4</c:v>
                </c:pt>
                <c:pt idx="16">
                  <c:v>14.1</c:v>
                </c:pt>
                <c:pt idx="24">
                  <c:v>13.9</c:v>
                </c:pt>
                <c:pt idx="32">
                  <c:v>14.3</c:v>
                </c:pt>
              </c:numCache>
            </c:numRef>
          </c:xVal>
          <c:yVal>
            <c:numRef>
              <c:f>公会計指標分析・財政指標組合せ分析表!$BP$73:$DC$73</c:f>
              <c:numCache>
                <c:formatCode>#,##0.0;"▲ "#,##0.0</c:formatCode>
                <c:ptCount val="40"/>
                <c:pt idx="0">
                  <c:v>135.19999999999999</c:v>
                </c:pt>
                <c:pt idx="8">
                  <c:v>125.3</c:v>
                </c:pt>
                <c:pt idx="16">
                  <c:v>119.7</c:v>
                </c:pt>
                <c:pt idx="24">
                  <c:v>126</c:v>
                </c:pt>
                <c:pt idx="32">
                  <c:v>119.6</c:v>
                </c:pt>
              </c:numCache>
            </c:numRef>
          </c:yVal>
          <c:smooth val="0"/>
          <c:extLst xmlns:c16r2="http://schemas.microsoft.com/office/drawing/2015/06/chart">
            <c:ext xmlns:c16="http://schemas.microsoft.com/office/drawing/2014/chart" uri="{C3380CC4-5D6E-409C-BE32-E72D297353CC}">
              <c16:uniqueId val="{00000009-2433-4A2D-AD5A-182CFA9DD2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433-4A2D-AD5A-182CFA9DD221}"/>
                </c:ext>
                <c:ext xmlns:c15="http://schemas.microsoft.com/office/drawing/2012/chart" uri="{CE6537A1-D6FC-4f65-9D91-7224C49458BB}">
                  <c15:dlblFieldTable>
                    <c15:dlblFTEntry>
                      <c15:txfldGUID>{DF8158C1-37F8-4844-854C-9458CC3F5D35}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433-4A2D-AD5A-182CFA9DD221}"/>
                </c:ext>
                <c:ext xmlns:c15="http://schemas.microsoft.com/office/drawing/2012/chart" uri="{CE6537A1-D6FC-4f65-9D91-7224C49458BB}">
                  <c15:dlblFieldTable>
                    <c15:dlblFTEntry>
                      <c15:txfldGUID>{B0597A76-D44C-402E-885F-EFB36A32412F}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433-4A2D-AD5A-182CFA9DD221}"/>
                </c:ext>
                <c:ext xmlns:c15="http://schemas.microsoft.com/office/drawing/2012/chart" uri="{CE6537A1-D6FC-4f65-9D91-7224C49458BB}">
                  <c15:dlblFieldTable>
                    <c15:dlblFTEntry>
                      <c15:txfldGUID>{0E02CAA5-11E2-40F8-937D-8866EFECFC9D}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433-4A2D-AD5A-182CFA9DD221}"/>
                </c:ext>
                <c:ext xmlns:c15="http://schemas.microsoft.com/office/drawing/2012/chart" uri="{CE6537A1-D6FC-4f65-9D91-7224C49458BB}">
                  <c15:dlblFieldTable>
                    <c15:dlblFTEntry>
                      <c15:txfldGUID>{E7E8BFBE-410A-4F30-A6D0-51388DCCE9D3}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433-4A2D-AD5A-182CFA9DD221}"/>
                </c:ext>
                <c:ext xmlns:c15="http://schemas.microsoft.com/office/drawing/2012/chart" uri="{CE6537A1-D6FC-4f65-9D91-7224C49458BB}">
                  <c15:dlblFieldTable>
                    <c15:dlblFTEntry>
                      <c15:txfldGUID>{78117275-0A0C-4B4A-8848-88C5F196B9CB}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433-4A2D-AD5A-182CFA9DD221}"/>
                </c:ext>
                <c:ext xmlns:c15="http://schemas.microsoft.com/office/drawing/2012/chart" uri="{CE6537A1-D6FC-4f65-9D91-7224C49458BB}">
                  <c15:dlblFieldTable>
                    <c15:dlblFTEntry>
                      <c15:txfldGUID>{E390C5AB-B2F0-4053-8D3E-3D2EB2F90A51}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433-4A2D-AD5A-182CFA9DD221}"/>
                </c:ext>
                <c:ext xmlns:c15="http://schemas.microsoft.com/office/drawing/2012/chart" uri="{CE6537A1-D6FC-4f65-9D91-7224C49458BB}">
                  <c15:dlblFieldTable>
                    <c15:dlblFTEntry>
                      <c15:txfldGUID>{A44F07A2-2FD2-4305-A72E-C60C9FB9ED5E}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9242581143917916E-2"/>
                  <c:y val="-7.619201086096580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433-4A2D-AD5A-182CFA9DD221}"/>
                </c:ext>
                <c:ext xmlns:c15="http://schemas.microsoft.com/office/drawing/2012/chart" uri="{CE6537A1-D6FC-4f65-9D91-7224C49458BB}">
                  <c15:dlblFieldTable>
                    <c15:dlblFTEntry>
                      <c15:txfldGUID>{587A2B79-B94D-41C7-9437-12AEC890A832}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415340209430337E-2"/>
                  <c:y val="-4.864128331462209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433-4A2D-AD5A-182CFA9DD221}"/>
                </c:ext>
                <c:ext xmlns:c15="http://schemas.microsoft.com/office/drawing/2012/chart" uri="{CE6537A1-D6FC-4f65-9D91-7224C49458BB}">
                  <c15:dlblFieldTable>
                    <c15:dlblFTEntry>
                      <c15:txfldGUID>{802ADE38-214D-4D98-B475-661D72B27322}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2433-4A2D-AD5A-182CFA9DD221}"/>
            </c:ext>
          </c:extLst>
        </c:ser>
        <c:dLbls>
          <c:showLegendKey val="0"/>
          <c:showVal val="1"/>
          <c:showCatName val="0"/>
          <c:showSerName val="0"/>
          <c:showPercent val="0"/>
          <c:showBubbleSize val="0"/>
        </c:dLbls>
        <c:axId val="579078072"/>
        <c:axId val="579078464"/>
      </c:scatterChart>
      <c:valAx>
        <c:axId val="579078072"/>
        <c:scaling>
          <c:orientation val="minMax"/>
          <c:max val="17.10000000000000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9078464"/>
        <c:crosses val="autoZero"/>
        <c:crossBetween val="midCat"/>
      </c:valAx>
      <c:valAx>
        <c:axId val="579078464"/>
        <c:scaling>
          <c:orientation val="minMax"/>
          <c:max val="14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9078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全体の公共事業の継続的な縮小により市債の新規発行を抑制するとともに、市債発行にあたっては交付税算入割合の大きい事業債の活用に努めてきた。その結果、元利償還金等の額及び実質公債費比率の分子の額は徐々に減少してきていたものの、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以降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の実質公債費率は上昇する結果となった。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これは、消防庁舎建設事業や防災行政無線整備事業にかかる元金償還が開始になったことによる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も新庁舎建設事業等の大規模事業が控えていることから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会計、企業会計ともに緊急度・優先度等の的確な把握に基づく事業の選択と計画的実施の徹底等による起債に大きく頼ることのない財政運営と、有利な事業債の活用等により、実質的な公債費の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特別会計ともに普通建設事業の縮小などにより市債の新規発行を抑制し、市債残高の縮減に努めてきた。また、職員定数の適正化により、職員数の削減を図り、土地開発公社については、経営健全化計画に基づき公社の負債の縮減に努め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。その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結果</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として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、将来負担額、将来負担比率ともに減少し続けていた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及び平成２９年度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においては、南和広域医療企業団の病院整備事業、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やまと広域環境衛生事務組合における広域塵芥処理施設建設事業等における市債発行額の増加により将来負担率は増加となった。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においても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新庁舎建設事業等の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規模な施設整備事業の実施が複数予定されているが、後世への負担を少しでも軽減するよう、新規事業等の厳しい選択と計画的な事業実施等による市債新規発行の抑制及び交付税算入率の高い市債の活用、職員定数の適正化、土地開発公社の健全化を継続して行い、将来負担の縮減・抑制、財政の健全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奈良県五條市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年度とも、決算剰余金等の積立てが取り崩し額を上回り、前年度比で増加している。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これまで、決算剰余金については主に財政調整基金の充実を第一に、優先して積立を実施。</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過疎債や合併特例債の発行期限が迫る中、普通建設事業の集中が見込まれ、公債費が多額になることが見込まれている。そのため、減債基金や公共施設整備基金等の充実を念頭に、基金全体の在り方について、再度整理を行い、適正な基金規模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①地域振興基金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合併特例債を原資に造成した基金であり、償還終了分は合併による財政需要に活用可能</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公共施設の整備の財源として活用</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③職員退職手当基金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職員の退職手当支給の資金として活用</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④保健・医療支援基金</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保健及び医療の充実と発展を図る財源に活用</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⑤ふるさと五條市応援基金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ふるさと納税寄附金等の適正な運用に活用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①平成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年度とも預金利子相当額、それぞれ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０．５百万</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０．２百万</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円の積立を実施</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②平成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年度に、県から受けた公債費補助金相当額等の積立を実施</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③平成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年度とも、水道局並びに消防広域化に伴う構成団体からの繰入金相当額等の積立を行うとともに、平成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１５０百万</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円の取崩を行った。</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④平成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年度とも預金利子相当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１０千</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円の積立を実施</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⑤ふるさと応援寄附金は、当該年度寄附金相当額を積み立て、次年度に予算化を図り、事業の財源として相当額を取り崩している。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各基金の条例の規定に基づく管理・運用に向け、適正額の確保等に努める。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年度は、前年度の決算剰余金積立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４００百万</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円を行い大きく増加した。平成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年度は取崩しを行わず、預金利子相当分の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０．４百万円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のみ積立を行った。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きましては、年度間の財源調整及び不測の事態に対応するため積立を行うもので、その適正額として、普通交付税と標準税収入等を合わせた、いわゆる標準財政規模の１０～２０％が一般的であると言われていること念頭に、本市では、標準財政規模の約１０％の１０億円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１００百万</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３０百万</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円の預金利子相当額を積み立てた。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新庁舎建設や老人福祉施設の建て替え、学校適正化事業等、今後、投資的経費の増加が見込まれており、多額の地方債発行が見込まれている。</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公債費が多額となる年度の市債償還財源の不足を補い、公債費のピークカットを実施するとともに、今後は、将来の市債償還の財源として、減債基金の充実に努める。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31,308
30,998
292.02
19,671,960
19,452,533
122,810
10,676,019
26,524,789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度に公共施設等総合管理計画を策定し、今後３０年間で公共施設等の延床面積を平成２６年度末に対して３０％削減する目標を定めることにより、財務負担の軽減や施設の計画的な保全を目指す。有形固定資産減価償却率については、昨年よりもやや上昇したが、類似団体と比較するとやや低く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31900" y="684212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37581"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31900" y="657225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37581"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31900" y="63023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37581"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31900" y="576262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37581"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31900" y="549275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37581"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31900" y="52228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37581"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862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55104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60375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46405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60375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46405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60375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50215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3829050" y="602757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105150" y="61733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2" name="楕円 81"/>
        <xdr:cNvSpPr/>
      </xdr:nvSpPr>
      <xdr:spPr>
        <a:xfrm>
          <a:off x="450215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3" name="有形固定資産減価償却率該当値テキスト"/>
        <xdr:cNvSpPr txBox="1"/>
      </xdr:nvSpPr>
      <xdr:spPr>
        <a:xfrm>
          <a:off x="460375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54451</xdr:rowOff>
    </xdr:from>
    <xdr:to>
      <xdr:col>19</xdr:col>
      <xdr:colOff>187325</xdr:colOff>
      <xdr:row>31</xdr:row>
      <xdr:rowOff>156051</xdr:rowOff>
    </xdr:to>
    <xdr:sp macro="" textlink="">
      <xdr:nvSpPr>
        <xdr:cNvPr id="84" name="楕円 83"/>
        <xdr:cNvSpPr/>
      </xdr:nvSpPr>
      <xdr:spPr>
        <a:xfrm>
          <a:off x="3829050" y="61409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105251</xdr:rowOff>
    </xdr:to>
    <xdr:cxnSp macro="">
      <xdr:nvCxnSpPr>
        <xdr:cNvPr id="85" name="直線コネクタ 84"/>
        <xdr:cNvCxnSpPr/>
      </xdr:nvCxnSpPr>
      <xdr:spPr>
        <a:xfrm flipV="1">
          <a:off x="3879850" y="6140450"/>
          <a:ext cx="6731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54451</xdr:rowOff>
    </xdr:from>
    <xdr:to>
      <xdr:col>15</xdr:col>
      <xdr:colOff>187325</xdr:colOff>
      <xdr:row>31</xdr:row>
      <xdr:rowOff>156051</xdr:rowOff>
    </xdr:to>
    <xdr:sp macro="" textlink="">
      <xdr:nvSpPr>
        <xdr:cNvPr id="86" name="楕円 85"/>
        <xdr:cNvSpPr/>
      </xdr:nvSpPr>
      <xdr:spPr>
        <a:xfrm>
          <a:off x="3105150" y="61409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105251</xdr:rowOff>
    </xdr:from>
    <xdr:to>
      <xdr:col>19</xdr:col>
      <xdr:colOff>136525</xdr:colOff>
      <xdr:row>31</xdr:row>
      <xdr:rowOff>105251</xdr:rowOff>
    </xdr:to>
    <xdr:cxnSp macro="">
      <xdr:nvCxnSpPr>
        <xdr:cNvPr id="87" name="直線コネクタ 86"/>
        <xdr:cNvCxnSpPr/>
      </xdr:nvCxnSpPr>
      <xdr:spPr>
        <a:xfrm>
          <a:off x="3155950" y="619172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674119"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2962919"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147178</xdr:rowOff>
    </xdr:from>
    <xdr:ext cx="405111" cy="259045"/>
    <xdr:sp macro="" textlink="">
      <xdr:nvSpPr>
        <xdr:cNvPr id="90" name="n_1mainValue有形固定資産減価償却率"/>
        <xdr:cNvSpPr txBox="1"/>
      </xdr:nvSpPr>
      <xdr:spPr>
        <a:xfrm>
          <a:off x="3674119" y="62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1128</xdr:rowOff>
    </xdr:from>
    <xdr:ext cx="405111" cy="259045"/>
    <xdr:sp macro="" textlink="">
      <xdr:nvSpPr>
        <xdr:cNvPr id="91" name="n_2mainValue有形固定資産減価償却率"/>
        <xdr:cNvSpPr txBox="1"/>
      </xdr:nvSpPr>
      <xdr:spPr>
        <a:xfrm>
          <a:off x="2962919" y="591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1650576" y="4624642"/>
          <a:ext cx="125112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235388" y="4607971"/>
          <a:ext cx="7326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病院整備事業や広域塵芥処理施設建設事業等による起債発行額の増加により、市債残高が増えたことで将来負担額が大きくなった。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公債費が類似団体に比べて高い数値となっており、今後経常一般財源が減少していく傾向が想定されるが、新庁舎整備事業をはじめ複数の事業が控えており、依然として債務償還可能年数は類似団体平均値を超えることが見込まれる。事業内容の精査等により公債費の抑制に努め、財政の健全化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41705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41705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41705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41705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3657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3657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3657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079220"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131925"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001750" y="66287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131925"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001750" y="53025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131925"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039850" y="60536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104473</xdr:rowOff>
    </xdr:from>
    <xdr:to>
      <xdr:col>76</xdr:col>
      <xdr:colOff>73025</xdr:colOff>
      <xdr:row>30</xdr:row>
      <xdr:rowOff>34623</xdr:rowOff>
    </xdr:to>
    <xdr:sp macro="" textlink="">
      <xdr:nvSpPr>
        <xdr:cNvPr id="134" name="楕円 133"/>
        <xdr:cNvSpPr/>
      </xdr:nvSpPr>
      <xdr:spPr>
        <a:xfrm>
          <a:off x="14039850" y="58480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127350</xdr:rowOff>
    </xdr:from>
    <xdr:ext cx="340478" cy="259045"/>
    <xdr:sp macro="" textlink="">
      <xdr:nvSpPr>
        <xdr:cNvPr id="135" name="債務償還可能年数該当値テキスト"/>
        <xdr:cNvSpPr txBox="1"/>
      </xdr:nvSpPr>
      <xdr:spPr>
        <a:xfrm>
          <a:off x="14131925" y="56994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31,308
30,998
292.02
19,671,960
19,452,533
122,810
10,676,019
26,524,789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040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494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4062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4450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327525" y="72961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4450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327525" y="57892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4450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3561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565525" y="64433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714625"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0" name="楕円 69"/>
        <xdr:cNvSpPr/>
      </xdr:nvSpPr>
      <xdr:spPr>
        <a:xfrm>
          <a:off x="43561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123842</xdr:rowOff>
    </xdr:from>
    <xdr:ext cx="405111" cy="259045"/>
    <xdr:sp macro="" textlink="">
      <xdr:nvSpPr>
        <xdr:cNvPr id="71" name="【道路】&#10;有形固定資産減価償却率該当値テキスト"/>
        <xdr:cNvSpPr txBox="1"/>
      </xdr:nvSpPr>
      <xdr:spPr>
        <a:xfrm>
          <a:off x="44450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2" name="楕円 71"/>
        <xdr:cNvSpPr/>
      </xdr:nvSpPr>
      <xdr:spPr>
        <a:xfrm>
          <a:off x="3565525" y="65233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24765</xdr:rowOff>
    </xdr:from>
    <xdr:to>
      <xdr:col>24</xdr:col>
      <xdr:colOff>63500</xdr:colOff>
      <xdr:row>38</xdr:row>
      <xdr:rowOff>59055</xdr:rowOff>
    </xdr:to>
    <xdr:cxnSp macro="">
      <xdr:nvCxnSpPr>
        <xdr:cNvPr id="73" name="直線コネクタ 72"/>
        <xdr:cNvCxnSpPr/>
      </xdr:nvCxnSpPr>
      <xdr:spPr>
        <a:xfrm flipV="1">
          <a:off x="3616325" y="6539865"/>
          <a:ext cx="7905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4" name="楕円 73"/>
        <xdr:cNvSpPr/>
      </xdr:nvSpPr>
      <xdr:spPr>
        <a:xfrm>
          <a:off x="2714625"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95250</xdr:rowOff>
    </xdr:to>
    <xdr:cxnSp macro="">
      <xdr:nvCxnSpPr>
        <xdr:cNvPr id="75" name="直線コネクタ 74"/>
        <xdr:cNvCxnSpPr/>
      </xdr:nvCxnSpPr>
      <xdr:spPr>
        <a:xfrm flipV="1">
          <a:off x="2765425" y="6574155"/>
          <a:ext cx="850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41059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57239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78" name="n_1mainValue【道路】&#10;有形固定資産減価償却率"/>
        <xdr:cNvSpPr txBox="1"/>
      </xdr:nvSpPr>
      <xdr:spPr>
        <a:xfrm>
          <a:off x="341059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162577</xdr:rowOff>
    </xdr:from>
    <xdr:ext cx="405111" cy="259045"/>
    <xdr:sp macro="" textlink="">
      <xdr:nvSpPr>
        <xdr:cNvPr id="79" name="n_2mainValue【道路】&#10;有形固定資産減価償却率"/>
        <xdr:cNvSpPr txBox="1"/>
      </xdr:nvSpPr>
      <xdr:spPr>
        <a:xfrm>
          <a:off x="257239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8320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5777426"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5777426"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5777426"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5777426"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5777426"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5777426"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9952990"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9991725"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9874250" y="73680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9991725"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9874250" y="57400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9991725"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9912350" y="678297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11225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270875" y="686599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147701</xdr:rowOff>
    </xdr:from>
    <xdr:to>
      <xdr:col>55</xdr:col>
      <xdr:colOff>50800</xdr:colOff>
      <xdr:row>39</xdr:row>
      <xdr:rowOff>77851</xdr:rowOff>
    </xdr:to>
    <xdr:sp macro="" textlink="">
      <xdr:nvSpPr>
        <xdr:cNvPr id="120" name="楕円 119"/>
        <xdr:cNvSpPr/>
      </xdr:nvSpPr>
      <xdr:spPr>
        <a:xfrm>
          <a:off x="9912350" y="666280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170578</xdr:rowOff>
    </xdr:from>
    <xdr:ext cx="534377" cy="259045"/>
    <xdr:sp macro="" textlink="">
      <xdr:nvSpPr>
        <xdr:cNvPr id="121" name="【道路】&#10;一人当たり延長該当値テキスト"/>
        <xdr:cNvSpPr txBox="1"/>
      </xdr:nvSpPr>
      <xdr:spPr>
        <a:xfrm>
          <a:off x="9991725" y="65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165009</xdr:rowOff>
    </xdr:from>
    <xdr:to>
      <xdr:col>50</xdr:col>
      <xdr:colOff>165100</xdr:colOff>
      <xdr:row>39</xdr:row>
      <xdr:rowOff>95159</xdr:rowOff>
    </xdr:to>
    <xdr:sp macro="" textlink="">
      <xdr:nvSpPr>
        <xdr:cNvPr id="122" name="楕円 121"/>
        <xdr:cNvSpPr/>
      </xdr:nvSpPr>
      <xdr:spPr>
        <a:xfrm>
          <a:off x="9112250" y="66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27051</xdr:rowOff>
    </xdr:from>
    <xdr:to>
      <xdr:col>55</xdr:col>
      <xdr:colOff>0</xdr:colOff>
      <xdr:row>39</xdr:row>
      <xdr:rowOff>44359</xdr:rowOff>
    </xdr:to>
    <xdr:cxnSp macro="">
      <xdr:nvCxnSpPr>
        <xdr:cNvPr id="123" name="直線コネクタ 122"/>
        <xdr:cNvCxnSpPr/>
      </xdr:nvCxnSpPr>
      <xdr:spPr>
        <a:xfrm flipV="1">
          <a:off x="9163050" y="6713601"/>
          <a:ext cx="790575"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xdr:rowOff>
    </xdr:from>
    <xdr:to>
      <xdr:col>46</xdr:col>
      <xdr:colOff>38100</xdr:colOff>
      <xdr:row>39</xdr:row>
      <xdr:rowOff>113284</xdr:rowOff>
    </xdr:to>
    <xdr:sp macro="" textlink="">
      <xdr:nvSpPr>
        <xdr:cNvPr id="124" name="楕円 123"/>
        <xdr:cNvSpPr/>
      </xdr:nvSpPr>
      <xdr:spPr>
        <a:xfrm>
          <a:off x="8270875" y="669823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44359</xdr:rowOff>
    </xdr:from>
    <xdr:to>
      <xdr:col>50</xdr:col>
      <xdr:colOff>114300</xdr:colOff>
      <xdr:row>39</xdr:row>
      <xdr:rowOff>62484</xdr:rowOff>
    </xdr:to>
    <xdr:cxnSp macro="">
      <xdr:nvCxnSpPr>
        <xdr:cNvPr id="125" name="直線コネクタ 124"/>
        <xdr:cNvCxnSpPr/>
      </xdr:nvCxnSpPr>
      <xdr:spPr>
        <a:xfrm flipV="1">
          <a:off x="8321675" y="6730909"/>
          <a:ext cx="841375"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8892686"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0640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111686</xdr:rowOff>
    </xdr:from>
    <xdr:ext cx="534377" cy="259045"/>
    <xdr:sp macro="" textlink="">
      <xdr:nvSpPr>
        <xdr:cNvPr id="128" name="n_1mainValue【道路】&#10;一人当たり延長"/>
        <xdr:cNvSpPr txBox="1"/>
      </xdr:nvSpPr>
      <xdr:spPr>
        <a:xfrm>
          <a:off x="8892686" y="645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129811</xdr:rowOff>
    </xdr:from>
    <xdr:ext cx="534377" cy="259045"/>
    <xdr:sp macro="" textlink="">
      <xdr:nvSpPr>
        <xdr:cNvPr id="129" name="n_2mainValue【道路】&#10;一人当たり延長"/>
        <xdr:cNvSpPr txBox="1"/>
      </xdr:nvSpPr>
      <xdr:spPr>
        <a:xfrm>
          <a:off x="8064011" y="64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040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4062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4450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327525" y="109575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4450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327525" y="9532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4450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3561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565525" y="99294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714625"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67" name="楕円 166"/>
        <xdr:cNvSpPr/>
      </xdr:nvSpPr>
      <xdr:spPr>
        <a:xfrm>
          <a:off x="43561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17162</xdr:rowOff>
    </xdr:from>
    <xdr:ext cx="405111" cy="259045"/>
    <xdr:sp macro="" textlink="">
      <xdr:nvSpPr>
        <xdr:cNvPr id="168" name="【橋りょう・トンネル】&#10;有形固定資産減価償却率該当値テキスト"/>
        <xdr:cNvSpPr txBox="1"/>
      </xdr:nvSpPr>
      <xdr:spPr>
        <a:xfrm>
          <a:off x="4445000"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69215</xdr:rowOff>
    </xdr:from>
    <xdr:to>
      <xdr:col>20</xdr:col>
      <xdr:colOff>38100</xdr:colOff>
      <xdr:row>59</xdr:row>
      <xdr:rowOff>170815</xdr:rowOff>
    </xdr:to>
    <xdr:sp macro="" textlink="">
      <xdr:nvSpPr>
        <xdr:cNvPr id="169" name="楕円 168"/>
        <xdr:cNvSpPr/>
      </xdr:nvSpPr>
      <xdr:spPr>
        <a:xfrm>
          <a:off x="3565525" y="101847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89535</xdr:rowOff>
    </xdr:from>
    <xdr:to>
      <xdr:col>24</xdr:col>
      <xdr:colOff>63500</xdr:colOff>
      <xdr:row>59</xdr:row>
      <xdr:rowOff>120015</xdr:rowOff>
    </xdr:to>
    <xdr:cxnSp macro="">
      <xdr:nvCxnSpPr>
        <xdr:cNvPr id="170" name="直線コネクタ 169"/>
        <xdr:cNvCxnSpPr/>
      </xdr:nvCxnSpPr>
      <xdr:spPr>
        <a:xfrm flipV="1">
          <a:off x="3616325" y="10205085"/>
          <a:ext cx="7905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71" name="楕円 170"/>
        <xdr:cNvSpPr/>
      </xdr:nvSpPr>
      <xdr:spPr>
        <a:xfrm>
          <a:off x="2714625"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120015</xdr:rowOff>
    </xdr:from>
    <xdr:to>
      <xdr:col>19</xdr:col>
      <xdr:colOff>177800</xdr:colOff>
      <xdr:row>59</xdr:row>
      <xdr:rowOff>150495</xdr:rowOff>
    </xdr:to>
    <xdr:cxnSp macro="">
      <xdr:nvCxnSpPr>
        <xdr:cNvPr id="172" name="直線コネクタ 171"/>
        <xdr:cNvCxnSpPr/>
      </xdr:nvCxnSpPr>
      <xdr:spPr>
        <a:xfrm flipV="1">
          <a:off x="2765425" y="10235565"/>
          <a:ext cx="850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41059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57239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161942</xdr:rowOff>
    </xdr:from>
    <xdr:ext cx="405111" cy="259045"/>
    <xdr:sp macro="" textlink="">
      <xdr:nvSpPr>
        <xdr:cNvPr id="175" name="n_1mainValue【橋りょう・トンネル】&#10;有形固定資産減価償却率"/>
        <xdr:cNvSpPr txBox="1"/>
      </xdr:nvSpPr>
      <xdr:spPr>
        <a:xfrm>
          <a:off x="341059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20972</xdr:rowOff>
    </xdr:from>
    <xdr:ext cx="405111" cy="259045"/>
    <xdr:sp macro="" textlink="">
      <xdr:nvSpPr>
        <xdr:cNvPr id="176" name="n_2mainValue【橋りょう・トンネル】&#10;有形固定資産減価償却率"/>
        <xdr:cNvSpPr txBox="1"/>
      </xdr:nvSpPr>
      <xdr:spPr>
        <a:xfrm>
          <a:off x="257239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571330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62315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62315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9952990"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9991725"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9874250" y="109638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9991725"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9874250" y="95418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9991725"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9912350" y="105884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11225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270875" y="1067530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43172</xdr:rowOff>
    </xdr:from>
    <xdr:to>
      <xdr:col>55</xdr:col>
      <xdr:colOff>50800</xdr:colOff>
      <xdr:row>60</xdr:row>
      <xdr:rowOff>144772</xdr:rowOff>
    </xdr:to>
    <xdr:sp macro="" textlink="">
      <xdr:nvSpPr>
        <xdr:cNvPr id="212" name="楕円 211"/>
        <xdr:cNvSpPr/>
      </xdr:nvSpPr>
      <xdr:spPr>
        <a:xfrm>
          <a:off x="9912350" y="1033017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66049</xdr:rowOff>
    </xdr:from>
    <xdr:ext cx="599010" cy="259045"/>
    <xdr:sp macro="" textlink="">
      <xdr:nvSpPr>
        <xdr:cNvPr id="213" name="【橋りょう・トンネル】&#10;一人当たり有形固定資産（償却資産）額該当値テキスト"/>
        <xdr:cNvSpPr txBox="1"/>
      </xdr:nvSpPr>
      <xdr:spPr>
        <a:xfrm>
          <a:off x="9991725" y="1018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54654</xdr:rowOff>
    </xdr:from>
    <xdr:to>
      <xdr:col>50</xdr:col>
      <xdr:colOff>165100</xdr:colOff>
      <xdr:row>60</xdr:row>
      <xdr:rowOff>156254</xdr:rowOff>
    </xdr:to>
    <xdr:sp macro="" textlink="">
      <xdr:nvSpPr>
        <xdr:cNvPr id="214" name="楕円 213"/>
        <xdr:cNvSpPr/>
      </xdr:nvSpPr>
      <xdr:spPr>
        <a:xfrm>
          <a:off x="9112250" y="103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93972</xdr:rowOff>
    </xdr:from>
    <xdr:to>
      <xdr:col>55</xdr:col>
      <xdr:colOff>0</xdr:colOff>
      <xdr:row>60</xdr:row>
      <xdr:rowOff>105454</xdr:rowOff>
    </xdr:to>
    <xdr:cxnSp macro="">
      <xdr:nvCxnSpPr>
        <xdr:cNvPr id="215" name="直線コネクタ 214"/>
        <xdr:cNvCxnSpPr/>
      </xdr:nvCxnSpPr>
      <xdr:spPr>
        <a:xfrm flipV="1">
          <a:off x="9163050" y="10380972"/>
          <a:ext cx="790575"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66501</xdr:rowOff>
    </xdr:from>
    <xdr:to>
      <xdr:col>46</xdr:col>
      <xdr:colOff>38100</xdr:colOff>
      <xdr:row>60</xdr:row>
      <xdr:rowOff>168101</xdr:rowOff>
    </xdr:to>
    <xdr:sp macro="" textlink="">
      <xdr:nvSpPr>
        <xdr:cNvPr id="216" name="楕円 215"/>
        <xdr:cNvSpPr/>
      </xdr:nvSpPr>
      <xdr:spPr>
        <a:xfrm>
          <a:off x="8270875" y="1035350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105454</xdr:rowOff>
    </xdr:from>
    <xdr:to>
      <xdr:col>50</xdr:col>
      <xdr:colOff>114300</xdr:colOff>
      <xdr:row>60</xdr:row>
      <xdr:rowOff>117301</xdr:rowOff>
    </xdr:to>
    <xdr:cxnSp macro="">
      <xdr:nvCxnSpPr>
        <xdr:cNvPr id="217" name="直線コネクタ 216"/>
        <xdr:cNvCxnSpPr/>
      </xdr:nvCxnSpPr>
      <xdr:spPr>
        <a:xfrm flipV="1">
          <a:off x="8321675" y="10392454"/>
          <a:ext cx="841375"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88698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xdr:cNvSpPr txBox="1"/>
      </xdr:nvSpPr>
      <xdr:spPr>
        <a:xfrm>
          <a:off x="80316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1331</xdr:rowOff>
    </xdr:from>
    <xdr:ext cx="599010" cy="259045"/>
    <xdr:sp macro="" textlink="">
      <xdr:nvSpPr>
        <xdr:cNvPr id="220" name="n_1mainValue【橋りょう・トンネル】&#10;一人当たり有形固定資産（償却資産）額"/>
        <xdr:cNvSpPr txBox="1"/>
      </xdr:nvSpPr>
      <xdr:spPr>
        <a:xfrm>
          <a:off x="8869895" y="101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13178</xdr:rowOff>
    </xdr:from>
    <xdr:ext cx="599010" cy="259045"/>
    <xdr:sp macro="" textlink="">
      <xdr:nvSpPr>
        <xdr:cNvPr id="221" name="n_2mainValue【橋りょう・トンネル】&#10;一人当たり有形固定資産（償却資産）額"/>
        <xdr:cNvSpPr txBox="1"/>
      </xdr:nvSpPr>
      <xdr:spPr>
        <a:xfrm>
          <a:off x="8031695" y="1012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4062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4450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327525" y="145865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4450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327525" y="133388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4450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3561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565525" y="139776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714625"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260" name="楕円 259"/>
        <xdr:cNvSpPr/>
      </xdr:nvSpPr>
      <xdr:spPr>
        <a:xfrm>
          <a:off x="43561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89552</xdr:rowOff>
    </xdr:from>
    <xdr:ext cx="405111" cy="259045"/>
    <xdr:sp macro="" textlink="">
      <xdr:nvSpPr>
        <xdr:cNvPr id="261" name="【公営住宅】&#10;有形固定資産減価償却率該当値テキスト"/>
        <xdr:cNvSpPr txBox="1"/>
      </xdr:nvSpPr>
      <xdr:spPr>
        <a:xfrm>
          <a:off x="444500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262" name="楕円 261"/>
        <xdr:cNvSpPr/>
      </xdr:nvSpPr>
      <xdr:spPr>
        <a:xfrm>
          <a:off x="3565525" y="140366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28575</xdr:rowOff>
    </xdr:to>
    <xdr:cxnSp macro="">
      <xdr:nvCxnSpPr>
        <xdr:cNvPr id="263" name="直線コネクタ 262"/>
        <xdr:cNvCxnSpPr/>
      </xdr:nvCxnSpPr>
      <xdr:spPr>
        <a:xfrm flipV="1">
          <a:off x="3616325" y="140493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64" name="楕円 263"/>
        <xdr:cNvSpPr/>
      </xdr:nvSpPr>
      <xdr:spPr>
        <a:xfrm>
          <a:off x="2714625"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62864</xdr:rowOff>
    </xdr:to>
    <xdr:cxnSp macro="">
      <xdr:nvCxnSpPr>
        <xdr:cNvPr id="265" name="直線コネクタ 264"/>
        <xdr:cNvCxnSpPr/>
      </xdr:nvCxnSpPr>
      <xdr:spPr>
        <a:xfrm flipV="1">
          <a:off x="2765425" y="14087475"/>
          <a:ext cx="8509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xdr:cNvSpPr txBox="1"/>
      </xdr:nvSpPr>
      <xdr:spPr>
        <a:xfrm>
          <a:off x="341059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67" name="n_2aveValue【公営住宅】&#10;有形固定資産減価償却率"/>
        <xdr:cNvSpPr txBox="1"/>
      </xdr:nvSpPr>
      <xdr:spPr>
        <a:xfrm>
          <a:off x="257239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70502</xdr:rowOff>
    </xdr:from>
    <xdr:ext cx="405111" cy="259045"/>
    <xdr:sp macro="" textlink="">
      <xdr:nvSpPr>
        <xdr:cNvPr id="268" name="n_1mainValue【公営住宅】&#10;有形固定資産減価償却率"/>
        <xdr:cNvSpPr txBox="1"/>
      </xdr:nvSpPr>
      <xdr:spPr>
        <a:xfrm>
          <a:off x="341059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104791</xdr:rowOff>
    </xdr:from>
    <xdr:ext cx="405111" cy="259045"/>
    <xdr:sp macro="" textlink="">
      <xdr:nvSpPr>
        <xdr:cNvPr id="269" name="n_2mainValue【公営住宅】&#10;有形固定資産減価償却率"/>
        <xdr:cNvSpPr txBox="1"/>
      </xdr:nvSpPr>
      <xdr:spPr>
        <a:xfrm>
          <a:off x="257239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280150"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4" name="テキスト ボックス 303"/>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6" name="テキスト ボックス 305"/>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4" name="テキスト ボックス 313"/>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18" name="直線コネクタ 317"/>
        <xdr:cNvCxnSpPr/>
      </xdr:nvCxnSpPr>
      <xdr:spPr>
        <a:xfrm flipV="1">
          <a:off x="15509239"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19" name="【認定こども園・幼稚園・保育所】&#10;有形固定資産減価償却率最小値テキスト"/>
        <xdr:cNvSpPr txBox="1"/>
      </xdr:nvSpPr>
      <xdr:spPr>
        <a:xfrm>
          <a:off x="15547975"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0" name="直線コネクタ 319"/>
        <xdr:cNvCxnSpPr/>
      </xdr:nvCxnSpPr>
      <xdr:spPr>
        <a:xfrm>
          <a:off x="15420975" y="72713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1" name="【認定こども園・幼稚園・保育所】&#10;有形固定資産減価償却率最大値テキスト"/>
        <xdr:cNvSpPr txBox="1"/>
      </xdr:nvSpPr>
      <xdr:spPr>
        <a:xfrm>
          <a:off x="1554797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2" name="直線コネクタ 321"/>
        <xdr:cNvCxnSpPr/>
      </xdr:nvCxnSpPr>
      <xdr:spPr>
        <a:xfrm>
          <a:off x="15420975" y="57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3" name="【認定こども園・幼稚園・保育所】&#10;有形固定資産減価償却率平均値テキスト"/>
        <xdr:cNvSpPr txBox="1"/>
      </xdr:nvSpPr>
      <xdr:spPr>
        <a:xfrm>
          <a:off x="15547975"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4" name="フローチャート: 判断 323"/>
        <xdr:cNvSpPr/>
      </xdr:nvSpPr>
      <xdr:spPr>
        <a:xfrm>
          <a:off x="15459075"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5" name="フローチャート: 判断 324"/>
        <xdr:cNvSpPr/>
      </xdr:nvSpPr>
      <xdr:spPr>
        <a:xfrm>
          <a:off x="14658975"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6" name="フローチャート: 判断 325"/>
        <xdr:cNvSpPr/>
      </xdr:nvSpPr>
      <xdr:spPr>
        <a:xfrm>
          <a:off x="138176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xdr:rowOff>
    </xdr:from>
    <xdr:to>
      <xdr:col>85</xdr:col>
      <xdr:colOff>177800</xdr:colOff>
      <xdr:row>34</xdr:row>
      <xdr:rowOff>109855</xdr:rowOff>
    </xdr:to>
    <xdr:sp macro="" textlink="">
      <xdr:nvSpPr>
        <xdr:cNvPr id="332" name="楕円 331"/>
        <xdr:cNvSpPr/>
      </xdr:nvSpPr>
      <xdr:spPr>
        <a:xfrm>
          <a:off x="15459075"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31132</xdr:rowOff>
    </xdr:from>
    <xdr:ext cx="405111" cy="259045"/>
    <xdr:sp macro="" textlink="">
      <xdr:nvSpPr>
        <xdr:cNvPr id="333" name="【認定こども園・幼稚園・保育所】&#10;有形固定資産減価償却率該当値テキスト"/>
        <xdr:cNvSpPr txBox="1"/>
      </xdr:nvSpPr>
      <xdr:spPr>
        <a:xfrm>
          <a:off x="15547975"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19685</xdr:rowOff>
    </xdr:from>
    <xdr:to>
      <xdr:col>81</xdr:col>
      <xdr:colOff>101600</xdr:colOff>
      <xdr:row>34</xdr:row>
      <xdr:rowOff>121285</xdr:rowOff>
    </xdr:to>
    <xdr:sp macro="" textlink="">
      <xdr:nvSpPr>
        <xdr:cNvPr id="334" name="楕円 333"/>
        <xdr:cNvSpPr/>
      </xdr:nvSpPr>
      <xdr:spPr>
        <a:xfrm>
          <a:off x="14658975"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59055</xdr:rowOff>
    </xdr:from>
    <xdr:to>
      <xdr:col>85</xdr:col>
      <xdr:colOff>127000</xdr:colOff>
      <xdr:row>34</xdr:row>
      <xdr:rowOff>70485</xdr:rowOff>
    </xdr:to>
    <xdr:cxnSp macro="">
      <xdr:nvCxnSpPr>
        <xdr:cNvPr id="335" name="直線コネクタ 334"/>
        <xdr:cNvCxnSpPr/>
      </xdr:nvCxnSpPr>
      <xdr:spPr>
        <a:xfrm flipV="1">
          <a:off x="14709775" y="5888355"/>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34925</xdr:rowOff>
    </xdr:from>
    <xdr:to>
      <xdr:col>76</xdr:col>
      <xdr:colOff>165100</xdr:colOff>
      <xdr:row>34</xdr:row>
      <xdr:rowOff>136525</xdr:rowOff>
    </xdr:to>
    <xdr:sp macro="" textlink="">
      <xdr:nvSpPr>
        <xdr:cNvPr id="336" name="楕円 335"/>
        <xdr:cNvSpPr/>
      </xdr:nvSpPr>
      <xdr:spPr>
        <a:xfrm>
          <a:off x="138176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70485</xdr:rowOff>
    </xdr:from>
    <xdr:to>
      <xdr:col>81</xdr:col>
      <xdr:colOff>50800</xdr:colOff>
      <xdr:row>34</xdr:row>
      <xdr:rowOff>85725</xdr:rowOff>
    </xdr:to>
    <xdr:cxnSp macro="">
      <xdr:nvCxnSpPr>
        <xdr:cNvPr id="337" name="直線コネクタ 336"/>
        <xdr:cNvCxnSpPr/>
      </xdr:nvCxnSpPr>
      <xdr:spPr>
        <a:xfrm flipV="1">
          <a:off x="13868400" y="5899785"/>
          <a:ext cx="841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38" name="n_1aveValue【認定こども園・幼稚園・保育所】&#10;有形固定資産減価償却率"/>
        <xdr:cNvSpPr txBox="1"/>
      </xdr:nvSpPr>
      <xdr:spPr>
        <a:xfrm>
          <a:off x="14504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39" name="n_2aveValue【認定こども園・幼稚園・保育所】&#10;有形固定資産減価償却率"/>
        <xdr:cNvSpPr txBox="1"/>
      </xdr:nvSpPr>
      <xdr:spPr>
        <a:xfrm>
          <a:off x="13675369"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137812</xdr:rowOff>
    </xdr:from>
    <xdr:ext cx="405111" cy="259045"/>
    <xdr:sp macro="" textlink="">
      <xdr:nvSpPr>
        <xdr:cNvPr id="340" name="n_1mainValue【認定こども園・幼稚園・保育所】&#10;有形固定資産減価償却率"/>
        <xdr:cNvSpPr txBox="1"/>
      </xdr:nvSpPr>
      <xdr:spPr>
        <a:xfrm>
          <a:off x="145040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153052</xdr:rowOff>
    </xdr:from>
    <xdr:ext cx="405111" cy="259045"/>
    <xdr:sp macro="" textlink="">
      <xdr:nvSpPr>
        <xdr:cNvPr id="341" name="n_2mainValue【認定こども園・幼稚園・保育所】&#10;有形固定資産減価償却率"/>
        <xdr:cNvSpPr txBox="1"/>
      </xdr:nvSpPr>
      <xdr:spPr>
        <a:xfrm>
          <a:off x="13675369"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7373600" y="533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0" name="テキスト ボックス 359"/>
        <xdr:cNvSpPr txBox="1"/>
      </xdr:nvSpPr>
      <xdr:spPr>
        <a:xfrm>
          <a:off x="1150698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2" name="テキスト ボックス 361"/>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0" name="テキスト ボックス 369"/>
        <xdr:cNvSpPr txBox="1"/>
      </xdr:nvSpPr>
      <xdr:spPr>
        <a:xfrm>
          <a:off x="1138827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374" name="直線コネクタ 373"/>
        <xdr:cNvCxnSpPr/>
      </xdr:nvCxnSpPr>
      <xdr:spPr>
        <a:xfrm flipV="1">
          <a:off x="15509239"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375" name="【学校施設】&#10;有形固定資産減価償却率最小値テキスト"/>
        <xdr:cNvSpPr txBox="1"/>
      </xdr:nvSpPr>
      <xdr:spPr>
        <a:xfrm>
          <a:off x="15547975"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376" name="直線コネクタ 375"/>
        <xdr:cNvCxnSpPr/>
      </xdr:nvCxnSpPr>
      <xdr:spPr>
        <a:xfrm>
          <a:off x="15420975" y="107861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77" name="【学校施設】&#10;有形固定資産減価償却率最大値テキスト"/>
        <xdr:cNvSpPr txBox="1"/>
      </xdr:nvSpPr>
      <xdr:spPr>
        <a:xfrm>
          <a:off x="15547975"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78" name="直線コネクタ 377"/>
        <xdr:cNvCxnSpPr/>
      </xdr:nvCxnSpPr>
      <xdr:spPr>
        <a:xfrm>
          <a:off x="15420975" y="96945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379" name="【学校施設】&#10;有形固定資産減価償却率平均値テキスト"/>
        <xdr:cNvSpPr txBox="1"/>
      </xdr:nvSpPr>
      <xdr:spPr>
        <a:xfrm>
          <a:off x="15547975"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380" name="フローチャート: 判断 379"/>
        <xdr:cNvSpPr/>
      </xdr:nvSpPr>
      <xdr:spPr>
        <a:xfrm>
          <a:off x="15459075"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381" name="フローチャート: 判断 380"/>
        <xdr:cNvSpPr/>
      </xdr:nvSpPr>
      <xdr:spPr>
        <a:xfrm>
          <a:off x="14658975"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382" name="フローチャート: 判断 381"/>
        <xdr:cNvSpPr/>
      </xdr:nvSpPr>
      <xdr:spPr>
        <a:xfrm>
          <a:off x="138176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3" name="テキスト ボックス 382"/>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4" name="テキスト ボックス 383"/>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5" name="テキスト ボックス 384"/>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6" name="テキスト ボックス 385"/>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7" name="テキスト ボックス 386"/>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88" name="楕円 387"/>
        <xdr:cNvSpPr/>
      </xdr:nvSpPr>
      <xdr:spPr>
        <a:xfrm>
          <a:off x="15459075"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389" name="【学校施設】&#10;有形固定資産減価償却率該当値テキスト"/>
        <xdr:cNvSpPr txBox="1"/>
      </xdr:nvSpPr>
      <xdr:spPr>
        <a:xfrm>
          <a:off x="15547975"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390" name="楕円 389"/>
        <xdr:cNvSpPr/>
      </xdr:nvSpPr>
      <xdr:spPr>
        <a:xfrm>
          <a:off x="14658975"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74295</xdr:rowOff>
    </xdr:to>
    <xdr:cxnSp macro="">
      <xdr:nvCxnSpPr>
        <xdr:cNvPr id="391" name="直線コネクタ 390"/>
        <xdr:cNvCxnSpPr/>
      </xdr:nvCxnSpPr>
      <xdr:spPr>
        <a:xfrm flipV="1">
          <a:off x="14709775" y="10298430"/>
          <a:ext cx="8001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76835</xdr:rowOff>
    </xdr:from>
    <xdr:to>
      <xdr:col>76</xdr:col>
      <xdr:colOff>165100</xdr:colOff>
      <xdr:row>61</xdr:row>
      <xdr:rowOff>6985</xdr:rowOff>
    </xdr:to>
    <xdr:sp macro="" textlink="">
      <xdr:nvSpPr>
        <xdr:cNvPr id="392" name="楕円 391"/>
        <xdr:cNvSpPr/>
      </xdr:nvSpPr>
      <xdr:spPr>
        <a:xfrm>
          <a:off x="138176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74295</xdr:rowOff>
    </xdr:from>
    <xdr:to>
      <xdr:col>81</xdr:col>
      <xdr:colOff>50800</xdr:colOff>
      <xdr:row>60</xdr:row>
      <xdr:rowOff>127635</xdr:rowOff>
    </xdr:to>
    <xdr:cxnSp macro="">
      <xdr:nvCxnSpPr>
        <xdr:cNvPr id="393" name="直線コネクタ 392"/>
        <xdr:cNvCxnSpPr/>
      </xdr:nvCxnSpPr>
      <xdr:spPr>
        <a:xfrm flipV="1">
          <a:off x="13868400" y="10361295"/>
          <a:ext cx="8413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394" name="n_1aveValue【学校施設】&#10;有形固定資産減価償却率"/>
        <xdr:cNvSpPr txBox="1"/>
      </xdr:nvSpPr>
      <xdr:spPr>
        <a:xfrm>
          <a:off x="14504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395" name="n_2aveValue【学校施設】&#10;有形固定資産減価償却率"/>
        <xdr:cNvSpPr txBox="1"/>
      </xdr:nvSpPr>
      <xdr:spPr>
        <a:xfrm>
          <a:off x="13675369"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116222</xdr:rowOff>
    </xdr:from>
    <xdr:ext cx="405111" cy="259045"/>
    <xdr:sp macro="" textlink="">
      <xdr:nvSpPr>
        <xdr:cNvPr id="396" name="n_1mainValue【学校施設】&#10;有形固定資産減価償却率"/>
        <xdr:cNvSpPr txBox="1"/>
      </xdr:nvSpPr>
      <xdr:spPr>
        <a:xfrm>
          <a:off x="14504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397" name="n_2mainValue【学校施設】&#10;有形固定資産減価償却率"/>
        <xdr:cNvSpPr txBox="1"/>
      </xdr:nvSpPr>
      <xdr:spPr>
        <a:xfrm>
          <a:off x="13675369"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xdr:cNvSpPr/>
      </xdr:nvSpPr>
      <xdr:spPr>
        <a:xfrm>
          <a:off x="173736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6" name="正方形/長方形 405"/>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7" name="正方形/長方形 406"/>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8" name="正方形/長方形 407"/>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9" name="正方形/長方形 408"/>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0" name="正方形/長方形 409"/>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1" name="正方形/長方形 410"/>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2" name="正方形/長方形 411"/>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3" name="正方形/長方形 412"/>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4" name="テキスト ボックス 413"/>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5" name="直線コネクタ 414"/>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6" name="直線コネクタ 415"/>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7" name="テキスト ボックス 416"/>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8" name="直線コネクタ 417"/>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9" name="テキスト ボックス 418"/>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0" name="直線コネクタ 419"/>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1" name="テキスト ボックス 420"/>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2" name="直線コネクタ 421"/>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3" name="テキスト ボックス 422"/>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4" name="直線コネクタ 423"/>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5" name="テキスト ボックス 424"/>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6" name="直線コネクタ 425"/>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7" name="テキスト ボックス 426"/>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8" name="直線コネクタ 427"/>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9" name="テキスト ボックス 428"/>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0"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31" name="直線コネクタ 430"/>
        <xdr:cNvCxnSpPr/>
      </xdr:nvCxnSpPr>
      <xdr:spPr>
        <a:xfrm flipV="1">
          <a:off x="15509239"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32" name="【児童館】&#10;有形固定資産減価償却率最小値テキスト"/>
        <xdr:cNvSpPr txBox="1"/>
      </xdr:nvSpPr>
      <xdr:spPr>
        <a:xfrm>
          <a:off x="15547975"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33" name="直線コネクタ 432"/>
        <xdr:cNvCxnSpPr/>
      </xdr:nvCxnSpPr>
      <xdr:spPr>
        <a:xfrm>
          <a:off x="15420975" y="1481382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34" name="【児童館】&#10;有形固定資産減価償却率最大値テキスト"/>
        <xdr:cNvSpPr txBox="1"/>
      </xdr:nvSpPr>
      <xdr:spPr>
        <a:xfrm>
          <a:off x="1554797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35" name="直線コネクタ 434"/>
        <xdr:cNvCxnSpPr/>
      </xdr:nvCxnSpPr>
      <xdr:spPr>
        <a:xfrm>
          <a:off x="15420975" y="1328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436" name="【児童館】&#10;有形固定資産減価償却率平均値テキスト"/>
        <xdr:cNvSpPr txBox="1"/>
      </xdr:nvSpPr>
      <xdr:spPr>
        <a:xfrm>
          <a:off x="15547975"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37" name="フローチャート: 判断 436"/>
        <xdr:cNvSpPr/>
      </xdr:nvSpPr>
      <xdr:spPr>
        <a:xfrm>
          <a:off x="15459075"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38" name="フローチャート: 判断 437"/>
        <xdr:cNvSpPr/>
      </xdr:nvSpPr>
      <xdr:spPr>
        <a:xfrm>
          <a:off x="14658975"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39" name="フローチャート: 判断 438"/>
        <xdr:cNvSpPr/>
      </xdr:nvSpPr>
      <xdr:spPr>
        <a:xfrm>
          <a:off x="138176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0" name="テキスト ボックス 439"/>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1" name="テキスト ボックス 440"/>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2" name="テキスト ボックス 441"/>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3" name="テキスト ボックス 442"/>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4" name="テキスト ボックス 443"/>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445" name="楕円 444"/>
        <xdr:cNvSpPr/>
      </xdr:nvSpPr>
      <xdr:spPr>
        <a:xfrm>
          <a:off x="15459075"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142076</xdr:rowOff>
    </xdr:from>
    <xdr:ext cx="405111" cy="259045"/>
    <xdr:sp macro="" textlink="">
      <xdr:nvSpPr>
        <xdr:cNvPr id="446" name="【児童館】&#10;有形固定資産減価償却率該当値テキスト"/>
        <xdr:cNvSpPr txBox="1"/>
      </xdr:nvSpPr>
      <xdr:spPr>
        <a:xfrm>
          <a:off x="15547975" y="1385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447" name="楕円 446"/>
        <xdr:cNvSpPr/>
      </xdr:nvSpPr>
      <xdr:spPr>
        <a:xfrm>
          <a:off x="14658975"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91984</xdr:rowOff>
    </xdr:to>
    <xdr:cxnSp macro="">
      <xdr:nvCxnSpPr>
        <xdr:cNvPr id="448" name="直線コネクタ 447"/>
        <xdr:cNvCxnSpPr/>
      </xdr:nvCxnSpPr>
      <xdr:spPr>
        <a:xfrm flipV="1">
          <a:off x="14709775" y="13930449"/>
          <a:ext cx="8001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88537</xdr:rowOff>
    </xdr:from>
    <xdr:to>
      <xdr:col>76</xdr:col>
      <xdr:colOff>165100</xdr:colOff>
      <xdr:row>82</xdr:row>
      <xdr:rowOff>18687</xdr:rowOff>
    </xdr:to>
    <xdr:sp macro="" textlink="">
      <xdr:nvSpPr>
        <xdr:cNvPr id="449" name="楕円 448"/>
        <xdr:cNvSpPr/>
      </xdr:nvSpPr>
      <xdr:spPr>
        <a:xfrm>
          <a:off x="138176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139337</xdr:rowOff>
    </xdr:to>
    <xdr:cxnSp macro="">
      <xdr:nvCxnSpPr>
        <xdr:cNvPr id="450" name="直線コネクタ 449"/>
        <xdr:cNvCxnSpPr/>
      </xdr:nvCxnSpPr>
      <xdr:spPr>
        <a:xfrm flipV="1">
          <a:off x="13868400" y="13979434"/>
          <a:ext cx="841375"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451" name="n_1aveValue【児童館】&#10;有形固定資産減価償却率"/>
        <xdr:cNvSpPr txBox="1"/>
      </xdr:nvSpPr>
      <xdr:spPr>
        <a:xfrm>
          <a:off x="14504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452" name="n_2aveValue【児童館】&#10;有形固定資産減価償却率"/>
        <xdr:cNvSpPr txBox="1"/>
      </xdr:nvSpPr>
      <xdr:spPr>
        <a:xfrm>
          <a:off x="13675369"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453" name="n_1mainValue【児童館】&#10;有形固定資産減価償却率"/>
        <xdr:cNvSpPr txBox="1"/>
      </xdr:nvSpPr>
      <xdr:spPr>
        <a:xfrm>
          <a:off x="14504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35214</xdr:rowOff>
    </xdr:from>
    <xdr:ext cx="405111" cy="259045"/>
    <xdr:sp macro="" textlink="">
      <xdr:nvSpPr>
        <xdr:cNvPr id="454" name="n_2mainValue【児童館】&#10;有形固定資産減価償却率"/>
        <xdr:cNvSpPr txBox="1"/>
      </xdr:nvSpPr>
      <xdr:spPr>
        <a:xfrm>
          <a:off x="13675369"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xdr:cNvSpPr/>
      </xdr:nvSpPr>
      <xdr:spPr>
        <a:xfrm>
          <a:off x="173736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3" name="正方形/長方形 462"/>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4" name="正方形/長方形 463"/>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5" name="正方形/長方形 464"/>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6" name="正方形/長方形 465"/>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7" name="正方形/長方形 466"/>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8" name="正方形/長方形 467"/>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9" name="正方形/長方形 468"/>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正方形/長方形 469"/>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1" name="テキスト ボックス 470"/>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2" name="直線コネクタ 471"/>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3" name="直線コネクタ 472"/>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4" name="テキスト ボックス 473"/>
        <xdr:cNvSpPr txBox="1"/>
      </xdr:nvSpPr>
      <xdr:spPr>
        <a:xfrm>
          <a:off x="1150698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5" name="直線コネクタ 474"/>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6" name="テキスト ボックス 475"/>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7" name="直線コネクタ 476"/>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8" name="テキスト ボックス 477"/>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9" name="直線コネクタ 478"/>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0" name="テキスト ボックス 479"/>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1" name="直線コネクタ 480"/>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2" name="テキスト ボックス 481"/>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3" name="直線コネクタ 482"/>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4" name="テキスト ボックス 483"/>
        <xdr:cNvSpPr txBox="1"/>
      </xdr:nvSpPr>
      <xdr:spPr>
        <a:xfrm>
          <a:off x="113882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5" name="直線コネクタ 484"/>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6" name="テキスト ボックス 485"/>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7"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88" name="直線コネクタ 487"/>
        <xdr:cNvCxnSpPr/>
      </xdr:nvCxnSpPr>
      <xdr:spPr>
        <a:xfrm flipV="1">
          <a:off x="15509239"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89" name="【公民館】&#10;有形固定資産減価償却率最小値テキスト"/>
        <xdr:cNvSpPr txBox="1"/>
      </xdr:nvSpPr>
      <xdr:spPr>
        <a:xfrm>
          <a:off x="15547975"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90" name="直線コネクタ 489"/>
        <xdr:cNvCxnSpPr/>
      </xdr:nvCxnSpPr>
      <xdr:spPr>
        <a:xfrm>
          <a:off x="15420975" y="186352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91" name="【公民館】&#10;有形固定資産減価償却率最大値テキスト"/>
        <xdr:cNvSpPr txBox="1"/>
      </xdr:nvSpPr>
      <xdr:spPr>
        <a:xfrm>
          <a:off x="1554797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2" name="直線コネクタ 491"/>
        <xdr:cNvCxnSpPr/>
      </xdr:nvCxnSpPr>
      <xdr:spPr>
        <a:xfrm>
          <a:off x="1542097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493" name="【公民館】&#10;有形固定資産減価償却率平均値テキスト"/>
        <xdr:cNvSpPr txBox="1"/>
      </xdr:nvSpPr>
      <xdr:spPr>
        <a:xfrm>
          <a:off x="15547975"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494" name="フローチャート: 判断 493"/>
        <xdr:cNvSpPr/>
      </xdr:nvSpPr>
      <xdr:spPr>
        <a:xfrm>
          <a:off x="15459075"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495" name="フローチャート: 判断 494"/>
        <xdr:cNvSpPr/>
      </xdr:nvSpPr>
      <xdr:spPr>
        <a:xfrm>
          <a:off x="14658975"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496" name="フローチャート: 判断 495"/>
        <xdr:cNvSpPr/>
      </xdr:nvSpPr>
      <xdr:spPr>
        <a:xfrm>
          <a:off x="138176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7" name="テキスト ボックス 496"/>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502" name="楕円 501"/>
        <xdr:cNvSpPr/>
      </xdr:nvSpPr>
      <xdr:spPr>
        <a:xfrm>
          <a:off x="15459075"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64243</xdr:rowOff>
    </xdr:from>
    <xdr:ext cx="405111" cy="259045"/>
    <xdr:sp macro="" textlink="">
      <xdr:nvSpPr>
        <xdr:cNvPr id="503" name="【公民館】&#10;有形固定資産減価償却率該当値テキスト"/>
        <xdr:cNvSpPr txBox="1"/>
      </xdr:nvSpPr>
      <xdr:spPr>
        <a:xfrm>
          <a:off x="15547975"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504" name="楕円 503"/>
        <xdr:cNvSpPr/>
      </xdr:nvSpPr>
      <xdr:spPr>
        <a:xfrm>
          <a:off x="14658975"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136616</xdr:rowOff>
    </xdr:from>
    <xdr:to>
      <xdr:col>85</xdr:col>
      <xdr:colOff>127000</xdr:colOff>
      <xdr:row>103</xdr:row>
      <xdr:rowOff>166007</xdr:rowOff>
    </xdr:to>
    <xdr:cxnSp macro="">
      <xdr:nvCxnSpPr>
        <xdr:cNvPr id="505" name="直線コネクタ 504"/>
        <xdr:cNvCxnSpPr/>
      </xdr:nvCxnSpPr>
      <xdr:spPr>
        <a:xfrm flipV="1">
          <a:off x="14709775" y="17795966"/>
          <a:ext cx="8001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149498</xdr:rowOff>
    </xdr:from>
    <xdr:to>
      <xdr:col>76</xdr:col>
      <xdr:colOff>165100</xdr:colOff>
      <xdr:row>104</xdr:row>
      <xdr:rowOff>79648</xdr:rowOff>
    </xdr:to>
    <xdr:sp macro="" textlink="">
      <xdr:nvSpPr>
        <xdr:cNvPr id="506" name="楕円 505"/>
        <xdr:cNvSpPr/>
      </xdr:nvSpPr>
      <xdr:spPr>
        <a:xfrm>
          <a:off x="138176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28848</xdr:rowOff>
    </xdr:to>
    <xdr:cxnSp macro="">
      <xdr:nvCxnSpPr>
        <xdr:cNvPr id="507" name="直線コネクタ 506"/>
        <xdr:cNvCxnSpPr/>
      </xdr:nvCxnSpPr>
      <xdr:spPr>
        <a:xfrm flipV="1">
          <a:off x="13868400" y="17825357"/>
          <a:ext cx="841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508" name="n_1aveValue【公民館】&#10;有形固定資産減価償却率"/>
        <xdr:cNvSpPr txBox="1"/>
      </xdr:nvSpPr>
      <xdr:spPr>
        <a:xfrm>
          <a:off x="14504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09" name="n_2aveValue【公民館】&#10;有形固定資産減価償却率"/>
        <xdr:cNvSpPr txBox="1"/>
      </xdr:nvSpPr>
      <xdr:spPr>
        <a:xfrm>
          <a:off x="13675369"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36484</xdr:rowOff>
    </xdr:from>
    <xdr:ext cx="405111" cy="259045"/>
    <xdr:sp macro="" textlink="">
      <xdr:nvSpPr>
        <xdr:cNvPr id="510" name="n_1mainValue【公民館】&#10;有形固定資産減価償却率"/>
        <xdr:cNvSpPr txBox="1"/>
      </xdr:nvSpPr>
      <xdr:spPr>
        <a:xfrm>
          <a:off x="14504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70775</xdr:rowOff>
    </xdr:from>
    <xdr:ext cx="405111" cy="259045"/>
    <xdr:sp macro="" textlink="">
      <xdr:nvSpPr>
        <xdr:cNvPr id="511" name="n_2mainValue【公民館】&#10;有形固定資産減価償却率"/>
        <xdr:cNvSpPr txBox="1"/>
      </xdr:nvSpPr>
      <xdr:spPr>
        <a:xfrm>
          <a:off x="13675369"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xdr:cNvSpPr/>
      </xdr:nvSpPr>
      <xdr:spPr>
        <a:xfrm>
          <a:off x="173736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状況から見ると、類似団体と比較し一部施設において減価償却が進んでいないように見えるが、公民館等は施設数が多く、同時期に建設しているため、近い将来同時期にまとまった財政負担が必要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31,308
30,998
292.02
19,671,960
19,452,533
122,810
10,676,019
26,524,789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4062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4450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32752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4450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327525" y="59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4450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3561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565525" y="66713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714625"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168910</xdr:rowOff>
    </xdr:from>
    <xdr:to>
      <xdr:col>24</xdr:col>
      <xdr:colOff>114300</xdr:colOff>
      <xdr:row>36</xdr:row>
      <xdr:rowOff>99060</xdr:rowOff>
    </xdr:to>
    <xdr:sp macro="" textlink="">
      <xdr:nvSpPr>
        <xdr:cNvPr id="69" name="楕円 68"/>
        <xdr:cNvSpPr/>
      </xdr:nvSpPr>
      <xdr:spPr>
        <a:xfrm>
          <a:off x="43561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20337</xdr:rowOff>
    </xdr:from>
    <xdr:ext cx="405111" cy="259045"/>
    <xdr:sp macro="" textlink="">
      <xdr:nvSpPr>
        <xdr:cNvPr id="70" name="【図書館】&#10;有形固定資産減価償却率該当値テキスト"/>
        <xdr:cNvSpPr txBox="1"/>
      </xdr:nvSpPr>
      <xdr:spPr>
        <a:xfrm>
          <a:off x="4445000"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22860</xdr:rowOff>
    </xdr:from>
    <xdr:to>
      <xdr:col>20</xdr:col>
      <xdr:colOff>38100</xdr:colOff>
      <xdr:row>36</xdr:row>
      <xdr:rowOff>124460</xdr:rowOff>
    </xdr:to>
    <xdr:sp macro="" textlink="">
      <xdr:nvSpPr>
        <xdr:cNvPr id="71" name="楕円 70"/>
        <xdr:cNvSpPr/>
      </xdr:nvSpPr>
      <xdr:spPr>
        <a:xfrm>
          <a:off x="3565525" y="61950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48260</xdr:rowOff>
    </xdr:from>
    <xdr:to>
      <xdr:col>24</xdr:col>
      <xdr:colOff>63500</xdr:colOff>
      <xdr:row>36</xdr:row>
      <xdr:rowOff>73660</xdr:rowOff>
    </xdr:to>
    <xdr:cxnSp macro="">
      <xdr:nvCxnSpPr>
        <xdr:cNvPr id="72" name="直線コネクタ 71"/>
        <xdr:cNvCxnSpPr/>
      </xdr:nvCxnSpPr>
      <xdr:spPr>
        <a:xfrm flipV="1">
          <a:off x="3616325" y="6220460"/>
          <a:ext cx="7905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3" name="楕円 72"/>
        <xdr:cNvSpPr/>
      </xdr:nvSpPr>
      <xdr:spPr>
        <a:xfrm>
          <a:off x="2714625"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73660</xdr:rowOff>
    </xdr:from>
    <xdr:to>
      <xdr:col>19</xdr:col>
      <xdr:colOff>177800</xdr:colOff>
      <xdr:row>36</xdr:row>
      <xdr:rowOff>99060</xdr:rowOff>
    </xdr:to>
    <xdr:cxnSp macro="">
      <xdr:nvCxnSpPr>
        <xdr:cNvPr id="74" name="直線コネクタ 73"/>
        <xdr:cNvCxnSpPr/>
      </xdr:nvCxnSpPr>
      <xdr:spPr>
        <a:xfrm flipV="1">
          <a:off x="2765425" y="6245860"/>
          <a:ext cx="8509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41059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57239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140987</xdr:rowOff>
    </xdr:from>
    <xdr:ext cx="405111" cy="259045"/>
    <xdr:sp macro="" textlink="">
      <xdr:nvSpPr>
        <xdr:cNvPr id="77" name="n_1mainValue【図書館】&#10;有形固定資産減価償却率"/>
        <xdr:cNvSpPr txBox="1"/>
      </xdr:nvSpPr>
      <xdr:spPr>
        <a:xfrm>
          <a:off x="341059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78" name="n_2mainValue【図書館】&#10;有形固定資産減価償却率"/>
        <xdr:cNvSpPr txBox="1"/>
      </xdr:nvSpPr>
      <xdr:spPr>
        <a:xfrm>
          <a:off x="257239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9952990"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9991725"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9874250" y="71551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9991725"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9874250" y="5638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9991725"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9912350" y="67081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11225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270875" y="67462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16" name="楕円 115"/>
        <xdr:cNvSpPr/>
      </xdr:nvSpPr>
      <xdr:spPr>
        <a:xfrm>
          <a:off x="911225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8925002"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80963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19" name="n_1mainValue【図書館】&#10;一人当たり面積"/>
        <xdr:cNvSpPr txBox="1"/>
      </xdr:nvSpPr>
      <xdr:spPr>
        <a:xfrm>
          <a:off x="8925002"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852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4062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4450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327525" y="109613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4450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327525" y="95516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4450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3561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565525" y="102381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714625"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113030</xdr:rowOff>
    </xdr:from>
    <xdr:to>
      <xdr:col>24</xdr:col>
      <xdr:colOff>114300</xdr:colOff>
      <xdr:row>59</xdr:row>
      <xdr:rowOff>43180</xdr:rowOff>
    </xdr:to>
    <xdr:sp macro="" textlink="">
      <xdr:nvSpPr>
        <xdr:cNvPr id="158" name="楕円 157"/>
        <xdr:cNvSpPr/>
      </xdr:nvSpPr>
      <xdr:spPr>
        <a:xfrm>
          <a:off x="43561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135907</xdr:rowOff>
    </xdr:from>
    <xdr:ext cx="405111" cy="259045"/>
    <xdr:sp macro="" textlink="">
      <xdr:nvSpPr>
        <xdr:cNvPr id="159" name="【体育館・プール】&#10;有形固定資産減価償却率該当値テキスト"/>
        <xdr:cNvSpPr txBox="1"/>
      </xdr:nvSpPr>
      <xdr:spPr>
        <a:xfrm>
          <a:off x="44450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60" name="楕円 159"/>
        <xdr:cNvSpPr/>
      </xdr:nvSpPr>
      <xdr:spPr>
        <a:xfrm>
          <a:off x="3565525" y="100895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163830</xdr:rowOff>
    </xdr:from>
    <xdr:to>
      <xdr:col>24</xdr:col>
      <xdr:colOff>63500</xdr:colOff>
      <xdr:row>59</xdr:row>
      <xdr:rowOff>24765</xdr:rowOff>
    </xdr:to>
    <xdr:cxnSp macro="">
      <xdr:nvCxnSpPr>
        <xdr:cNvPr id="161" name="直線コネクタ 160"/>
        <xdr:cNvCxnSpPr/>
      </xdr:nvCxnSpPr>
      <xdr:spPr>
        <a:xfrm flipV="1">
          <a:off x="3616325" y="10107930"/>
          <a:ext cx="7905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62" name="楕円 161"/>
        <xdr:cNvSpPr/>
      </xdr:nvSpPr>
      <xdr:spPr>
        <a:xfrm>
          <a:off x="2714625"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24765</xdr:rowOff>
    </xdr:to>
    <xdr:cxnSp macro="">
      <xdr:nvCxnSpPr>
        <xdr:cNvPr id="163" name="直線コネクタ 162"/>
        <xdr:cNvCxnSpPr/>
      </xdr:nvCxnSpPr>
      <xdr:spPr>
        <a:xfrm>
          <a:off x="2765425" y="10115550"/>
          <a:ext cx="8509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4" name="n_1aveValue【体育館・プール】&#10;有形固定資産減価償却率"/>
        <xdr:cNvSpPr txBox="1"/>
      </xdr:nvSpPr>
      <xdr:spPr>
        <a:xfrm>
          <a:off x="34105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65" name="n_2aveValue【体育館・プール】&#10;有形固定資産減価償却率"/>
        <xdr:cNvSpPr txBox="1"/>
      </xdr:nvSpPr>
      <xdr:spPr>
        <a:xfrm>
          <a:off x="257239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166" name="n_1mainValue【体育館・プール】&#10;有形固定資産減価償却率"/>
        <xdr:cNvSpPr txBox="1"/>
      </xdr:nvSpPr>
      <xdr:spPr>
        <a:xfrm>
          <a:off x="341059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67" name="n_2mainValue【体育館・プール】&#10;有形固定資産減価償却率"/>
        <xdr:cNvSpPr txBox="1"/>
      </xdr:nvSpPr>
      <xdr:spPr>
        <a:xfrm>
          <a:off x="257239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280150" y="914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76" name="正方形/長方形 175"/>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7" name="正方形/長方形 176"/>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8" name="正方形/長方形 177"/>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9" name="正方形/長方形 178"/>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80" name="正方形/長方形 179"/>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81" name="正方形/長方形 180"/>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82" name="正方形/長方形 181"/>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正方形/長方形 182"/>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4" name="テキスト ボックス 183"/>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5" name="直線コネクタ 184"/>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86" name="テキスト ボックス 185"/>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7" name="直線コネクタ 186"/>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88" name="テキスト ボックス 187"/>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9" name="直線コネクタ 188"/>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90" name="テキスト ボックス 189"/>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91" name="直線コネクタ 190"/>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92" name="テキスト ボックス 191"/>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93" name="直線コネクタ 192"/>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4" name="テキスト ボックス 193"/>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95" name="直線コネクタ 194"/>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96" name="テキスト ボックス 195"/>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7" name="直線コネクタ 196"/>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98" name="テキスト ボックス 197"/>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9"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00" name="直線コネクタ 199"/>
        <xdr:cNvCxnSpPr/>
      </xdr:nvCxnSpPr>
      <xdr:spPr>
        <a:xfrm flipV="1">
          <a:off x="44062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01" name="【福祉施設】&#10;有形固定資産減価償却率最小値テキスト"/>
        <xdr:cNvSpPr txBox="1"/>
      </xdr:nvSpPr>
      <xdr:spPr>
        <a:xfrm>
          <a:off x="44450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02" name="直線コネクタ 201"/>
        <xdr:cNvCxnSpPr/>
      </xdr:nvCxnSpPr>
      <xdr:spPr>
        <a:xfrm>
          <a:off x="4327525" y="148932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03" name="【福祉施設】&#10;有形固定資産減価償却率最大値テキスト"/>
        <xdr:cNvSpPr txBox="1"/>
      </xdr:nvSpPr>
      <xdr:spPr>
        <a:xfrm>
          <a:off x="44450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04" name="直線コネクタ 203"/>
        <xdr:cNvCxnSpPr/>
      </xdr:nvCxnSpPr>
      <xdr:spPr>
        <a:xfrm>
          <a:off x="4327525" y="133788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05" name="【福祉施設】&#10;有形固定資産減価償却率平均値テキスト"/>
        <xdr:cNvSpPr txBox="1"/>
      </xdr:nvSpPr>
      <xdr:spPr>
        <a:xfrm>
          <a:off x="44450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06" name="フローチャート: 判断 205"/>
        <xdr:cNvSpPr/>
      </xdr:nvSpPr>
      <xdr:spPr>
        <a:xfrm>
          <a:off x="43561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07" name="フローチャート: 判断 206"/>
        <xdr:cNvSpPr/>
      </xdr:nvSpPr>
      <xdr:spPr>
        <a:xfrm>
          <a:off x="3565525" y="141528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08" name="フローチャート: 判断 207"/>
        <xdr:cNvSpPr/>
      </xdr:nvSpPr>
      <xdr:spPr>
        <a:xfrm>
          <a:off x="2714625"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9" name="テキスト ボックス 208"/>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0" name="テキスト ボックス 209"/>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1" name="テキスト ボックス 210"/>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2" name="テキスト ボックス 211"/>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3" name="テキスト ボックス 212"/>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14" name="楕円 213"/>
        <xdr:cNvSpPr/>
      </xdr:nvSpPr>
      <xdr:spPr>
        <a:xfrm>
          <a:off x="43561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15" name="【福祉施設】&#10;有形固定資産減価償却率該当値テキスト"/>
        <xdr:cNvSpPr txBox="1"/>
      </xdr:nvSpPr>
      <xdr:spPr>
        <a:xfrm>
          <a:off x="44450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118745</xdr:rowOff>
    </xdr:from>
    <xdr:to>
      <xdr:col>20</xdr:col>
      <xdr:colOff>38100</xdr:colOff>
      <xdr:row>81</xdr:row>
      <xdr:rowOff>48895</xdr:rowOff>
    </xdr:to>
    <xdr:sp macro="" textlink="">
      <xdr:nvSpPr>
        <xdr:cNvPr id="216" name="楕円 215"/>
        <xdr:cNvSpPr/>
      </xdr:nvSpPr>
      <xdr:spPr>
        <a:xfrm>
          <a:off x="3565525" y="138347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80</xdr:row>
      <xdr:rowOff>169545</xdr:rowOff>
    </xdr:to>
    <xdr:cxnSp macro="">
      <xdr:nvCxnSpPr>
        <xdr:cNvPr id="217" name="直線コネクタ 216"/>
        <xdr:cNvCxnSpPr/>
      </xdr:nvCxnSpPr>
      <xdr:spPr>
        <a:xfrm flipV="1">
          <a:off x="3616325" y="13853161"/>
          <a:ext cx="79057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25400</xdr:rowOff>
    </xdr:from>
    <xdr:to>
      <xdr:col>15</xdr:col>
      <xdr:colOff>101600</xdr:colOff>
      <xdr:row>81</xdr:row>
      <xdr:rowOff>127000</xdr:rowOff>
    </xdr:to>
    <xdr:sp macro="" textlink="">
      <xdr:nvSpPr>
        <xdr:cNvPr id="218" name="楕円 217"/>
        <xdr:cNvSpPr/>
      </xdr:nvSpPr>
      <xdr:spPr>
        <a:xfrm>
          <a:off x="2714625"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169545</xdr:rowOff>
    </xdr:from>
    <xdr:to>
      <xdr:col>19</xdr:col>
      <xdr:colOff>177800</xdr:colOff>
      <xdr:row>81</xdr:row>
      <xdr:rowOff>76200</xdr:rowOff>
    </xdr:to>
    <xdr:cxnSp macro="">
      <xdr:nvCxnSpPr>
        <xdr:cNvPr id="219" name="直線コネクタ 218"/>
        <xdr:cNvCxnSpPr/>
      </xdr:nvCxnSpPr>
      <xdr:spPr>
        <a:xfrm flipV="1">
          <a:off x="2765425" y="13885545"/>
          <a:ext cx="8509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20" name="n_1aveValue【福祉施設】&#10;有形固定資産減価償却率"/>
        <xdr:cNvSpPr txBox="1"/>
      </xdr:nvSpPr>
      <xdr:spPr>
        <a:xfrm>
          <a:off x="341059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21" name="n_2aveValue【福祉施設】&#10;有形固定資産減価償却率"/>
        <xdr:cNvSpPr txBox="1"/>
      </xdr:nvSpPr>
      <xdr:spPr>
        <a:xfrm>
          <a:off x="257239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65422</xdr:rowOff>
    </xdr:from>
    <xdr:ext cx="405111" cy="259045"/>
    <xdr:sp macro="" textlink="">
      <xdr:nvSpPr>
        <xdr:cNvPr id="222" name="n_1mainValue【福祉施設】&#10;有形固定資産減価償却率"/>
        <xdr:cNvSpPr txBox="1"/>
      </xdr:nvSpPr>
      <xdr:spPr>
        <a:xfrm>
          <a:off x="341059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223" name="n_2mainValue【福祉施設】&#10;有形固定資産減価償却率"/>
        <xdr:cNvSpPr txBox="1"/>
      </xdr:nvSpPr>
      <xdr:spPr>
        <a:xfrm>
          <a:off x="257239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280150"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0" name="テキスト ボックス 239"/>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1" name="直線コネクタ 240"/>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2" name="直線コネクタ 241"/>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3" name="テキスト ボックス 242"/>
        <xdr:cNvSpPr txBox="1"/>
      </xdr:nvSpPr>
      <xdr:spPr>
        <a:xfrm>
          <a:off x="4040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4" name="直線コネクタ 243"/>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5" name="テキスト ボックス 244"/>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6" name="直線コネクタ 245"/>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7" name="テキスト ボックス 246"/>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8" name="直線コネクタ 247"/>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9" name="テキスト ボックス 248"/>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0" name="直線コネクタ 249"/>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1" name="テキスト ボックス 250"/>
        <xdr:cNvSpPr txBox="1"/>
      </xdr:nvSpPr>
      <xdr:spPr>
        <a:xfrm>
          <a:off x="2852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2" name="直線コネクタ 251"/>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3" name="テキスト ボックス 252"/>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4"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55" name="直線コネクタ 254"/>
        <xdr:cNvCxnSpPr/>
      </xdr:nvCxnSpPr>
      <xdr:spPr>
        <a:xfrm flipV="1">
          <a:off x="44062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56" name="【市民会館】&#10;有形固定資産減価償却率最小値テキスト"/>
        <xdr:cNvSpPr txBox="1"/>
      </xdr:nvSpPr>
      <xdr:spPr>
        <a:xfrm>
          <a:off x="44450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7" name="直線コネクタ 256"/>
        <xdr:cNvCxnSpPr/>
      </xdr:nvCxnSpPr>
      <xdr:spPr>
        <a:xfrm>
          <a:off x="432752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8" name="【市民会館】&#10;有形固定資産減価償却率最大値テキスト"/>
        <xdr:cNvSpPr txBox="1"/>
      </xdr:nvSpPr>
      <xdr:spPr>
        <a:xfrm>
          <a:off x="44450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9" name="直線コネクタ 258"/>
        <xdr:cNvCxnSpPr/>
      </xdr:nvCxnSpPr>
      <xdr:spPr>
        <a:xfrm>
          <a:off x="4327525" y="1739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0" name="【市民会館】&#10;有形固定資産減価償却率平均値テキスト"/>
        <xdr:cNvSpPr txBox="1"/>
      </xdr:nvSpPr>
      <xdr:spPr>
        <a:xfrm>
          <a:off x="44450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1" name="フローチャート: 判断 260"/>
        <xdr:cNvSpPr/>
      </xdr:nvSpPr>
      <xdr:spPr>
        <a:xfrm>
          <a:off x="43561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2" name="フローチャート: 判断 261"/>
        <xdr:cNvSpPr/>
      </xdr:nvSpPr>
      <xdr:spPr>
        <a:xfrm>
          <a:off x="3565525" y="18000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263" name="フローチャート: 判断 262"/>
        <xdr:cNvSpPr/>
      </xdr:nvSpPr>
      <xdr:spPr>
        <a:xfrm>
          <a:off x="2714625"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4" name="テキスト ボックス 263"/>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5" name="テキスト ボックス 264"/>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6" name="テキスト ボックス 265"/>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7" name="テキスト ボックス 266"/>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8" name="テキスト ボックス 267"/>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121920</xdr:rowOff>
    </xdr:from>
    <xdr:to>
      <xdr:col>24</xdr:col>
      <xdr:colOff>114300</xdr:colOff>
      <xdr:row>103</xdr:row>
      <xdr:rowOff>52070</xdr:rowOff>
    </xdr:to>
    <xdr:sp macro="" textlink="">
      <xdr:nvSpPr>
        <xdr:cNvPr id="269" name="楕円 268"/>
        <xdr:cNvSpPr/>
      </xdr:nvSpPr>
      <xdr:spPr>
        <a:xfrm>
          <a:off x="43561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144797</xdr:rowOff>
    </xdr:from>
    <xdr:ext cx="405111" cy="259045"/>
    <xdr:sp macro="" textlink="">
      <xdr:nvSpPr>
        <xdr:cNvPr id="270" name="【市民会館】&#10;有形固定資産減価償却率該当値テキスト"/>
        <xdr:cNvSpPr txBox="1"/>
      </xdr:nvSpPr>
      <xdr:spPr>
        <a:xfrm>
          <a:off x="4445000"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271" name="楕円 270"/>
        <xdr:cNvSpPr/>
      </xdr:nvSpPr>
      <xdr:spPr>
        <a:xfrm>
          <a:off x="3565525" y="17627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1270</xdr:rowOff>
    </xdr:from>
    <xdr:to>
      <xdr:col>24</xdr:col>
      <xdr:colOff>63500</xdr:colOff>
      <xdr:row>103</xdr:row>
      <xdr:rowOff>19050</xdr:rowOff>
    </xdr:to>
    <xdr:cxnSp macro="">
      <xdr:nvCxnSpPr>
        <xdr:cNvPr id="272" name="直線コネクタ 271"/>
        <xdr:cNvCxnSpPr/>
      </xdr:nvCxnSpPr>
      <xdr:spPr>
        <a:xfrm flipV="1">
          <a:off x="3616325" y="17660620"/>
          <a:ext cx="790575"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170180</xdr:rowOff>
    </xdr:from>
    <xdr:to>
      <xdr:col>15</xdr:col>
      <xdr:colOff>101600</xdr:colOff>
      <xdr:row>103</xdr:row>
      <xdr:rowOff>100330</xdr:rowOff>
    </xdr:to>
    <xdr:sp macro="" textlink="">
      <xdr:nvSpPr>
        <xdr:cNvPr id="273" name="楕円 272"/>
        <xdr:cNvSpPr/>
      </xdr:nvSpPr>
      <xdr:spPr>
        <a:xfrm>
          <a:off x="2714625"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49530</xdr:rowOff>
    </xdr:to>
    <xdr:cxnSp macro="">
      <xdr:nvCxnSpPr>
        <xdr:cNvPr id="274" name="直線コネクタ 273"/>
        <xdr:cNvCxnSpPr/>
      </xdr:nvCxnSpPr>
      <xdr:spPr>
        <a:xfrm flipV="1">
          <a:off x="2765425" y="17678400"/>
          <a:ext cx="850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275" name="n_1aveValue【市民会館】&#10;有形固定資産減価償却率"/>
        <xdr:cNvSpPr txBox="1"/>
      </xdr:nvSpPr>
      <xdr:spPr>
        <a:xfrm>
          <a:off x="341059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276" name="n_2aveValue【市民会館】&#10;有形固定資産減価償却率"/>
        <xdr:cNvSpPr txBox="1"/>
      </xdr:nvSpPr>
      <xdr:spPr>
        <a:xfrm>
          <a:off x="257239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277" name="n_1mainValue【市民会館】&#10;有形固定資産減価償却率"/>
        <xdr:cNvSpPr txBox="1"/>
      </xdr:nvSpPr>
      <xdr:spPr>
        <a:xfrm>
          <a:off x="341059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278" name="n_2mainValue【市民会館】&#10;有形固定資産減価償却率"/>
        <xdr:cNvSpPr txBox="1"/>
      </xdr:nvSpPr>
      <xdr:spPr>
        <a:xfrm>
          <a:off x="257239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98" name="テキスト ボックス 297"/>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08" name="テキスト ボックス 307"/>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0" name="テキスト ボックス 309"/>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1"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12" name="直線コネクタ 311"/>
        <xdr:cNvCxnSpPr/>
      </xdr:nvCxnSpPr>
      <xdr:spPr>
        <a:xfrm flipV="1">
          <a:off x="15509239"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13" name="【一般廃棄物処理施設】&#10;有形固定資産減価償却率最小値テキスト"/>
        <xdr:cNvSpPr txBox="1"/>
      </xdr:nvSpPr>
      <xdr:spPr>
        <a:xfrm>
          <a:off x="15547975"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14" name="直線コネクタ 313"/>
        <xdr:cNvCxnSpPr/>
      </xdr:nvCxnSpPr>
      <xdr:spPr>
        <a:xfrm>
          <a:off x="15420975" y="72819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15" name="【一般廃棄物処理施設】&#10;有形固定資産減価償却率最大値テキスト"/>
        <xdr:cNvSpPr txBox="1"/>
      </xdr:nvSpPr>
      <xdr:spPr>
        <a:xfrm>
          <a:off x="15547975"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16" name="直線コネクタ 315"/>
        <xdr:cNvCxnSpPr/>
      </xdr:nvCxnSpPr>
      <xdr:spPr>
        <a:xfrm>
          <a:off x="15420975" y="582712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17" name="【一般廃棄物処理施設】&#10;有形固定資産減価償却率平均値テキスト"/>
        <xdr:cNvSpPr txBox="1"/>
      </xdr:nvSpPr>
      <xdr:spPr>
        <a:xfrm>
          <a:off x="15547975"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18" name="フローチャート: 判断 317"/>
        <xdr:cNvSpPr/>
      </xdr:nvSpPr>
      <xdr:spPr>
        <a:xfrm>
          <a:off x="15459075"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19" name="フローチャート: 判断 318"/>
        <xdr:cNvSpPr/>
      </xdr:nvSpPr>
      <xdr:spPr>
        <a:xfrm>
          <a:off x="14658975"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20" name="フローチャート: 判断 319"/>
        <xdr:cNvSpPr/>
      </xdr:nvSpPr>
      <xdr:spPr>
        <a:xfrm>
          <a:off x="138176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144599</xdr:rowOff>
    </xdr:from>
    <xdr:to>
      <xdr:col>85</xdr:col>
      <xdr:colOff>177800</xdr:colOff>
      <xdr:row>36</xdr:row>
      <xdr:rowOff>74749</xdr:rowOff>
    </xdr:to>
    <xdr:sp macro="" textlink="">
      <xdr:nvSpPr>
        <xdr:cNvPr id="326" name="楕円 325"/>
        <xdr:cNvSpPr/>
      </xdr:nvSpPr>
      <xdr:spPr>
        <a:xfrm>
          <a:off x="15459075"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167476</xdr:rowOff>
    </xdr:from>
    <xdr:ext cx="405111" cy="259045"/>
    <xdr:sp macro="" textlink="">
      <xdr:nvSpPr>
        <xdr:cNvPr id="327" name="【一般廃棄物処理施設】&#10;有形固定資産減価償却率該当値テキスト"/>
        <xdr:cNvSpPr txBox="1"/>
      </xdr:nvSpPr>
      <xdr:spPr>
        <a:xfrm>
          <a:off x="15547975" y="59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328" name="楕円 327"/>
        <xdr:cNvSpPr/>
      </xdr:nvSpPr>
      <xdr:spPr>
        <a:xfrm>
          <a:off x="14658975"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23949</xdr:rowOff>
    </xdr:from>
    <xdr:to>
      <xdr:col>85</xdr:col>
      <xdr:colOff>127000</xdr:colOff>
      <xdr:row>36</xdr:row>
      <xdr:rowOff>64770</xdr:rowOff>
    </xdr:to>
    <xdr:cxnSp macro="">
      <xdr:nvCxnSpPr>
        <xdr:cNvPr id="329" name="直線コネクタ 328"/>
        <xdr:cNvCxnSpPr/>
      </xdr:nvCxnSpPr>
      <xdr:spPr>
        <a:xfrm flipV="1">
          <a:off x="14709775" y="6196149"/>
          <a:ext cx="8001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330" name="楕円 329"/>
        <xdr:cNvSpPr/>
      </xdr:nvSpPr>
      <xdr:spPr>
        <a:xfrm>
          <a:off x="138176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36</xdr:row>
      <xdr:rowOff>64770</xdr:rowOff>
    </xdr:to>
    <xdr:cxnSp macro="">
      <xdr:nvCxnSpPr>
        <xdr:cNvPr id="331" name="直線コネクタ 330"/>
        <xdr:cNvCxnSpPr/>
      </xdr:nvCxnSpPr>
      <xdr:spPr>
        <a:xfrm>
          <a:off x="13868400" y="6122670"/>
          <a:ext cx="8413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332" name="n_1aveValue【一般廃棄物処理施設】&#10;有形固定資産減価償却率"/>
        <xdr:cNvSpPr txBox="1"/>
      </xdr:nvSpPr>
      <xdr:spPr>
        <a:xfrm>
          <a:off x="14504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47914</xdr:rowOff>
    </xdr:from>
    <xdr:ext cx="405111" cy="259045"/>
    <xdr:sp macro="" textlink="">
      <xdr:nvSpPr>
        <xdr:cNvPr id="333" name="n_2aveValue【一般廃棄物処理施設】&#10;有形固定資産減価償却率"/>
        <xdr:cNvSpPr txBox="1"/>
      </xdr:nvSpPr>
      <xdr:spPr>
        <a:xfrm>
          <a:off x="13675369"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334" name="n_1mainValue【一般廃棄物処理施設】&#10;有形固定資産減価償却率"/>
        <xdr:cNvSpPr txBox="1"/>
      </xdr:nvSpPr>
      <xdr:spPr>
        <a:xfrm>
          <a:off x="14504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35" name="n_2mainValue【一般廃棄物処理施設】&#10;有形固定資産減価償却率"/>
        <xdr:cNvSpPr txBox="1"/>
      </xdr:nvSpPr>
      <xdr:spPr>
        <a:xfrm>
          <a:off x="13675369"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7" name="テキスト ボックス 346"/>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9" name="テキスト ボックス 348"/>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1" name="テキスト ボックス 350"/>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3" name="テキスト ボックス 352"/>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5" name="テキスト ボックス 354"/>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57" name="直線コネクタ 356"/>
        <xdr:cNvCxnSpPr/>
      </xdr:nvCxnSpPr>
      <xdr:spPr>
        <a:xfrm flipV="1">
          <a:off x="210559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58" name="【一般廃棄物処理施設】&#10;一人当たり有形固定資産（償却資産）額最小値テキスト"/>
        <xdr:cNvSpPr txBox="1"/>
      </xdr:nvSpPr>
      <xdr:spPr>
        <a:xfrm>
          <a:off x="210947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59" name="直線コネクタ 358"/>
        <xdr:cNvCxnSpPr/>
      </xdr:nvCxnSpPr>
      <xdr:spPr>
        <a:xfrm>
          <a:off x="20977225" y="71624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60" name="【一般廃棄物処理施設】&#10;一人当たり有形固定資産（償却資産）額最大値テキスト"/>
        <xdr:cNvSpPr txBox="1"/>
      </xdr:nvSpPr>
      <xdr:spPr>
        <a:xfrm>
          <a:off x="210947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61" name="直線コネクタ 360"/>
        <xdr:cNvCxnSpPr/>
      </xdr:nvCxnSpPr>
      <xdr:spPr>
        <a:xfrm>
          <a:off x="20977225" y="57171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62" name="【一般廃棄物処理施設】&#10;一人当たり有形固定資産（償却資産）額平均値テキスト"/>
        <xdr:cNvSpPr txBox="1"/>
      </xdr:nvSpPr>
      <xdr:spPr>
        <a:xfrm>
          <a:off x="210947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63" name="フローチャート: 判断 362"/>
        <xdr:cNvSpPr/>
      </xdr:nvSpPr>
      <xdr:spPr>
        <a:xfrm>
          <a:off x="210058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64" name="フローチャート: 判断 363"/>
        <xdr:cNvSpPr/>
      </xdr:nvSpPr>
      <xdr:spPr>
        <a:xfrm>
          <a:off x="20215225" y="66748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365" name="フローチャート: 判断 364"/>
        <xdr:cNvSpPr/>
      </xdr:nvSpPr>
      <xdr:spPr>
        <a:xfrm>
          <a:off x="19364325"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4465</xdr:rowOff>
    </xdr:from>
    <xdr:to>
      <xdr:col>116</xdr:col>
      <xdr:colOff>114300</xdr:colOff>
      <xdr:row>38</xdr:row>
      <xdr:rowOff>106065</xdr:rowOff>
    </xdr:to>
    <xdr:sp macro="" textlink="">
      <xdr:nvSpPr>
        <xdr:cNvPr id="371" name="楕円 370"/>
        <xdr:cNvSpPr/>
      </xdr:nvSpPr>
      <xdr:spPr>
        <a:xfrm>
          <a:off x="21005800" y="65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27342</xdr:rowOff>
    </xdr:from>
    <xdr:ext cx="599010" cy="259045"/>
    <xdr:sp macro="" textlink="">
      <xdr:nvSpPr>
        <xdr:cNvPr id="372" name="【一般廃棄物処理施設】&#10;一人当たり有形固定資産（償却資産）額該当値テキスト"/>
        <xdr:cNvSpPr txBox="1"/>
      </xdr:nvSpPr>
      <xdr:spPr>
        <a:xfrm>
          <a:off x="21094700" y="637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15657</xdr:rowOff>
    </xdr:from>
    <xdr:to>
      <xdr:col>112</xdr:col>
      <xdr:colOff>38100</xdr:colOff>
      <xdr:row>38</xdr:row>
      <xdr:rowOff>117257</xdr:rowOff>
    </xdr:to>
    <xdr:sp macro="" textlink="">
      <xdr:nvSpPr>
        <xdr:cNvPr id="373" name="楕円 372"/>
        <xdr:cNvSpPr/>
      </xdr:nvSpPr>
      <xdr:spPr>
        <a:xfrm>
          <a:off x="20215225" y="65307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55265</xdr:rowOff>
    </xdr:from>
    <xdr:to>
      <xdr:col>116</xdr:col>
      <xdr:colOff>63500</xdr:colOff>
      <xdr:row>38</xdr:row>
      <xdr:rowOff>66457</xdr:rowOff>
    </xdr:to>
    <xdr:cxnSp macro="">
      <xdr:nvCxnSpPr>
        <xdr:cNvPr id="374" name="直線コネクタ 373"/>
        <xdr:cNvCxnSpPr/>
      </xdr:nvCxnSpPr>
      <xdr:spPr>
        <a:xfrm flipV="1">
          <a:off x="20266025" y="6570365"/>
          <a:ext cx="790575"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154339</xdr:rowOff>
    </xdr:from>
    <xdr:to>
      <xdr:col>107</xdr:col>
      <xdr:colOff>101600</xdr:colOff>
      <xdr:row>34</xdr:row>
      <xdr:rowOff>84489</xdr:rowOff>
    </xdr:to>
    <xdr:sp macro="" textlink="">
      <xdr:nvSpPr>
        <xdr:cNvPr id="375" name="楕円 374"/>
        <xdr:cNvSpPr/>
      </xdr:nvSpPr>
      <xdr:spPr>
        <a:xfrm>
          <a:off x="19364325" y="58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33689</xdr:rowOff>
    </xdr:from>
    <xdr:to>
      <xdr:col>111</xdr:col>
      <xdr:colOff>177800</xdr:colOff>
      <xdr:row>38</xdr:row>
      <xdr:rowOff>66457</xdr:rowOff>
    </xdr:to>
    <xdr:cxnSp macro="">
      <xdr:nvCxnSpPr>
        <xdr:cNvPr id="376" name="直線コネクタ 375"/>
        <xdr:cNvCxnSpPr/>
      </xdr:nvCxnSpPr>
      <xdr:spPr>
        <a:xfrm>
          <a:off x="19415125" y="5862989"/>
          <a:ext cx="850900" cy="7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377" name="n_1aveValue【一般廃棄物処理施設】&#10;一人当たり有形固定資産（償却資産）額"/>
        <xdr:cNvSpPr txBox="1"/>
      </xdr:nvSpPr>
      <xdr:spPr>
        <a:xfrm>
          <a:off x="1999566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10973</xdr:rowOff>
    </xdr:from>
    <xdr:ext cx="534377" cy="259045"/>
    <xdr:sp macro="" textlink="">
      <xdr:nvSpPr>
        <xdr:cNvPr id="378" name="n_2aveValue【一般廃棄物処理施設】&#10;一人当たり有形固定資産（償却資産）額"/>
        <xdr:cNvSpPr txBox="1"/>
      </xdr:nvSpPr>
      <xdr:spPr>
        <a:xfrm>
          <a:off x="19166986"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133784</xdr:rowOff>
    </xdr:from>
    <xdr:ext cx="599010" cy="259045"/>
    <xdr:sp macro="" textlink="">
      <xdr:nvSpPr>
        <xdr:cNvPr id="379" name="n_1mainValue【一般廃棄物処理施設】&#10;一人当たり有形固定資産（償却資産）額"/>
        <xdr:cNvSpPr txBox="1"/>
      </xdr:nvSpPr>
      <xdr:spPr>
        <a:xfrm>
          <a:off x="19963345" y="630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101016</xdr:rowOff>
    </xdr:from>
    <xdr:ext cx="599010" cy="259045"/>
    <xdr:sp macro="" textlink="">
      <xdr:nvSpPr>
        <xdr:cNvPr id="380" name="n_2mainValue【一般廃棄物処理施設】&#10;一人当たり有形固定資産（償却資産）額"/>
        <xdr:cNvSpPr txBox="1"/>
      </xdr:nvSpPr>
      <xdr:spPr>
        <a:xfrm>
          <a:off x="19134670" y="55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2" name="テキスト ボックス 391"/>
        <xdr:cNvSpPr txBox="1"/>
      </xdr:nvSpPr>
      <xdr:spPr>
        <a:xfrm>
          <a:off x="1150698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2" name="テキスト ボックス 401"/>
        <xdr:cNvSpPr txBox="1"/>
      </xdr:nvSpPr>
      <xdr:spPr>
        <a:xfrm>
          <a:off x="1138827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06" name="直線コネクタ 405"/>
        <xdr:cNvCxnSpPr/>
      </xdr:nvCxnSpPr>
      <xdr:spPr>
        <a:xfrm flipV="1">
          <a:off x="15509239"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07" name="【保健センター・保健所】&#10;有形固定資産減価償却率最小値テキスト"/>
        <xdr:cNvSpPr txBox="1"/>
      </xdr:nvSpPr>
      <xdr:spPr>
        <a:xfrm>
          <a:off x="15547975"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08" name="直線コネクタ 407"/>
        <xdr:cNvCxnSpPr/>
      </xdr:nvCxnSpPr>
      <xdr:spPr>
        <a:xfrm>
          <a:off x="15420975" y="109793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9" name="【保健センター・保健所】&#10;有形固定資産減価償却率最大値テキスト"/>
        <xdr:cNvSpPr txBox="1"/>
      </xdr:nvSpPr>
      <xdr:spPr>
        <a:xfrm>
          <a:off x="1554797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0" name="直線コネクタ 409"/>
        <xdr:cNvCxnSpPr/>
      </xdr:nvCxnSpPr>
      <xdr:spPr>
        <a:xfrm>
          <a:off x="15420975" y="947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11" name="【保健センター・保健所】&#10;有形固定資産減価償却率平均値テキスト"/>
        <xdr:cNvSpPr txBox="1"/>
      </xdr:nvSpPr>
      <xdr:spPr>
        <a:xfrm>
          <a:off x="15547975"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12" name="フローチャート: 判断 411"/>
        <xdr:cNvSpPr/>
      </xdr:nvSpPr>
      <xdr:spPr>
        <a:xfrm>
          <a:off x="15459075"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13" name="フローチャート: 判断 412"/>
        <xdr:cNvSpPr/>
      </xdr:nvSpPr>
      <xdr:spPr>
        <a:xfrm>
          <a:off x="14658975"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14" name="フローチャート: 判断 413"/>
        <xdr:cNvSpPr/>
      </xdr:nvSpPr>
      <xdr:spPr>
        <a:xfrm>
          <a:off x="138176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76563</xdr:rowOff>
    </xdr:from>
    <xdr:to>
      <xdr:col>85</xdr:col>
      <xdr:colOff>177800</xdr:colOff>
      <xdr:row>60</xdr:row>
      <xdr:rowOff>6713</xdr:rowOff>
    </xdr:to>
    <xdr:sp macro="" textlink="">
      <xdr:nvSpPr>
        <xdr:cNvPr id="420" name="楕円 419"/>
        <xdr:cNvSpPr/>
      </xdr:nvSpPr>
      <xdr:spPr>
        <a:xfrm>
          <a:off x="15459075"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99440</xdr:rowOff>
    </xdr:from>
    <xdr:ext cx="405111" cy="259045"/>
    <xdr:sp macro="" textlink="">
      <xdr:nvSpPr>
        <xdr:cNvPr id="421" name="【保健センター・保健所】&#10;有形固定資産減価償却率該当値テキスト"/>
        <xdr:cNvSpPr txBox="1"/>
      </xdr:nvSpPr>
      <xdr:spPr>
        <a:xfrm>
          <a:off x="15547975"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422" name="楕円 421"/>
        <xdr:cNvSpPr/>
      </xdr:nvSpPr>
      <xdr:spPr>
        <a:xfrm>
          <a:off x="14658975"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127363</xdr:rowOff>
    </xdr:from>
    <xdr:to>
      <xdr:col>85</xdr:col>
      <xdr:colOff>127000</xdr:colOff>
      <xdr:row>59</xdr:row>
      <xdr:rowOff>151856</xdr:rowOff>
    </xdr:to>
    <xdr:cxnSp macro="">
      <xdr:nvCxnSpPr>
        <xdr:cNvPr id="423" name="直線コネクタ 422"/>
        <xdr:cNvCxnSpPr/>
      </xdr:nvCxnSpPr>
      <xdr:spPr>
        <a:xfrm flipV="1">
          <a:off x="14709775" y="10242913"/>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125549</xdr:rowOff>
    </xdr:from>
    <xdr:to>
      <xdr:col>76</xdr:col>
      <xdr:colOff>165100</xdr:colOff>
      <xdr:row>60</xdr:row>
      <xdr:rowOff>55699</xdr:rowOff>
    </xdr:to>
    <xdr:sp macro="" textlink="">
      <xdr:nvSpPr>
        <xdr:cNvPr id="424" name="楕円 423"/>
        <xdr:cNvSpPr/>
      </xdr:nvSpPr>
      <xdr:spPr>
        <a:xfrm>
          <a:off x="138176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4899</xdr:rowOff>
    </xdr:to>
    <xdr:cxnSp macro="">
      <xdr:nvCxnSpPr>
        <xdr:cNvPr id="425" name="直線コネクタ 424"/>
        <xdr:cNvCxnSpPr/>
      </xdr:nvCxnSpPr>
      <xdr:spPr>
        <a:xfrm flipV="1">
          <a:off x="13868400" y="10267406"/>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26" name="n_1aveValue【保健センター・保健所】&#10;有形固定資産減価償却率"/>
        <xdr:cNvSpPr txBox="1"/>
      </xdr:nvSpPr>
      <xdr:spPr>
        <a:xfrm>
          <a:off x="14504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27" name="n_2aveValue【保健センター・保健所】&#10;有形固定資産減価償却率"/>
        <xdr:cNvSpPr txBox="1"/>
      </xdr:nvSpPr>
      <xdr:spPr>
        <a:xfrm>
          <a:off x="13675369"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47733</xdr:rowOff>
    </xdr:from>
    <xdr:ext cx="405111" cy="259045"/>
    <xdr:sp macro="" textlink="">
      <xdr:nvSpPr>
        <xdr:cNvPr id="428" name="n_1mainValue【保健センター・保健所】&#10;有形固定資産減価償却率"/>
        <xdr:cNvSpPr txBox="1"/>
      </xdr:nvSpPr>
      <xdr:spPr>
        <a:xfrm>
          <a:off x="14504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72226</xdr:rowOff>
    </xdr:from>
    <xdr:ext cx="405111" cy="259045"/>
    <xdr:sp macro="" textlink="">
      <xdr:nvSpPr>
        <xdr:cNvPr id="429" name="n_2mainValue【保健センター・保健所】&#10;有形固定資産減価償却率"/>
        <xdr:cNvSpPr txBox="1"/>
      </xdr:nvSpPr>
      <xdr:spPr>
        <a:xfrm>
          <a:off x="13675369"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73736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8" name="正方形/長方形 437"/>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9" name="正方形/長方形 438"/>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0" name="正方形/長方形 439"/>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1" name="正方形/長方形 440"/>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2" name="正方形/長方形 441"/>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3" name="正方形/長方形 442"/>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4" name="正方形/長方形 443"/>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正方形/長方形 444"/>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6" name="テキスト ボックス 445"/>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7" name="直線コネクタ 446"/>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8" name="直線コネクタ 447"/>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9" name="テキスト ボックス 448"/>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0" name="直線コネクタ 449"/>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1" name="テキスト ボックス 450"/>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2" name="直線コネクタ 451"/>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3" name="テキスト ボックス 452"/>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4" name="直線コネクタ 453"/>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5" name="テキスト ボックス 454"/>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6" name="直線コネクタ 455"/>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7" name="テキスト ボックス 456"/>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8" name="直線コネクタ 457"/>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9" name="テキスト ボックス 458"/>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1" name="テキスト ボックス 460"/>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63" name="直線コネクタ 462"/>
        <xdr:cNvCxnSpPr/>
      </xdr:nvCxnSpPr>
      <xdr:spPr>
        <a:xfrm flipV="1">
          <a:off x="15509239"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64" name="【消防施設】&#10;有形固定資産減価償却率最小値テキスト"/>
        <xdr:cNvSpPr txBox="1"/>
      </xdr:nvSpPr>
      <xdr:spPr>
        <a:xfrm>
          <a:off x="15547975"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65" name="直線コネクタ 464"/>
        <xdr:cNvCxnSpPr/>
      </xdr:nvCxnSpPr>
      <xdr:spPr>
        <a:xfrm>
          <a:off x="15420975" y="1483831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6" name="【消防施設】&#10;有形固定資産減価償却率最大値テキスト"/>
        <xdr:cNvSpPr txBox="1"/>
      </xdr:nvSpPr>
      <xdr:spPr>
        <a:xfrm>
          <a:off x="15547975"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7" name="直線コネクタ 466"/>
        <xdr:cNvCxnSpPr/>
      </xdr:nvCxnSpPr>
      <xdr:spPr>
        <a:xfrm>
          <a:off x="15420975" y="134324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68" name="【消防施設】&#10;有形固定資産減価償却率平均値テキスト"/>
        <xdr:cNvSpPr txBox="1"/>
      </xdr:nvSpPr>
      <xdr:spPr>
        <a:xfrm>
          <a:off x="15547975"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69" name="フローチャート: 判断 468"/>
        <xdr:cNvSpPr/>
      </xdr:nvSpPr>
      <xdr:spPr>
        <a:xfrm>
          <a:off x="15459075"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70" name="フローチャート: 判断 469"/>
        <xdr:cNvSpPr/>
      </xdr:nvSpPr>
      <xdr:spPr>
        <a:xfrm>
          <a:off x="14658975"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471" name="フローチャート: 判断 470"/>
        <xdr:cNvSpPr/>
      </xdr:nvSpPr>
      <xdr:spPr>
        <a:xfrm>
          <a:off x="138176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2" name="テキスト ボックス 471"/>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3" name="テキスト ボックス 472"/>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4" name="テキスト ボックス 473"/>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5" name="テキスト ボックス 474"/>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6" name="テキスト ボックス 475"/>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477" name="楕円 476"/>
        <xdr:cNvSpPr/>
      </xdr:nvSpPr>
      <xdr:spPr>
        <a:xfrm>
          <a:off x="15459075"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478" name="【消防施設】&#10;有形固定資産減価償却率該当値テキスト"/>
        <xdr:cNvSpPr txBox="1"/>
      </xdr:nvSpPr>
      <xdr:spPr>
        <a:xfrm>
          <a:off x="15547975"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137523</xdr:rowOff>
    </xdr:from>
    <xdr:to>
      <xdr:col>81</xdr:col>
      <xdr:colOff>101600</xdr:colOff>
      <xdr:row>80</xdr:row>
      <xdr:rowOff>67673</xdr:rowOff>
    </xdr:to>
    <xdr:sp macro="" textlink="">
      <xdr:nvSpPr>
        <xdr:cNvPr id="479" name="楕円 478"/>
        <xdr:cNvSpPr/>
      </xdr:nvSpPr>
      <xdr:spPr>
        <a:xfrm>
          <a:off x="14658975"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145869</xdr:rowOff>
    </xdr:from>
    <xdr:to>
      <xdr:col>85</xdr:col>
      <xdr:colOff>127000</xdr:colOff>
      <xdr:row>80</xdr:row>
      <xdr:rowOff>16873</xdr:rowOff>
    </xdr:to>
    <xdr:cxnSp macro="">
      <xdr:nvCxnSpPr>
        <xdr:cNvPr id="480" name="直線コネクタ 479"/>
        <xdr:cNvCxnSpPr/>
      </xdr:nvCxnSpPr>
      <xdr:spPr>
        <a:xfrm flipV="1">
          <a:off x="14709775" y="13690419"/>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481" name="n_1aveValue【消防施設】&#10;有形固定資産減価償却率"/>
        <xdr:cNvSpPr txBox="1"/>
      </xdr:nvSpPr>
      <xdr:spPr>
        <a:xfrm>
          <a:off x="14504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482" name="n_2aveValue【消防施設】&#10;有形固定資産減価償却率"/>
        <xdr:cNvSpPr txBox="1"/>
      </xdr:nvSpPr>
      <xdr:spPr>
        <a:xfrm>
          <a:off x="13675369"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84200</xdr:rowOff>
    </xdr:from>
    <xdr:ext cx="405111" cy="259045"/>
    <xdr:sp macro="" textlink="">
      <xdr:nvSpPr>
        <xdr:cNvPr id="483" name="n_1mainValue【消防施設】&#10;有形固定資産減価償却率"/>
        <xdr:cNvSpPr txBox="1"/>
      </xdr:nvSpPr>
      <xdr:spPr>
        <a:xfrm>
          <a:off x="145040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73736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2" name="直線コネクタ 501"/>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3" name="テキスト ボックス 502"/>
        <xdr:cNvSpPr txBox="1"/>
      </xdr:nvSpPr>
      <xdr:spPr>
        <a:xfrm>
          <a:off x="1150698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4" name="直線コネクタ 503"/>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5" name="テキスト ボックス 504"/>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6" name="直線コネクタ 505"/>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7" name="テキスト ボックス 506"/>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8" name="直線コネクタ 507"/>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9" name="テキスト ボックス 508"/>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0" name="直線コネクタ 509"/>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1" name="テキスト ボックス 510"/>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2" name="直線コネクタ 511"/>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3" name="テキスト ボックス 512"/>
        <xdr:cNvSpPr txBox="1"/>
      </xdr:nvSpPr>
      <xdr:spPr>
        <a:xfrm>
          <a:off x="113882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5" name="テキスト ボックス 514"/>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6"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17" name="直線コネクタ 516"/>
        <xdr:cNvCxnSpPr/>
      </xdr:nvCxnSpPr>
      <xdr:spPr>
        <a:xfrm flipV="1">
          <a:off x="15509239"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18" name="【庁舎】&#10;有形固定資産減価償却率最小値テキスト"/>
        <xdr:cNvSpPr txBox="1"/>
      </xdr:nvSpPr>
      <xdr:spPr>
        <a:xfrm>
          <a:off x="15547975"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19" name="直線コネクタ 518"/>
        <xdr:cNvCxnSpPr/>
      </xdr:nvCxnSpPr>
      <xdr:spPr>
        <a:xfrm>
          <a:off x="15420975" y="185976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0" name="【庁舎】&#10;有形固定資産減価償却率最大値テキスト"/>
        <xdr:cNvSpPr txBox="1"/>
      </xdr:nvSpPr>
      <xdr:spPr>
        <a:xfrm>
          <a:off x="1554797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1" name="直線コネクタ 520"/>
        <xdr:cNvCxnSpPr/>
      </xdr:nvCxnSpPr>
      <xdr:spPr>
        <a:xfrm>
          <a:off x="1542097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22" name="【庁舎】&#10;有形固定資産減価償却率平均値テキスト"/>
        <xdr:cNvSpPr txBox="1"/>
      </xdr:nvSpPr>
      <xdr:spPr>
        <a:xfrm>
          <a:off x="15547975"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23" name="フローチャート: 判断 522"/>
        <xdr:cNvSpPr/>
      </xdr:nvSpPr>
      <xdr:spPr>
        <a:xfrm>
          <a:off x="15459075"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24" name="フローチャート: 判断 523"/>
        <xdr:cNvSpPr/>
      </xdr:nvSpPr>
      <xdr:spPr>
        <a:xfrm>
          <a:off x="14658975"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525" name="フローチャート: 判断 524"/>
        <xdr:cNvSpPr/>
      </xdr:nvSpPr>
      <xdr:spPr>
        <a:xfrm>
          <a:off x="138176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6" name="テキスト ボックス 525"/>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7" name="テキスト ボックス 526"/>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8" name="テキスト ボックス 527"/>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9" name="テキスト ボックス 528"/>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0" name="テキスト ボックス 529"/>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531" name="楕円 530"/>
        <xdr:cNvSpPr/>
      </xdr:nvSpPr>
      <xdr:spPr>
        <a:xfrm>
          <a:off x="15459075"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169108</xdr:rowOff>
    </xdr:from>
    <xdr:ext cx="405111" cy="259045"/>
    <xdr:sp macro="" textlink="">
      <xdr:nvSpPr>
        <xdr:cNvPr id="532" name="【庁舎】&#10;有形固定資産減価償却率該当値テキスト"/>
        <xdr:cNvSpPr txBox="1"/>
      </xdr:nvSpPr>
      <xdr:spPr>
        <a:xfrm>
          <a:off x="15547975"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165826</xdr:rowOff>
    </xdr:from>
    <xdr:to>
      <xdr:col>81</xdr:col>
      <xdr:colOff>101600</xdr:colOff>
      <xdr:row>101</xdr:row>
      <xdr:rowOff>95976</xdr:rowOff>
    </xdr:to>
    <xdr:sp macro="" textlink="">
      <xdr:nvSpPr>
        <xdr:cNvPr id="533" name="楕円 532"/>
        <xdr:cNvSpPr/>
      </xdr:nvSpPr>
      <xdr:spPr>
        <a:xfrm>
          <a:off x="14658975"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45176</xdr:rowOff>
    </xdr:to>
    <xdr:cxnSp macro="">
      <xdr:nvCxnSpPr>
        <xdr:cNvPr id="534" name="直線コネクタ 533"/>
        <xdr:cNvCxnSpPr/>
      </xdr:nvCxnSpPr>
      <xdr:spPr>
        <a:xfrm flipV="1">
          <a:off x="14709775" y="17342031"/>
          <a:ext cx="8001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167458</xdr:rowOff>
    </xdr:from>
    <xdr:to>
      <xdr:col>76</xdr:col>
      <xdr:colOff>165100</xdr:colOff>
      <xdr:row>101</xdr:row>
      <xdr:rowOff>97608</xdr:rowOff>
    </xdr:to>
    <xdr:sp macro="" textlink="">
      <xdr:nvSpPr>
        <xdr:cNvPr id="535" name="楕円 534"/>
        <xdr:cNvSpPr/>
      </xdr:nvSpPr>
      <xdr:spPr>
        <a:xfrm>
          <a:off x="138176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45176</xdr:rowOff>
    </xdr:from>
    <xdr:to>
      <xdr:col>81</xdr:col>
      <xdr:colOff>50800</xdr:colOff>
      <xdr:row>101</xdr:row>
      <xdr:rowOff>46808</xdr:rowOff>
    </xdr:to>
    <xdr:cxnSp macro="">
      <xdr:nvCxnSpPr>
        <xdr:cNvPr id="536" name="直線コネクタ 535"/>
        <xdr:cNvCxnSpPr/>
      </xdr:nvCxnSpPr>
      <xdr:spPr>
        <a:xfrm flipV="1">
          <a:off x="13868400" y="17361626"/>
          <a:ext cx="8413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537" name="n_1aveValue【庁舎】&#10;有形固定資産減価償却率"/>
        <xdr:cNvSpPr txBox="1"/>
      </xdr:nvSpPr>
      <xdr:spPr>
        <a:xfrm>
          <a:off x="14504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538" name="n_2aveValue【庁舎】&#10;有形固定資産減価償却率"/>
        <xdr:cNvSpPr txBox="1"/>
      </xdr:nvSpPr>
      <xdr:spPr>
        <a:xfrm>
          <a:off x="13675369"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112503</xdr:rowOff>
    </xdr:from>
    <xdr:ext cx="405111" cy="259045"/>
    <xdr:sp macro="" textlink="">
      <xdr:nvSpPr>
        <xdr:cNvPr id="539" name="n_1mainValue【庁舎】&#10;有形固定資産減価償却率"/>
        <xdr:cNvSpPr txBox="1"/>
      </xdr:nvSpPr>
      <xdr:spPr>
        <a:xfrm>
          <a:off x="145040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114135</xdr:rowOff>
    </xdr:from>
    <xdr:ext cx="405111" cy="259045"/>
    <xdr:sp macro="" textlink="">
      <xdr:nvSpPr>
        <xdr:cNvPr id="540" name="n_2mainValue【庁舎】&#10;有形固定資産減価償却率"/>
        <xdr:cNvSpPr txBox="1"/>
      </xdr:nvSpPr>
      <xdr:spPr>
        <a:xfrm>
          <a:off x="13675369"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1" name="正方形/長方形 540"/>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2" name="正方形/長方形 541"/>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3" name="正方形/長方形 542"/>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4" name="正方形/長方形 543"/>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5" name="正方形/長方形 544"/>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6" name="正方形/長方形 545"/>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7" name="正方形/長方形 546"/>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8" name="正方形/長方形 547"/>
        <xdr:cNvSpPr/>
      </xdr:nvSpPr>
      <xdr:spPr>
        <a:xfrm>
          <a:off x="173736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図書館、市民会館の老朽化が進んでおり、施設の管理計画を検討する必要がある。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31,308
30,998
292.02
19,671,960
19,452,533
122,810
10,676,019
26,524,789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35.18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市内に中心となる産業が少ないこと等が要因で財政基盤が弱く、類似団体平均を常に下回っている。しかしながら、合併後において行財政改革による職員数の削減や事業の見直し等により、行政経費削減に一定の成果をあげたこともあり、類似団体平均が下降傾向にある中、ここ５年間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0.35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を維持している。今後も、事業・経費の見直し及び重点化による歳出の削減・抑制、地域産業の振興、市税の徴収強化等の取組を通じて財政基盤の強化に努める。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歳出において、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やまと広域衛生事務組合の稼働開始に伴う負担金の増加、及び社会福祉費等における扶助費の増加に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経常経費が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増額となった。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、歳入においては合併算定替に伴う縮減による普通交付税の減額（対前年度比△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百万円）等から経常収支比率は前年度比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％悪化となった。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今後においては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新庁舎建設事業等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控えて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いることから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、各事業の事業費把握を的確に行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った上で</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財政見通しを綿密なものとし、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新規事業については厳しい選択と集中により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可能な限り市債新規発行を抑制</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する。また、平成３２年度まで</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合併算定替の縮減による普通交付税の減少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が続くことや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今後において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扶助費の増加等が予想される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ことからも、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行財政改革を継続的に進め将来を見据えた計画的な行政経営</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一層</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経常経費の削減・抑制に努め、数値の維持・改善を図る。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40429</xdr:rowOff>
    </xdr:from>
    <xdr:to>
      <xdr:col>23</xdr:col>
      <xdr:colOff>133350</xdr:colOff>
      <xdr:row>62</xdr:row>
      <xdr:rowOff>124883</xdr:rowOff>
    </xdr:to>
    <xdr:cxnSp macro="">
      <xdr:nvCxnSpPr>
        <xdr:cNvPr id="132" name="直線コネクタ 131"/>
        <xdr:cNvCxnSpPr/>
      </xdr:nvCxnSpPr>
      <xdr:spPr>
        <a:xfrm>
          <a:off x="4114800" y="10670329"/>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40429</xdr:rowOff>
    </xdr:to>
    <xdr:cxnSp macro="">
      <xdr:nvCxnSpPr>
        <xdr:cNvPr id="135" name="直線コネクタ 134"/>
        <xdr:cNvCxnSpPr/>
      </xdr:nvCxnSpPr>
      <xdr:spPr>
        <a:xfrm>
          <a:off x="3225800" y="10505440"/>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62</xdr:row>
      <xdr:rowOff>64558</xdr:rowOff>
    </xdr:to>
    <xdr:cxnSp macro="">
      <xdr:nvCxnSpPr>
        <xdr:cNvPr id="138" name="直線コネクタ 137"/>
        <xdr:cNvCxnSpPr/>
      </xdr:nvCxnSpPr>
      <xdr:spPr>
        <a:xfrm flipV="1">
          <a:off x="2336800" y="1050544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64558</xdr:rowOff>
    </xdr:to>
    <xdr:cxnSp macro="">
      <xdr:nvCxnSpPr>
        <xdr:cNvPr id="141" name="直線コネクタ 140"/>
        <xdr:cNvCxnSpPr/>
      </xdr:nvCxnSpPr>
      <xdr:spPr>
        <a:xfrm>
          <a:off x="1447800" y="1052957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46160</xdr:rowOff>
    </xdr:from>
    <xdr:ext cx="762000" cy="259045"/>
    <xdr:sp macro="" textlink="">
      <xdr:nvSpPr>
        <xdr:cNvPr id="152" name="財政構造の弾力性該当値テキスト"/>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161079</xdr:rowOff>
    </xdr:from>
    <xdr:to>
      <xdr:col>19</xdr:col>
      <xdr:colOff>184150</xdr:colOff>
      <xdr:row>62</xdr:row>
      <xdr:rowOff>91229</xdr:rowOff>
    </xdr:to>
    <xdr:sp macro="" textlink="">
      <xdr:nvSpPr>
        <xdr:cNvPr id="153" name="楕円 152"/>
        <xdr:cNvSpPr/>
      </xdr:nvSpPr>
      <xdr:spPr>
        <a:xfrm>
          <a:off x="4064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76006</xdr:rowOff>
    </xdr:from>
    <xdr:ext cx="736600" cy="259045"/>
    <xdr:sp macro="" textlink="">
      <xdr:nvSpPr>
        <xdr:cNvPr id="154" name="テキスト ボックス 153"/>
        <xdr:cNvSpPr txBox="1"/>
      </xdr:nvSpPr>
      <xdr:spPr>
        <a:xfrm>
          <a:off x="3733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5" name="楕円 154"/>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56" name="テキスト ボックス 155"/>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57" name="楕円 156"/>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58" name="テキスト ボックス 157"/>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9" name="楕円 158"/>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60" name="テキスト ボックス 159"/>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１７年度の合併以降、人件費と施設の維持管理経費が大きいことが要因で類似団体平均を大きく上回っていたが、行財政改革に伴う職員数削減や物件費予算額の一律削減等により、徐々に改善してきた。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年度に発生した紀伊半島大水害対応に係る経費が大きかったことや補助事業実施等に伴う委託料の増加等により平成２５年度まで増加傾向にあった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年度においては、やまと広域衛生事務組合が本格稼働したこともあり塵芥処理に要していた物件費が削減され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類似団体平均額を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下回る結果となった。今後も引き続き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、組織及び事務事業の見直し、指定管理者制度等による民間活力の導入、人員配置及び事務事業の効率化を図り、計画的な施設管理を進め、コスト低減を図っていく。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114883</xdr:rowOff>
    </xdr:from>
    <xdr:to>
      <xdr:col>23</xdr:col>
      <xdr:colOff>133350</xdr:colOff>
      <xdr:row>83</xdr:row>
      <xdr:rowOff>120166</xdr:rowOff>
    </xdr:to>
    <xdr:cxnSp macro="">
      <xdr:nvCxnSpPr>
        <xdr:cNvPr id="195" name="直線コネクタ 194"/>
        <xdr:cNvCxnSpPr/>
      </xdr:nvCxnSpPr>
      <xdr:spPr>
        <a:xfrm flipV="1">
          <a:off x="4114800" y="14345233"/>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93825</xdr:rowOff>
    </xdr:from>
    <xdr:to>
      <xdr:col>19</xdr:col>
      <xdr:colOff>133350</xdr:colOff>
      <xdr:row>83</xdr:row>
      <xdr:rowOff>120166</xdr:rowOff>
    </xdr:to>
    <xdr:cxnSp macro="">
      <xdr:nvCxnSpPr>
        <xdr:cNvPr id="198" name="直線コネクタ 197"/>
        <xdr:cNvCxnSpPr/>
      </xdr:nvCxnSpPr>
      <xdr:spPr>
        <a:xfrm>
          <a:off x="3225800" y="14324175"/>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93825</xdr:rowOff>
    </xdr:from>
    <xdr:to>
      <xdr:col>15</xdr:col>
      <xdr:colOff>82550</xdr:colOff>
      <xdr:row>83</xdr:row>
      <xdr:rowOff>103879</xdr:rowOff>
    </xdr:to>
    <xdr:cxnSp macro="">
      <xdr:nvCxnSpPr>
        <xdr:cNvPr id="201" name="直線コネクタ 200"/>
        <xdr:cNvCxnSpPr/>
      </xdr:nvCxnSpPr>
      <xdr:spPr>
        <a:xfrm flipV="1">
          <a:off x="2336800" y="143241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103879</xdr:rowOff>
    </xdr:from>
    <xdr:to>
      <xdr:col>11</xdr:col>
      <xdr:colOff>31750</xdr:colOff>
      <xdr:row>84</xdr:row>
      <xdr:rowOff>16193</xdr:rowOff>
    </xdr:to>
    <xdr:cxnSp macro="">
      <xdr:nvCxnSpPr>
        <xdr:cNvPr id="204" name="直線コネクタ 203"/>
        <xdr:cNvCxnSpPr/>
      </xdr:nvCxnSpPr>
      <xdr:spPr>
        <a:xfrm flipV="1">
          <a:off x="1447800" y="14334229"/>
          <a:ext cx="889000" cy="8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64083</xdr:rowOff>
    </xdr:from>
    <xdr:to>
      <xdr:col>23</xdr:col>
      <xdr:colOff>184150</xdr:colOff>
      <xdr:row>83</xdr:row>
      <xdr:rowOff>165683</xdr:rowOff>
    </xdr:to>
    <xdr:sp macro="" textlink="">
      <xdr:nvSpPr>
        <xdr:cNvPr id="214" name="楕円 213"/>
        <xdr:cNvSpPr/>
      </xdr:nvSpPr>
      <xdr:spPr>
        <a:xfrm>
          <a:off x="4902200" y="142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80610</xdr:rowOff>
    </xdr:from>
    <xdr:ext cx="762000" cy="259045"/>
    <xdr:sp macro="" textlink="">
      <xdr:nvSpPr>
        <xdr:cNvPr id="215" name="人件費・物件費等の状況該当値テキスト"/>
        <xdr:cNvSpPr txBox="1"/>
      </xdr:nvSpPr>
      <xdr:spPr>
        <a:xfrm>
          <a:off x="5041900" y="1413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69366</xdr:rowOff>
    </xdr:from>
    <xdr:to>
      <xdr:col>19</xdr:col>
      <xdr:colOff>184150</xdr:colOff>
      <xdr:row>83</xdr:row>
      <xdr:rowOff>170966</xdr:rowOff>
    </xdr:to>
    <xdr:sp macro="" textlink="">
      <xdr:nvSpPr>
        <xdr:cNvPr id="216" name="楕円 215"/>
        <xdr:cNvSpPr/>
      </xdr:nvSpPr>
      <xdr:spPr>
        <a:xfrm>
          <a:off x="4064000" y="142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155743</xdr:rowOff>
    </xdr:from>
    <xdr:ext cx="736600" cy="259045"/>
    <xdr:sp macro="" textlink="">
      <xdr:nvSpPr>
        <xdr:cNvPr id="217" name="テキスト ボックス 216"/>
        <xdr:cNvSpPr txBox="1"/>
      </xdr:nvSpPr>
      <xdr:spPr>
        <a:xfrm>
          <a:off x="3733800" y="1438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43025</xdr:rowOff>
    </xdr:from>
    <xdr:to>
      <xdr:col>15</xdr:col>
      <xdr:colOff>133350</xdr:colOff>
      <xdr:row>83</xdr:row>
      <xdr:rowOff>144625</xdr:rowOff>
    </xdr:to>
    <xdr:sp macro="" textlink="">
      <xdr:nvSpPr>
        <xdr:cNvPr id="218" name="楕円 217"/>
        <xdr:cNvSpPr/>
      </xdr:nvSpPr>
      <xdr:spPr>
        <a:xfrm>
          <a:off x="3175000" y="142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129402</xdr:rowOff>
    </xdr:from>
    <xdr:ext cx="762000" cy="259045"/>
    <xdr:sp macro="" textlink="">
      <xdr:nvSpPr>
        <xdr:cNvPr id="219" name="テキスト ボックス 218"/>
        <xdr:cNvSpPr txBox="1"/>
      </xdr:nvSpPr>
      <xdr:spPr>
        <a:xfrm>
          <a:off x="2844800" y="1435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53079</xdr:rowOff>
    </xdr:from>
    <xdr:to>
      <xdr:col>11</xdr:col>
      <xdr:colOff>82550</xdr:colOff>
      <xdr:row>83</xdr:row>
      <xdr:rowOff>154679</xdr:rowOff>
    </xdr:to>
    <xdr:sp macro="" textlink="">
      <xdr:nvSpPr>
        <xdr:cNvPr id="220" name="楕円 219"/>
        <xdr:cNvSpPr/>
      </xdr:nvSpPr>
      <xdr:spPr>
        <a:xfrm>
          <a:off x="2286000" y="142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139456</xdr:rowOff>
    </xdr:from>
    <xdr:ext cx="762000" cy="259045"/>
    <xdr:sp macro="" textlink="">
      <xdr:nvSpPr>
        <xdr:cNvPr id="221" name="テキスト ボックス 220"/>
        <xdr:cNvSpPr txBox="1"/>
      </xdr:nvSpPr>
      <xdr:spPr>
        <a:xfrm>
          <a:off x="1955800" y="1436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136843</xdr:rowOff>
    </xdr:from>
    <xdr:to>
      <xdr:col>7</xdr:col>
      <xdr:colOff>31750</xdr:colOff>
      <xdr:row>84</xdr:row>
      <xdr:rowOff>66993</xdr:rowOff>
    </xdr:to>
    <xdr:sp macro="" textlink="">
      <xdr:nvSpPr>
        <xdr:cNvPr id="222" name="楕円 221"/>
        <xdr:cNvSpPr/>
      </xdr:nvSpPr>
      <xdr:spPr>
        <a:xfrm>
          <a:off x="13970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51770</xdr:rowOff>
    </xdr:from>
    <xdr:ext cx="762000" cy="259045"/>
    <xdr:sp macro="" textlink="">
      <xdr:nvSpPr>
        <xdr:cNvPr id="223" name="テキスト ボックス 222"/>
        <xdr:cNvSpPr txBox="1"/>
      </xdr:nvSpPr>
      <xdr:spPr>
        <a:xfrm>
          <a:off x="1066800" y="144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合併以降も類似団体平均に比べ継続して低い水準で推移して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いるものの改善傾向にあった。が、本年度は昨年度と同数値に留まった。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今後も引き続き給与水準の適正化に努める。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平成２９年度の数値については、前年度の数値を引用している。</a:t>
          </a:r>
          <a:endParaRPr lang="ja-JP" altLang="ja-JP" sz="1400">
            <a:effectLst/>
            <a:latin typeface="ＭＳ ゴシック" panose="020B0609070205080204" pitchFamily="49" charset="-128"/>
            <a:ea typeface="ＭＳ ゴシック" panose="020B0609070205080204" pitchFamily="49" charset="-128"/>
          </a:endParaRPr>
        </a:p>
        <a:p>
          <a:pPr rtl="0"/>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7" name="直線コネクタ 256"/>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55880</xdr:rowOff>
    </xdr:to>
    <xdr:cxnSp macro="">
      <xdr:nvCxnSpPr>
        <xdr:cNvPr id="260" name="直線コネクタ 259"/>
        <xdr:cNvCxnSpPr/>
      </xdr:nvCxnSpPr>
      <xdr:spPr>
        <a:xfrm>
          <a:off x="15290800" y="1458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85</xdr:row>
      <xdr:rowOff>15663</xdr:rowOff>
    </xdr:to>
    <xdr:cxnSp macro="">
      <xdr:nvCxnSpPr>
        <xdr:cNvPr id="263" name="直線コネクタ 262"/>
        <xdr:cNvCxnSpPr/>
      </xdr:nvCxnSpPr>
      <xdr:spPr>
        <a:xfrm>
          <a:off x="14401800" y="1450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106680</xdr:rowOff>
    </xdr:to>
    <xdr:cxnSp macro="">
      <xdr:nvCxnSpPr>
        <xdr:cNvPr id="266" name="直線コネクタ 265"/>
        <xdr:cNvCxnSpPr/>
      </xdr:nvCxnSpPr>
      <xdr:spPr>
        <a:xfrm>
          <a:off x="13512800" y="1446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6" name="楕円 275"/>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7"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8" name="楕円 277"/>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9" name="テキスト ボックス 278"/>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136313</xdr:rowOff>
    </xdr:from>
    <xdr:to>
      <xdr:col>73</xdr:col>
      <xdr:colOff>44450</xdr:colOff>
      <xdr:row>85</xdr:row>
      <xdr:rowOff>66463</xdr:rowOff>
    </xdr:to>
    <xdr:sp macro="" textlink="">
      <xdr:nvSpPr>
        <xdr:cNvPr id="280" name="楕円 279"/>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81" name="テキスト ボックス 280"/>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2" name="楕円 281"/>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3" name="テキスト ボックス 282"/>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4" name="楕円 283"/>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5" name="テキスト ボックス 284"/>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職員数は、平成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年度の市村合併により増加したが、集中改革プランによる職員定数削減等により平成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年度まで毎年度減少してきた。平成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年度以降、十津川村消防事務受託に係る消防職員採用、また人口減少の影響により再び増加する傾向にあったが、平成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年度は常備消防の広域化により消防職員</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名が一部事務組合の職員となり大幅に減少、類似団体平均との差が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人とかなり近づいたのの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、その後は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人口減少により類似団体平均との乖離が大きくなっ</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ていく。</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en-US" altLang="ja-JP" sz="1100">
              <a:latin typeface="ＭＳ ゴシック" panose="020B0609070205080204" pitchFamily="49" charset="-128"/>
              <a:ea typeface="ＭＳ ゴシック" panose="020B0609070205080204" pitchFamily="49" charset="-128"/>
            </a:rPr>
            <a:t>※</a:t>
          </a:r>
          <a:r>
            <a:rPr lang="ja-JP" altLang="en-US" sz="1100">
              <a:latin typeface="ＭＳ ゴシック" panose="020B0609070205080204" pitchFamily="49" charset="-128"/>
              <a:ea typeface="ＭＳ ゴシック" panose="020B0609070205080204" pitchFamily="49" charset="-128"/>
            </a:rPr>
            <a:t>平成２９年度の数値については、前年度の数値を引用している。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69487</xdr:rowOff>
    </xdr:from>
    <xdr:to>
      <xdr:col>81</xdr:col>
      <xdr:colOff>44450</xdr:colOff>
      <xdr:row>63</xdr:row>
      <xdr:rowOff>93617</xdr:rowOff>
    </xdr:to>
    <xdr:cxnSp macro="">
      <xdr:nvCxnSpPr>
        <xdr:cNvPr id="322" name="直線コネクタ 321"/>
        <xdr:cNvCxnSpPr/>
      </xdr:nvCxnSpPr>
      <xdr:spPr>
        <a:xfrm>
          <a:off x="16179800" y="108708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32717</xdr:rowOff>
    </xdr:from>
    <xdr:to>
      <xdr:col>77</xdr:col>
      <xdr:colOff>44450</xdr:colOff>
      <xdr:row>63</xdr:row>
      <xdr:rowOff>69487</xdr:rowOff>
    </xdr:to>
    <xdr:cxnSp macro="">
      <xdr:nvCxnSpPr>
        <xdr:cNvPr id="325" name="直線コネクタ 324"/>
        <xdr:cNvCxnSpPr/>
      </xdr:nvCxnSpPr>
      <xdr:spPr>
        <a:xfrm>
          <a:off x="15290800" y="10834067"/>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25823</xdr:rowOff>
    </xdr:from>
    <xdr:to>
      <xdr:col>72</xdr:col>
      <xdr:colOff>203200</xdr:colOff>
      <xdr:row>63</xdr:row>
      <xdr:rowOff>32717</xdr:rowOff>
    </xdr:to>
    <xdr:cxnSp macro="">
      <xdr:nvCxnSpPr>
        <xdr:cNvPr id="328" name="直線コネクタ 327"/>
        <xdr:cNvCxnSpPr/>
      </xdr:nvCxnSpPr>
      <xdr:spPr>
        <a:xfrm>
          <a:off x="14401800" y="108271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7438</xdr:rowOff>
    </xdr:from>
    <xdr:to>
      <xdr:col>68</xdr:col>
      <xdr:colOff>152400</xdr:colOff>
      <xdr:row>63</xdr:row>
      <xdr:rowOff>25823</xdr:rowOff>
    </xdr:to>
    <xdr:cxnSp macro="">
      <xdr:nvCxnSpPr>
        <xdr:cNvPr id="331" name="直線コネクタ 330"/>
        <xdr:cNvCxnSpPr/>
      </xdr:nvCxnSpPr>
      <xdr:spPr>
        <a:xfrm>
          <a:off x="13512800" y="1080878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41" name="楕円 340"/>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2" name="定員管理の状況該当値テキスト"/>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18687</xdr:rowOff>
    </xdr:from>
    <xdr:to>
      <xdr:col>77</xdr:col>
      <xdr:colOff>95250</xdr:colOff>
      <xdr:row>63</xdr:row>
      <xdr:rowOff>120287</xdr:rowOff>
    </xdr:to>
    <xdr:sp macro="" textlink="">
      <xdr:nvSpPr>
        <xdr:cNvPr id="343" name="楕円 342"/>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105064</xdr:rowOff>
    </xdr:from>
    <xdr:ext cx="736600" cy="259045"/>
    <xdr:sp macro="" textlink="">
      <xdr:nvSpPr>
        <xdr:cNvPr id="344" name="テキスト ボックス 343"/>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153367</xdr:rowOff>
    </xdr:from>
    <xdr:to>
      <xdr:col>73</xdr:col>
      <xdr:colOff>44450</xdr:colOff>
      <xdr:row>63</xdr:row>
      <xdr:rowOff>83517</xdr:rowOff>
    </xdr:to>
    <xdr:sp macro="" textlink="">
      <xdr:nvSpPr>
        <xdr:cNvPr id="345" name="楕円 344"/>
        <xdr:cNvSpPr/>
      </xdr:nvSpPr>
      <xdr:spPr>
        <a:xfrm>
          <a:off x="15240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68294</xdr:rowOff>
    </xdr:from>
    <xdr:ext cx="762000" cy="259045"/>
    <xdr:sp macro="" textlink="">
      <xdr:nvSpPr>
        <xdr:cNvPr id="346" name="テキスト ボックス 345"/>
        <xdr:cNvSpPr txBox="1"/>
      </xdr:nvSpPr>
      <xdr:spPr>
        <a:xfrm>
          <a:off x="14909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47" name="楕円 346"/>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61400</xdr:rowOff>
    </xdr:from>
    <xdr:ext cx="762000" cy="259045"/>
    <xdr:sp macro="" textlink="">
      <xdr:nvSpPr>
        <xdr:cNvPr id="348" name="テキスト ボックス 347"/>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128088</xdr:rowOff>
    </xdr:from>
    <xdr:to>
      <xdr:col>64</xdr:col>
      <xdr:colOff>152400</xdr:colOff>
      <xdr:row>63</xdr:row>
      <xdr:rowOff>58238</xdr:rowOff>
    </xdr:to>
    <xdr:sp macro="" textlink="">
      <xdr:nvSpPr>
        <xdr:cNvPr id="349" name="楕円 348"/>
        <xdr:cNvSpPr/>
      </xdr:nvSpPr>
      <xdr:spPr>
        <a:xfrm>
          <a:off x="13462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43015</xdr:rowOff>
    </xdr:from>
    <xdr:ext cx="762000" cy="259045"/>
    <xdr:sp macro="" textlink="">
      <xdr:nvSpPr>
        <xdr:cNvPr id="350" name="テキスト ボックス 349"/>
        <xdr:cNvSpPr txBox="1"/>
      </xdr:nvSpPr>
      <xdr:spPr>
        <a:xfrm>
          <a:off x="13131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２０</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退職手当債を発行したこともあり、類似団体に比べて高い水準で推移しているが、その後は市全体の公共事業の継続的縮小による市債新規発行の抑制、交付税算入割合の大きい事業債の活用などにより、公債費の削減、当比率の改善に努めている。また、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年度においては奈良県市町村財政健全化支援事業により、さらに利子負担の軽減を図れたこともあり単年度の数値は、年々改善してい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しかし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ながら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本年度においては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南和広域医療企業団による病院建設事業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に伴う病院事業債の償還負担金の負担増もあり数値は悪化した。結果として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類似団体に比べると依然として高いレベルにあり、今後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においても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新規事業等の選択と集中、計画的な行財政運営、有利な財源の活用等により実質的な公債費の削減・抑制を図り、当比率の改善に努める。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116522</xdr:rowOff>
    </xdr:from>
    <xdr:to>
      <xdr:col>81</xdr:col>
      <xdr:colOff>44450</xdr:colOff>
      <xdr:row>37</xdr:row>
      <xdr:rowOff>124566</xdr:rowOff>
    </xdr:to>
    <xdr:cxnSp macro="">
      <xdr:nvCxnSpPr>
        <xdr:cNvPr id="384" name="直線コネクタ 383"/>
        <xdr:cNvCxnSpPr/>
      </xdr:nvCxnSpPr>
      <xdr:spPr>
        <a:xfrm>
          <a:off x="16179800" y="646017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116522</xdr:rowOff>
    </xdr:from>
    <xdr:to>
      <xdr:col>77</xdr:col>
      <xdr:colOff>44450</xdr:colOff>
      <xdr:row>37</xdr:row>
      <xdr:rowOff>120544</xdr:rowOff>
    </xdr:to>
    <xdr:cxnSp macro="">
      <xdr:nvCxnSpPr>
        <xdr:cNvPr id="387" name="直線コネクタ 386"/>
        <xdr:cNvCxnSpPr/>
      </xdr:nvCxnSpPr>
      <xdr:spPr>
        <a:xfrm flipV="1">
          <a:off x="15290800" y="64601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120544</xdr:rowOff>
    </xdr:from>
    <xdr:to>
      <xdr:col>72</xdr:col>
      <xdr:colOff>203200</xdr:colOff>
      <xdr:row>37</xdr:row>
      <xdr:rowOff>146685</xdr:rowOff>
    </xdr:to>
    <xdr:cxnSp macro="">
      <xdr:nvCxnSpPr>
        <xdr:cNvPr id="390" name="直線コネクタ 389"/>
        <xdr:cNvCxnSpPr/>
      </xdr:nvCxnSpPr>
      <xdr:spPr>
        <a:xfrm flipV="1">
          <a:off x="14401800" y="646419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146685</xdr:rowOff>
    </xdr:from>
    <xdr:to>
      <xdr:col>68</xdr:col>
      <xdr:colOff>152400</xdr:colOff>
      <xdr:row>37</xdr:row>
      <xdr:rowOff>168804</xdr:rowOff>
    </xdr:to>
    <xdr:cxnSp macro="">
      <xdr:nvCxnSpPr>
        <xdr:cNvPr id="393" name="直線コネクタ 392"/>
        <xdr:cNvCxnSpPr/>
      </xdr:nvCxnSpPr>
      <xdr:spPr>
        <a:xfrm flipV="1">
          <a:off x="13512800" y="649033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73766</xdr:rowOff>
    </xdr:from>
    <xdr:to>
      <xdr:col>81</xdr:col>
      <xdr:colOff>95250</xdr:colOff>
      <xdr:row>38</xdr:row>
      <xdr:rowOff>3916</xdr:rowOff>
    </xdr:to>
    <xdr:sp macro="" textlink="">
      <xdr:nvSpPr>
        <xdr:cNvPr id="403" name="楕円 402"/>
        <xdr:cNvSpPr/>
      </xdr:nvSpPr>
      <xdr:spPr>
        <a:xfrm>
          <a:off x="169672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45843</xdr:rowOff>
    </xdr:from>
    <xdr:ext cx="762000" cy="259045"/>
    <xdr:sp macro="" textlink="">
      <xdr:nvSpPr>
        <xdr:cNvPr id="404" name="公債費負担の状況該当値テキスト"/>
        <xdr:cNvSpPr txBox="1"/>
      </xdr:nvSpPr>
      <xdr:spPr>
        <a:xfrm>
          <a:off x="17106900" y="638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65722</xdr:rowOff>
    </xdr:from>
    <xdr:to>
      <xdr:col>77</xdr:col>
      <xdr:colOff>95250</xdr:colOff>
      <xdr:row>37</xdr:row>
      <xdr:rowOff>167322</xdr:rowOff>
    </xdr:to>
    <xdr:sp macro="" textlink="">
      <xdr:nvSpPr>
        <xdr:cNvPr id="405" name="楕円 404"/>
        <xdr:cNvSpPr/>
      </xdr:nvSpPr>
      <xdr:spPr>
        <a:xfrm>
          <a:off x="16129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152099</xdr:rowOff>
    </xdr:from>
    <xdr:ext cx="736600" cy="259045"/>
    <xdr:sp macro="" textlink="">
      <xdr:nvSpPr>
        <xdr:cNvPr id="406" name="テキスト ボックス 405"/>
        <xdr:cNvSpPr txBox="1"/>
      </xdr:nvSpPr>
      <xdr:spPr>
        <a:xfrm>
          <a:off x="15798800" y="649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69744</xdr:rowOff>
    </xdr:from>
    <xdr:to>
      <xdr:col>73</xdr:col>
      <xdr:colOff>44450</xdr:colOff>
      <xdr:row>37</xdr:row>
      <xdr:rowOff>171345</xdr:rowOff>
    </xdr:to>
    <xdr:sp macro="" textlink="">
      <xdr:nvSpPr>
        <xdr:cNvPr id="407" name="楕円 406"/>
        <xdr:cNvSpPr/>
      </xdr:nvSpPr>
      <xdr:spPr>
        <a:xfrm>
          <a:off x="15240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156121</xdr:rowOff>
    </xdr:from>
    <xdr:ext cx="762000" cy="259045"/>
    <xdr:sp macro="" textlink="">
      <xdr:nvSpPr>
        <xdr:cNvPr id="408" name="テキスト ボックス 407"/>
        <xdr:cNvSpPr txBox="1"/>
      </xdr:nvSpPr>
      <xdr:spPr>
        <a:xfrm>
          <a:off x="14909800" y="64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95885</xdr:rowOff>
    </xdr:from>
    <xdr:to>
      <xdr:col>68</xdr:col>
      <xdr:colOff>203200</xdr:colOff>
      <xdr:row>38</xdr:row>
      <xdr:rowOff>26035</xdr:rowOff>
    </xdr:to>
    <xdr:sp macro="" textlink="">
      <xdr:nvSpPr>
        <xdr:cNvPr id="409" name="楕円 408"/>
        <xdr:cNvSpPr/>
      </xdr:nvSpPr>
      <xdr:spPr>
        <a:xfrm>
          <a:off x="14351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10812</xdr:rowOff>
    </xdr:from>
    <xdr:ext cx="762000" cy="259045"/>
    <xdr:sp macro="" textlink="">
      <xdr:nvSpPr>
        <xdr:cNvPr id="410" name="テキスト ボックス 409"/>
        <xdr:cNvSpPr txBox="1"/>
      </xdr:nvSpPr>
      <xdr:spPr>
        <a:xfrm>
          <a:off x="14020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118004</xdr:rowOff>
    </xdr:from>
    <xdr:to>
      <xdr:col>64</xdr:col>
      <xdr:colOff>152400</xdr:colOff>
      <xdr:row>38</xdr:row>
      <xdr:rowOff>48154</xdr:rowOff>
    </xdr:to>
    <xdr:sp macro="" textlink="">
      <xdr:nvSpPr>
        <xdr:cNvPr id="411" name="楕円 410"/>
        <xdr:cNvSpPr/>
      </xdr:nvSpPr>
      <xdr:spPr>
        <a:xfrm>
          <a:off x="13462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32931</xdr:rowOff>
    </xdr:from>
    <xdr:ext cx="762000" cy="259045"/>
    <xdr:sp macro="" textlink="">
      <xdr:nvSpPr>
        <xdr:cNvPr id="412" name="テキスト ボックス 411"/>
        <xdr:cNvSpPr txBox="1"/>
      </xdr:nvSpPr>
      <xdr:spPr>
        <a:xfrm>
          <a:off x="131318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従来から財政規模に比べ普通建設事業が多く、その財源を市債発行に頼っていたことに加えて、市村合併に伴う整備事業の市債残高の増加、企業会計の市債償還に対する負担見込額や土地開発公社の負債などが要因で類似団体平均に比べ高い数値となっている。これらの状況下において奈良県南和地区を中心とした南和広域医療企業団による病院建設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等の大型事業が終了したこともあり、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今年度は数値が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改善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結果的には類似団体平均との差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は大きく</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開いており、今後においても交付税算入率の高い起債の活用を図りながら、事業等の厳しい選択と集中、計画的かつ効率的な行財政運営等により負債の削減・抑制に努める。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167945</xdr:rowOff>
    </xdr:from>
    <xdr:to>
      <xdr:col>81</xdr:col>
      <xdr:colOff>44450</xdr:colOff>
      <xdr:row>16</xdr:row>
      <xdr:rowOff>11938</xdr:rowOff>
    </xdr:to>
    <xdr:cxnSp macro="">
      <xdr:nvCxnSpPr>
        <xdr:cNvPr id="444" name="直線コネクタ 443"/>
        <xdr:cNvCxnSpPr/>
      </xdr:nvCxnSpPr>
      <xdr:spPr>
        <a:xfrm flipV="1">
          <a:off x="16179800" y="2739695"/>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168186</xdr:rowOff>
    </xdr:from>
    <xdr:to>
      <xdr:col>77</xdr:col>
      <xdr:colOff>44450</xdr:colOff>
      <xdr:row>16</xdr:row>
      <xdr:rowOff>11938</xdr:rowOff>
    </xdr:to>
    <xdr:cxnSp macro="">
      <xdr:nvCxnSpPr>
        <xdr:cNvPr id="447" name="直線コネクタ 446"/>
        <xdr:cNvCxnSpPr/>
      </xdr:nvCxnSpPr>
      <xdr:spPr>
        <a:xfrm>
          <a:off x="15290800" y="273993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168186</xdr:rowOff>
    </xdr:from>
    <xdr:to>
      <xdr:col>72</xdr:col>
      <xdr:colOff>203200</xdr:colOff>
      <xdr:row>16</xdr:row>
      <xdr:rowOff>10249</xdr:rowOff>
    </xdr:to>
    <xdr:cxnSp macro="">
      <xdr:nvCxnSpPr>
        <xdr:cNvPr id="450" name="直線コネクタ 449"/>
        <xdr:cNvCxnSpPr/>
      </xdr:nvCxnSpPr>
      <xdr:spPr>
        <a:xfrm flipV="1">
          <a:off x="14401800" y="273993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10249</xdr:rowOff>
    </xdr:from>
    <xdr:to>
      <xdr:col>68</xdr:col>
      <xdr:colOff>152400</xdr:colOff>
      <xdr:row>16</xdr:row>
      <xdr:rowOff>34138</xdr:rowOff>
    </xdr:to>
    <xdr:cxnSp macro="">
      <xdr:nvCxnSpPr>
        <xdr:cNvPr id="453" name="直線コネクタ 452"/>
        <xdr:cNvCxnSpPr/>
      </xdr:nvCxnSpPr>
      <xdr:spPr>
        <a:xfrm flipV="1">
          <a:off x="13512800" y="275344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117145</xdr:rowOff>
    </xdr:from>
    <xdr:to>
      <xdr:col>81</xdr:col>
      <xdr:colOff>95250</xdr:colOff>
      <xdr:row>16</xdr:row>
      <xdr:rowOff>47295</xdr:rowOff>
    </xdr:to>
    <xdr:sp macro="" textlink="">
      <xdr:nvSpPr>
        <xdr:cNvPr id="463" name="楕円 462"/>
        <xdr:cNvSpPr/>
      </xdr:nvSpPr>
      <xdr:spPr>
        <a:xfrm>
          <a:off x="169672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89222</xdr:rowOff>
    </xdr:from>
    <xdr:ext cx="762000" cy="259045"/>
    <xdr:sp macro="" textlink="">
      <xdr:nvSpPr>
        <xdr:cNvPr id="464" name="将来負担の状況該当値テキスト"/>
        <xdr:cNvSpPr txBox="1"/>
      </xdr:nvSpPr>
      <xdr:spPr>
        <a:xfrm>
          <a:off x="17106900" y="266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132588</xdr:rowOff>
    </xdr:from>
    <xdr:to>
      <xdr:col>77</xdr:col>
      <xdr:colOff>95250</xdr:colOff>
      <xdr:row>16</xdr:row>
      <xdr:rowOff>62738</xdr:rowOff>
    </xdr:to>
    <xdr:sp macro="" textlink="">
      <xdr:nvSpPr>
        <xdr:cNvPr id="465" name="楕円 464"/>
        <xdr:cNvSpPr/>
      </xdr:nvSpPr>
      <xdr:spPr>
        <a:xfrm>
          <a:off x="161290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47515</xdr:rowOff>
    </xdr:from>
    <xdr:ext cx="736600" cy="259045"/>
    <xdr:sp macro="" textlink="">
      <xdr:nvSpPr>
        <xdr:cNvPr id="466" name="テキスト ボックス 465"/>
        <xdr:cNvSpPr txBox="1"/>
      </xdr:nvSpPr>
      <xdr:spPr>
        <a:xfrm>
          <a:off x="15798800" y="279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117386</xdr:rowOff>
    </xdr:from>
    <xdr:to>
      <xdr:col>73</xdr:col>
      <xdr:colOff>44450</xdr:colOff>
      <xdr:row>16</xdr:row>
      <xdr:rowOff>47536</xdr:rowOff>
    </xdr:to>
    <xdr:sp macro="" textlink="">
      <xdr:nvSpPr>
        <xdr:cNvPr id="467" name="楕円 466"/>
        <xdr:cNvSpPr/>
      </xdr:nvSpPr>
      <xdr:spPr>
        <a:xfrm>
          <a:off x="15240000" y="26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32313</xdr:rowOff>
    </xdr:from>
    <xdr:ext cx="762000" cy="259045"/>
    <xdr:sp macro="" textlink="">
      <xdr:nvSpPr>
        <xdr:cNvPr id="468" name="テキスト ボックス 467"/>
        <xdr:cNvSpPr txBox="1"/>
      </xdr:nvSpPr>
      <xdr:spPr>
        <a:xfrm>
          <a:off x="14909800" y="277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130899</xdr:rowOff>
    </xdr:from>
    <xdr:to>
      <xdr:col>68</xdr:col>
      <xdr:colOff>203200</xdr:colOff>
      <xdr:row>16</xdr:row>
      <xdr:rowOff>61049</xdr:rowOff>
    </xdr:to>
    <xdr:sp macro="" textlink="">
      <xdr:nvSpPr>
        <xdr:cNvPr id="469" name="楕円 468"/>
        <xdr:cNvSpPr/>
      </xdr:nvSpPr>
      <xdr:spPr>
        <a:xfrm>
          <a:off x="14351000" y="27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45826</xdr:rowOff>
    </xdr:from>
    <xdr:ext cx="762000" cy="259045"/>
    <xdr:sp macro="" textlink="">
      <xdr:nvSpPr>
        <xdr:cNvPr id="470" name="テキスト ボックス 469"/>
        <xdr:cNvSpPr txBox="1"/>
      </xdr:nvSpPr>
      <xdr:spPr>
        <a:xfrm>
          <a:off x="14020800" y="278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71" name="楕円 470"/>
        <xdr:cNvSpPr/>
      </xdr:nvSpPr>
      <xdr:spPr>
        <a:xfrm>
          <a:off x="13462000" y="27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69715</xdr:rowOff>
    </xdr:from>
    <xdr:ext cx="762000" cy="259045"/>
    <xdr:sp macro="" textlink="">
      <xdr:nvSpPr>
        <xdr:cNvPr id="472" name="テキスト ボックス 471"/>
        <xdr:cNvSpPr txBox="1"/>
      </xdr:nvSpPr>
      <xdr:spPr>
        <a:xfrm>
          <a:off x="13131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31,308
30,998
292.02
19,671,960
19,452,533
122,810
10,676,019
26,524,789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の市村合併により職員数が大幅に増加したため、人件費の削減を財政健全化の柱の一つと位置づけ、早期退職制度の活用や新規採用抑制など、職員数の削減を図ったことに加え職員給の新陳代謝による削減もあり、退職者が多かった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年度を除いては類似団体平均を連続して下回っている。今後も定員管理の計画等に基づく職員数や給与水準の適正化、事務事業の見直し・効率化等を進め、人件費の削減・抑制に努める。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72136</xdr:rowOff>
    </xdr:to>
    <xdr:cxnSp macro="">
      <xdr:nvCxnSpPr>
        <xdr:cNvPr id="64" name="直線コネクタ 63"/>
        <xdr:cNvCxnSpPr/>
      </xdr:nvCxnSpPr>
      <xdr:spPr>
        <a:xfrm flipV="1">
          <a:off x="3987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117856</xdr:rowOff>
    </xdr:to>
    <xdr:cxnSp macro="">
      <xdr:nvCxnSpPr>
        <xdr:cNvPr id="67" name="直線コネクタ 66"/>
        <xdr:cNvCxnSpPr/>
      </xdr:nvCxnSpPr>
      <xdr:spPr>
        <a:xfrm flipV="1">
          <a:off x="3098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159004</xdr:rowOff>
    </xdr:to>
    <xdr:cxnSp macro="">
      <xdr:nvCxnSpPr>
        <xdr:cNvPr id="70" name="直線コネクタ 69"/>
        <xdr:cNvCxnSpPr/>
      </xdr:nvCxnSpPr>
      <xdr:spPr>
        <a:xfrm flipV="1">
          <a:off x="2209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147574</xdr:rowOff>
    </xdr:to>
    <xdr:cxnSp macro="">
      <xdr:nvCxnSpPr>
        <xdr:cNvPr id="73" name="直線コネクタ 72"/>
        <xdr:cNvCxnSpPr/>
      </xdr:nvCxnSpPr>
      <xdr:spPr>
        <a:xfrm flipV="1">
          <a:off x="1320800" y="63312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管理施設が多く維持管理経費が多額であることが要因となり、類似団体平均に比べ高い数値で推移している。需用費や委託料等について、集中改革プランに基づく徹底した削減により減少傾向となるが、平成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年度以降は指定管理者制度新規導入、地域公共交通運行業務や予防接種業務委託料等により増加傾向にあ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９年度においては、やまと広域衛生事務組合の稼働により塵芥処理業務にかかる物件費が縮減されたことにより、本数値は改善している。しかしながら、結果的には依然として類似団体の平均値を上回っていること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今後において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事務事業並びに各種経費の内容改善・見直し、施設管理方法の更なる改革や統廃合等を進め、物件費の削減・抑制に努める。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61686</xdr:rowOff>
    </xdr:to>
    <xdr:cxnSp macro="">
      <xdr:nvCxnSpPr>
        <xdr:cNvPr id="127" name="直線コネクタ 126"/>
        <xdr:cNvCxnSpPr/>
      </xdr:nvCxnSpPr>
      <xdr:spPr>
        <a:xfrm flipV="1">
          <a:off x="15671800" y="3093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61686</xdr:rowOff>
    </xdr:to>
    <xdr:cxnSp macro="">
      <xdr:nvCxnSpPr>
        <xdr:cNvPr id="130" name="直線コネクタ 129"/>
        <xdr:cNvCxnSpPr/>
      </xdr:nvCxnSpPr>
      <xdr:spPr>
        <a:xfrm>
          <a:off x="14782800" y="3082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50800</xdr:rowOff>
    </xdr:to>
    <xdr:cxnSp macro="">
      <xdr:nvCxnSpPr>
        <xdr:cNvPr id="133" name="直線コネクタ 132"/>
        <xdr:cNvCxnSpPr/>
      </xdr:nvCxnSpPr>
      <xdr:spPr>
        <a:xfrm flipV="1">
          <a:off x="13893800" y="3082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50800</xdr:rowOff>
    </xdr:to>
    <xdr:cxnSp macro="">
      <xdr:nvCxnSpPr>
        <xdr:cNvPr id="136" name="直線コネクタ 135"/>
        <xdr:cNvCxnSpPr/>
      </xdr:nvCxnSpPr>
      <xdr:spPr>
        <a:xfrm>
          <a:off x="13004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6" name="楕円 145"/>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7"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49" name="テキスト ボックス 148"/>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0" name="楕円 149"/>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1" name="テキスト ボックス 150"/>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4" name="楕円 153"/>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5" name="テキスト ボックス 154"/>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扶助費に係る経常収支比率は、社会福祉費、児童福祉費、生活保護費に係る扶助費の増加が主なもので</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傾向としては類似団体平均値とほぼ同水準で</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推移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について社会</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福祉費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を中心とした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扶助費が増額とな</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っており、数値については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とほぼ同様の推移である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。扶助費について、医療費の高額化、福祉サービスの利用増の社会情勢等を鑑みると今後も増加すると予測され、疾病予防対策や生活困窮者自立支援等を促進し、扶助費増加の抑制に努める。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18143</xdr:rowOff>
    </xdr:from>
    <xdr:to>
      <xdr:col>24</xdr:col>
      <xdr:colOff>25400</xdr:colOff>
      <xdr:row>58</xdr:row>
      <xdr:rowOff>29028</xdr:rowOff>
    </xdr:to>
    <xdr:cxnSp macro="">
      <xdr:nvCxnSpPr>
        <xdr:cNvPr id="189" name="直線コネクタ 188"/>
        <xdr:cNvCxnSpPr/>
      </xdr:nvCxnSpPr>
      <xdr:spPr>
        <a:xfrm>
          <a:off x="3987800" y="9962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18143</xdr:rowOff>
    </xdr:to>
    <xdr:cxnSp macro="">
      <xdr:nvCxnSpPr>
        <xdr:cNvPr id="192" name="直線コネクタ 191"/>
        <xdr:cNvCxnSpPr/>
      </xdr:nvCxnSpPr>
      <xdr:spPr>
        <a:xfrm>
          <a:off x="3098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7257</xdr:rowOff>
    </xdr:to>
    <xdr:cxnSp macro="">
      <xdr:nvCxnSpPr>
        <xdr:cNvPr id="195" name="直線コネクタ 194"/>
        <xdr:cNvCxnSpPr/>
      </xdr:nvCxnSpPr>
      <xdr:spPr>
        <a:xfrm flipV="1">
          <a:off x="2209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58</xdr:row>
      <xdr:rowOff>7257</xdr:rowOff>
    </xdr:to>
    <xdr:cxnSp macro="">
      <xdr:nvCxnSpPr>
        <xdr:cNvPr id="198" name="直線コネクタ 197"/>
        <xdr:cNvCxnSpPr/>
      </xdr:nvCxnSpPr>
      <xdr:spPr>
        <a:xfrm>
          <a:off x="1320800" y="9864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8" name="楕円 207"/>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166205</xdr:rowOff>
    </xdr:from>
    <xdr:ext cx="762000" cy="259045"/>
    <xdr:sp macro="" textlink="">
      <xdr:nvSpPr>
        <xdr:cNvPr id="209" name="扶助費該当値テキスト"/>
        <xdr:cNvSpPr txBox="1"/>
      </xdr:nvSpPr>
      <xdr:spPr>
        <a:xfrm>
          <a:off x="49149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10" name="楕円 209"/>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1" name="テキスト ボックス 210"/>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2" name="楕円 211"/>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3" name="テキスト ボックス 212"/>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127907</xdr:rowOff>
    </xdr:from>
    <xdr:to>
      <xdr:col>11</xdr:col>
      <xdr:colOff>60325</xdr:colOff>
      <xdr:row>58</xdr:row>
      <xdr:rowOff>58057</xdr:rowOff>
    </xdr:to>
    <xdr:sp macro="" textlink="">
      <xdr:nvSpPr>
        <xdr:cNvPr id="214" name="楕円 213"/>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42834</xdr:rowOff>
    </xdr:from>
    <xdr:ext cx="762000" cy="259045"/>
    <xdr:sp macro="" textlink="">
      <xdr:nvSpPr>
        <xdr:cNvPr id="215" name="テキスト ボックス 214"/>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6" name="楕円 215"/>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152599</xdr:rowOff>
    </xdr:from>
    <xdr:ext cx="762000" cy="259045"/>
    <xdr:sp macro="" textlink="">
      <xdr:nvSpPr>
        <xdr:cNvPr id="217" name="テキスト ボックス 216"/>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１８年度以降、公営企業への繰出金増加により類似団体平均値を上回ったことから、公営企業に係る整備事業の縮小及び維持管理経費節減を徹底し類似団体平均水準となった。しかし、平成２６年度は介護保険特別会計、平成２８年度は国保特別会計への繰出金増加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なるなど一進一退の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推移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平成２９年度においては、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前年に比べ改善傾向となっている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結果的には依然として類似団体の平均値を上回っていることから、今後においても引き続き計画的かつ効率的な事業実施及び経費の削減・抑制、自主財源の確保を徹底し、繰出金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136797</xdr:rowOff>
    </xdr:from>
    <xdr:to>
      <xdr:col>82</xdr:col>
      <xdr:colOff>107950</xdr:colOff>
      <xdr:row>57</xdr:row>
      <xdr:rowOff>4535</xdr:rowOff>
    </xdr:to>
    <xdr:cxnSp macro="">
      <xdr:nvCxnSpPr>
        <xdr:cNvPr id="252" name="直線コネクタ 251"/>
        <xdr:cNvCxnSpPr/>
      </xdr:nvCxnSpPr>
      <xdr:spPr>
        <a:xfrm flipV="1">
          <a:off x="15671800" y="97379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4535</xdr:rowOff>
    </xdr:to>
    <xdr:cxnSp macro="">
      <xdr:nvCxnSpPr>
        <xdr:cNvPr id="255" name="直線コネクタ 254"/>
        <xdr:cNvCxnSpPr/>
      </xdr:nvCxnSpPr>
      <xdr:spPr>
        <a:xfrm>
          <a:off x="14782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149860</xdr:rowOff>
    </xdr:to>
    <xdr:cxnSp macro="">
      <xdr:nvCxnSpPr>
        <xdr:cNvPr id="258" name="直線コネクタ 257"/>
        <xdr:cNvCxnSpPr/>
      </xdr:nvCxnSpPr>
      <xdr:spPr>
        <a:xfrm flipV="1">
          <a:off x="13893800" y="97118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91077</xdr:rowOff>
    </xdr:from>
    <xdr:to>
      <xdr:col>69</xdr:col>
      <xdr:colOff>92075</xdr:colOff>
      <xdr:row>56</xdr:row>
      <xdr:rowOff>149860</xdr:rowOff>
    </xdr:to>
    <xdr:cxnSp macro="">
      <xdr:nvCxnSpPr>
        <xdr:cNvPr id="261" name="直線コネクタ 260"/>
        <xdr:cNvCxnSpPr/>
      </xdr:nvCxnSpPr>
      <xdr:spPr>
        <a:xfrm>
          <a:off x="13004800" y="969227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85997</xdr:rowOff>
    </xdr:from>
    <xdr:to>
      <xdr:col>82</xdr:col>
      <xdr:colOff>158750</xdr:colOff>
      <xdr:row>57</xdr:row>
      <xdr:rowOff>16147</xdr:rowOff>
    </xdr:to>
    <xdr:sp macro="" textlink="">
      <xdr:nvSpPr>
        <xdr:cNvPr id="271" name="楕円 270"/>
        <xdr:cNvSpPr/>
      </xdr:nvSpPr>
      <xdr:spPr>
        <a:xfrm>
          <a:off x="164592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58074</xdr:rowOff>
    </xdr:from>
    <xdr:ext cx="762000" cy="259045"/>
    <xdr:sp macro="" textlink="">
      <xdr:nvSpPr>
        <xdr:cNvPr id="272" name="その他該当値テキスト"/>
        <xdr:cNvSpPr txBox="1"/>
      </xdr:nvSpPr>
      <xdr:spPr>
        <a:xfrm>
          <a:off x="16598900" y="96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3" name="楕円 272"/>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4" name="テキスト ボックス 273"/>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5" name="楕円 274"/>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6" name="テキスト ボックス 275"/>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7" name="楕円 276"/>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8" name="テキスト ボックス 27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79" name="楕円 278"/>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80" name="テキスト ボックス 279"/>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補助費等に係る経常収支比率については、一部事務組合に加入して行っている事務が少なく負担金の額が少ないことから類似団体平均を下回っていたが、平成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２４</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年度にかけて、南和広域医療企業団、やまと広域環境衛生事務組合及び奈良県広域消防組合の設立や移行による負担金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年度においては南和広域医療企業団の新病院開院</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に伴いさらに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比率が上昇して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いた。平成２９年度においては、やまと衛生事務組合の本格稼働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に伴う</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負担金増のためさらに数値は上昇し前年度比３．５％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上昇となっている。今後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において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これまでに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補助金をはじめ補助費等の効率的かつ適切な運用と執行に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さらに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122428</xdr:rowOff>
    </xdr:to>
    <xdr:cxnSp macro="">
      <xdr:nvCxnSpPr>
        <xdr:cNvPr id="310" name="直線コネクタ 309"/>
        <xdr:cNvCxnSpPr/>
      </xdr:nvCxnSpPr>
      <xdr:spPr>
        <a:xfrm>
          <a:off x="15671800" y="613460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133858</xdr:rowOff>
    </xdr:to>
    <xdr:cxnSp macro="">
      <xdr:nvCxnSpPr>
        <xdr:cNvPr id="313" name="直線コネクタ 312"/>
        <xdr:cNvCxnSpPr/>
      </xdr:nvCxnSpPr>
      <xdr:spPr>
        <a:xfrm>
          <a:off x="14782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88138</xdr:rowOff>
    </xdr:to>
    <xdr:cxnSp macro="">
      <xdr:nvCxnSpPr>
        <xdr:cNvPr id="316" name="直線コネクタ 315"/>
        <xdr:cNvCxnSpPr/>
      </xdr:nvCxnSpPr>
      <xdr:spPr>
        <a:xfrm>
          <a:off x="13893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30988</xdr:rowOff>
    </xdr:from>
    <xdr:to>
      <xdr:col>69</xdr:col>
      <xdr:colOff>92075</xdr:colOff>
      <xdr:row>35</xdr:row>
      <xdr:rowOff>74422</xdr:rowOff>
    </xdr:to>
    <xdr:cxnSp macro="">
      <xdr:nvCxnSpPr>
        <xdr:cNvPr id="319" name="直線コネクタ 318"/>
        <xdr:cNvCxnSpPr/>
      </xdr:nvCxnSpPr>
      <xdr:spPr>
        <a:xfrm>
          <a:off x="13004800" y="586028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9" name="楕円 328"/>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30"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31" name="楕円 330"/>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32" name="テキスト ボックス 331"/>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3" name="楕円 332"/>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4" name="テキスト ボックス 333"/>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5" name="楕円 334"/>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6" name="テキスト ボックス 335"/>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151638</xdr:rowOff>
    </xdr:from>
    <xdr:to>
      <xdr:col>65</xdr:col>
      <xdr:colOff>53975</xdr:colOff>
      <xdr:row>34</xdr:row>
      <xdr:rowOff>81788</xdr:rowOff>
    </xdr:to>
    <xdr:sp macro="" textlink="">
      <xdr:nvSpPr>
        <xdr:cNvPr id="337" name="楕円 336"/>
        <xdr:cNvSpPr/>
      </xdr:nvSpPr>
      <xdr:spPr>
        <a:xfrm>
          <a:off x="12954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91965</xdr:rowOff>
    </xdr:from>
    <xdr:ext cx="762000" cy="259045"/>
    <xdr:sp macro="" textlink="">
      <xdr:nvSpPr>
        <xdr:cNvPr id="338" name="テキスト ボックス 337"/>
        <xdr:cNvSpPr txBox="1"/>
      </xdr:nvSpPr>
      <xdr:spPr>
        <a:xfrm>
          <a:off x="12623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公債費は、類似団体平均に比べ高い数値で推移しているため、普通建設事業縮小による市債新規発行の抑制等による公債費縮減に努めているものの、数値は一進一退を繰り返している。平成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防災行政無線整備事業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にかかる元金償還が開始となった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ものの償還終了となる市債との差引により公債費は微増に抑えられたこともあり数値はやや改善している結果となった。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において経常一般財源も減少していく傾向が想定されるなか、新庁舎整備事業をはじめ複数の事業を控えているため、事業の厳しい選択、計画的な行財政運営等により公債費の抑制に努め、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155575</xdr:rowOff>
    </xdr:from>
    <xdr:to>
      <xdr:col>24</xdr:col>
      <xdr:colOff>25400</xdr:colOff>
      <xdr:row>75</xdr:row>
      <xdr:rowOff>157480</xdr:rowOff>
    </xdr:to>
    <xdr:cxnSp macro="">
      <xdr:nvCxnSpPr>
        <xdr:cNvPr id="370" name="直線コネクタ 369"/>
        <xdr:cNvCxnSpPr/>
      </xdr:nvCxnSpPr>
      <xdr:spPr>
        <a:xfrm flipV="1">
          <a:off x="3987800" y="130143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117475</xdr:rowOff>
    </xdr:from>
    <xdr:to>
      <xdr:col>19</xdr:col>
      <xdr:colOff>187325</xdr:colOff>
      <xdr:row>75</xdr:row>
      <xdr:rowOff>157480</xdr:rowOff>
    </xdr:to>
    <xdr:cxnSp macro="">
      <xdr:nvCxnSpPr>
        <xdr:cNvPr id="373" name="直線コネクタ 372"/>
        <xdr:cNvCxnSpPr/>
      </xdr:nvCxnSpPr>
      <xdr:spPr>
        <a:xfrm>
          <a:off x="3098800" y="12976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117475</xdr:rowOff>
    </xdr:from>
    <xdr:to>
      <xdr:col>15</xdr:col>
      <xdr:colOff>98425</xdr:colOff>
      <xdr:row>75</xdr:row>
      <xdr:rowOff>168911</xdr:rowOff>
    </xdr:to>
    <xdr:cxnSp macro="">
      <xdr:nvCxnSpPr>
        <xdr:cNvPr id="376" name="直線コネクタ 375"/>
        <xdr:cNvCxnSpPr/>
      </xdr:nvCxnSpPr>
      <xdr:spPr>
        <a:xfrm flipV="1">
          <a:off x="2209800" y="12976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75</xdr:row>
      <xdr:rowOff>168911</xdr:rowOff>
    </xdr:to>
    <xdr:cxnSp macro="">
      <xdr:nvCxnSpPr>
        <xdr:cNvPr id="379" name="直線コネクタ 378"/>
        <xdr:cNvCxnSpPr/>
      </xdr:nvCxnSpPr>
      <xdr:spPr>
        <a:xfrm>
          <a:off x="1320800" y="13016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104775</xdr:rowOff>
    </xdr:from>
    <xdr:to>
      <xdr:col>24</xdr:col>
      <xdr:colOff>76200</xdr:colOff>
      <xdr:row>76</xdr:row>
      <xdr:rowOff>34925</xdr:rowOff>
    </xdr:to>
    <xdr:sp macro="" textlink="">
      <xdr:nvSpPr>
        <xdr:cNvPr id="389" name="楕円 388"/>
        <xdr:cNvSpPr/>
      </xdr:nvSpPr>
      <xdr:spPr>
        <a:xfrm>
          <a:off x="47752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76852</xdr:rowOff>
    </xdr:from>
    <xdr:ext cx="762000" cy="259045"/>
    <xdr:sp macro="" textlink="">
      <xdr:nvSpPr>
        <xdr:cNvPr id="390" name="公債費該当値テキスト"/>
        <xdr:cNvSpPr txBox="1"/>
      </xdr:nvSpPr>
      <xdr:spPr>
        <a:xfrm>
          <a:off x="49149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91" name="楕円 390"/>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21607</xdr:rowOff>
    </xdr:from>
    <xdr:ext cx="736600" cy="259045"/>
    <xdr:sp macro="" textlink="">
      <xdr:nvSpPr>
        <xdr:cNvPr id="392" name="テキスト ボックス 391"/>
        <xdr:cNvSpPr txBox="1"/>
      </xdr:nvSpPr>
      <xdr:spPr>
        <a:xfrm>
          <a:off x="3606800" y="1305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66675</xdr:rowOff>
    </xdr:from>
    <xdr:to>
      <xdr:col>15</xdr:col>
      <xdr:colOff>149225</xdr:colOff>
      <xdr:row>75</xdr:row>
      <xdr:rowOff>168275</xdr:rowOff>
    </xdr:to>
    <xdr:sp macro="" textlink="">
      <xdr:nvSpPr>
        <xdr:cNvPr id="393" name="楕円 392"/>
        <xdr:cNvSpPr/>
      </xdr:nvSpPr>
      <xdr:spPr>
        <a:xfrm>
          <a:off x="3048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153052</xdr:rowOff>
    </xdr:from>
    <xdr:ext cx="762000" cy="259045"/>
    <xdr:sp macro="" textlink="">
      <xdr:nvSpPr>
        <xdr:cNvPr id="394" name="テキスト ボックス 393"/>
        <xdr:cNvSpPr txBox="1"/>
      </xdr:nvSpPr>
      <xdr:spPr>
        <a:xfrm>
          <a:off x="2717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5" name="楕円 394"/>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33038</xdr:rowOff>
    </xdr:from>
    <xdr:ext cx="762000" cy="259045"/>
    <xdr:sp macro="" textlink="">
      <xdr:nvSpPr>
        <xdr:cNvPr id="396" name="テキスト ボックス 395"/>
        <xdr:cNvSpPr txBox="1"/>
      </xdr:nvSpPr>
      <xdr:spPr>
        <a:xfrm>
          <a:off x="1828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7" name="楕円 396"/>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21607</xdr:rowOff>
    </xdr:from>
    <xdr:ext cx="762000" cy="259045"/>
    <xdr:sp macro="" textlink="">
      <xdr:nvSpPr>
        <xdr:cNvPr id="398" name="テキスト ボックス 397"/>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公債費以外の経費の経常収支比率は、主に補助費等の額が他団体に比べ小さいことがその要因となって類似団体平均を下回って推移していたが、平成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年度においては、奈良県広域消防組合への負担金が加わり補助費等の額が増加し、類似団体平均とほぼ差がなくなった。平成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年度においては、南和広域医療企業団及び奈良県広域消防組合への負担金増加等により数値は上昇し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、平成２９年度においてはやまと広域衛生事務組合の負担金増もあり、数値はさらに上昇となった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。今後、各経費に応じた改善・改革を進め、財政の健全化を図る。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165100</xdr:rowOff>
    </xdr:to>
    <xdr:cxnSp macro="">
      <xdr:nvCxnSpPr>
        <xdr:cNvPr id="431" name="直線コネクタ 430"/>
        <xdr:cNvCxnSpPr/>
      </xdr:nvCxnSpPr>
      <xdr:spPr>
        <a:xfrm>
          <a:off x="15671800" y="132829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77</xdr:row>
      <xdr:rowOff>81280</xdr:rowOff>
    </xdr:to>
    <xdr:cxnSp macro="">
      <xdr:nvCxnSpPr>
        <xdr:cNvPr id="434" name="直線コネクタ 433"/>
        <xdr:cNvCxnSpPr/>
      </xdr:nvCxnSpPr>
      <xdr:spPr>
        <a:xfrm>
          <a:off x="14782800" y="13206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81280</xdr:rowOff>
    </xdr:to>
    <xdr:cxnSp macro="">
      <xdr:nvCxnSpPr>
        <xdr:cNvPr id="437" name="直線コネクタ 436"/>
        <xdr:cNvCxnSpPr/>
      </xdr:nvCxnSpPr>
      <xdr:spPr>
        <a:xfrm flipV="1">
          <a:off x="13893800" y="13206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119380</xdr:rowOff>
    </xdr:from>
    <xdr:to>
      <xdr:col>69</xdr:col>
      <xdr:colOff>92075</xdr:colOff>
      <xdr:row>77</xdr:row>
      <xdr:rowOff>81280</xdr:rowOff>
    </xdr:to>
    <xdr:cxnSp macro="">
      <xdr:nvCxnSpPr>
        <xdr:cNvPr id="440" name="直線コネクタ 439"/>
        <xdr:cNvCxnSpPr/>
      </xdr:nvCxnSpPr>
      <xdr:spPr>
        <a:xfrm>
          <a:off x="13004800" y="131495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114300</xdr:rowOff>
    </xdr:from>
    <xdr:to>
      <xdr:col>82</xdr:col>
      <xdr:colOff>158750</xdr:colOff>
      <xdr:row>78</xdr:row>
      <xdr:rowOff>44450</xdr:rowOff>
    </xdr:to>
    <xdr:sp macro="" textlink="">
      <xdr:nvSpPr>
        <xdr:cNvPr id="450" name="楕円 449"/>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130827</xdr:rowOff>
    </xdr:from>
    <xdr:ext cx="762000" cy="259045"/>
    <xdr:sp macro="" textlink="">
      <xdr:nvSpPr>
        <xdr:cNvPr id="451" name="公債費以外該当値テキスト"/>
        <xdr:cNvSpPr txBox="1"/>
      </xdr:nvSpPr>
      <xdr:spPr>
        <a:xfrm>
          <a:off x="165989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52" name="楕円 451"/>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53" name="テキスト ボックス 45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54" name="楕円 453"/>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66057</xdr:rowOff>
    </xdr:from>
    <xdr:ext cx="762000" cy="259045"/>
    <xdr:sp macro="" textlink="">
      <xdr:nvSpPr>
        <xdr:cNvPr id="455" name="テキスト ボックス 454"/>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56" name="楕円 455"/>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57" name="テキスト ボックス 456"/>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58" name="楕円 457"/>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8907</xdr:rowOff>
    </xdr:from>
    <xdr:ext cx="762000" cy="259045"/>
    <xdr:sp macro="" textlink="">
      <xdr:nvSpPr>
        <xdr:cNvPr id="459" name="テキスト ボックス 458"/>
        <xdr:cNvSpPr txBox="1"/>
      </xdr:nvSpPr>
      <xdr:spPr>
        <a:xfrm>
          <a:off x="12623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108369</xdr:rowOff>
    </xdr:from>
    <xdr:to>
      <xdr:col>29</xdr:col>
      <xdr:colOff>127000</xdr:colOff>
      <xdr:row>16</xdr:row>
      <xdr:rowOff>24562</xdr:rowOff>
    </xdr:to>
    <xdr:cxnSp macro="">
      <xdr:nvCxnSpPr>
        <xdr:cNvPr id="50" name="直線コネクタ 49"/>
        <xdr:cNvCxnSpPr/>
      </xdr:nvCxnSpPr>
      <xdr:spPr bwMode="auto">
        <a:xfrm flipV="1">
          <a:off x="5003800" y="2727744"/>
          <a:ext cx="647700" cy="8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13437</xdr:rowOff>
    </xdr:from>
    <xdr:to>
      <xdr:col>26</xdr:col>
      <xdr:colOff>50800</xdr:colOff>
      <xdr:row>16</xdr:row>
      <xdr:rowOff>24562</xdr:rowOff>
    </xdr:to>
    <xdr:cxnSp macro="">
      <xdr:nvCxnSpPr>
        <xdr:cNvPr id="53" name="直線コネクタ 52"/>
        <xdr:cNvCxnSpPr/>
      </xdr:nvCxnSpPr>
      <xdr:spPr bwMode="auto">
        <a:xfrm>
          <a:off x="4305300" y="2804262"/>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13437</xdr:rowOff>
    </xdr:from>
    <xdr:to>
      <xdr:col>22</xdr:col>
      <xdr:colOff>114300</xdr:colOff>
      <xdr:row>16</xdr:row>
      <xdr:rowOff>50114</xdr:rowOff>
    </xdr:to>
    <xdr:cxnSp macro="">
      <xdr:nvCxnSpPr>
        <xdr:cNvPr id="56" name="直線コネクタ 55"/>
        <xdr:cNvCxnSpPr/>
      </xdr:nvCxnSpPr>
      <xdr:spPr bwMode="auto">
        <a:xfrm flipV="1">
          <a:off x="3606800" y="2804262"/>
          <a:ext cx="698500" cy="3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50114</xdr:rowOff>
    </xdr:from>
    <xdr:to>
      <xdr:col>18</xdr:col>
      <xdr:colOff>177800</xdr:colOff>
      <xdr:row>16</xdr:row>
      <xdr:rowOff>92901</xdr:rowOff>
    </xdr:to>
    <xdr:cxnSp macro="">
      <xdr:nvCxnSpPr>
        <xdr:cNvPr id="59" name="直線コネクタ 58"/>
        <xdr:cNvCxnSpPr/>
      </xdr:nvCxnSpPr>
      <xdr:spPr bwMode="auto">
        <a:xfrm flipV="1">
          <a:off x="2908300" y="2840939"/>
          <a:ext cx="698500" cy="42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57569</xdr:rowOff>
    </xdr:from>
    <xdr:to>
      <xdr:col>29</xdr:col>
      <xdr:colOff>177800</xdr:colOff>
      <xdr:row>15</xdr:row>
      <xdr:rowOff>159169</xdr:rowOff>
    </xdr:to>
    <xdr:sp macro="" textlink="">
      <xdr:nvSpPr>
        <xdr:cNvPr id="69" name="楕円 68"/>
        <xdr:cNvSpPr/>
      </xdr:nvSpPr>
      <xdr:spPr bwMode="auto">
        <a:xfrm>
          <a:off x="5600700" y="26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74096</xdr:rowOff>
    </xdr:from>
    <xdr:ext cx="762000" cy="259045"/>
    <xdr:sp macro="" textlink="">
      <xdr:nvSpPr>
        <xdr:cNvPr id="70" name="人口1人当たり決算額の推移該当値テキスト130"/>
        <xdr:cNvSpPr txBox="1"/>
      </xdr:nvSpPr>
      <xdr:spPr>
        <a:xfrm>
          <a:off x="5740400" y="252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145212</xdr:rowOff>
    </xdr:from>
    <xdr:to>
      <xdr:col>26</xdr:col>
      <xdr:colOff>101600</xdr:colOff>
      <xdr:row>16</xdr:row>
      <xdr:rowOff>75362</xdr:rowOff>
    </xdr:to>
    <xdr:sp macro="" textlink="">
      <xdr:nvSpPr>
        <xdr:cNvPr id="71" name="楕円 70"/>
        <xdr:cNvSpPr/>
      </xdr:nvSpPr>
      <xdr:spPr bwMode="auto">
        <a:xfrm>
          <a:off x="4953000" y="27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85539</xdr:rowOff>
    </xdr:from>
    <xdr:ext cx="736600" cy="259045"/>
    <xdr:sp macro="" textlink="">
      <xdr:nvSpPr>
        <xdr:cNvPr id="72" name="テキスト ボックス 71"/>
        <xdr:cNvSpPr txBox="1"/>
      </xdr:nvSpPr>
      <xdr:spPr>
        <a:xfrm>
          <a:off x="4622800" y="253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134087</xdr:rowOff>
    </xdr:from>
    <xdr:to>
      <xdr:col>22</xdr:col>
      <xdr:colOff>165100</xdr:colOff>
      <xdr:row>16</xdr:row>
      <xdr:rowOff>64237</xdr:rowOff>
    </xdr:to>
    <xdr:sp macro="" textlink="">
      <xdr:nvSpPr>
        <xdr:cNvPr id="73" name="楕円 72"/>
        <xdr:cNvSpPr/>
      </xdr:nvSpPr>
      <xdr:spPr bwMode="auto">
        <a:xfrm>
          <a:off x="4254500" y="275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74414</xdr:rowOff>
    </xdr:from>
    <xdr:ext cx="762000" cy="259045"/>
    <xdr:sp macro="" textlink="">
      <xdr:nvSpPr>
        <xdr:cNvPr id="74" name="テキスト ボックス 73"/>
        <xdr:cNvSpPr txBox="1"/>
      </xdr:nvSpPr>
      <xdr:spPr>
        <a:xfrm>
          <a:off x="3924300" y="252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170764</xdr:rowOff>
    </xdr:from>
    <xdr:to>
      <xdr:col>19</xdr:col>
      <xdr:colOff>38100</xdr:colOff>
      <xdr:row>16</xdr:row>
      <xdr:rowOff>100914</xdr:rowOff>
    </xdr:to>
    <xdr:sp macro="" textlink="">
      <xdr:nvSpPr>
        <xdr:cNvPr id="75" name="楕円 74"/>
        <xdr:cNvSpPr/>
      </xdr:nvSpPr>
      <xdr:spPr bwMode="auto">
        <a:xfrm>
          <a:off x="3556000" y="279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111091</xdr:rowOff>
    </xdr:from>
    <xdr:ext cx="762000" cy="259045"/>
    <xdr:sp macro="" textlink="">
      <xdr:nvSpPr>
        <xdr:cNvPr id="76" name="テキスト ボックス 75"/>
        <xdr:cNvSpPr txBox="1"/>
      </xdr:nvSpPr>
      <xdr:spPr>
        <a:xfrm>
          <a:off x="3225800" y="255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42101</xdr:rowOff>
    </xdr:from>
    <xdr:to>
      <xdr:col>15</xdr:col>
      <xdr:colOff>101600</xdr:colOff>
      <xdr:row>16</xdr:row>
      <xdr:rowOff>143701</xdr:rowOff>
    </xdr:to>
    <xdr:sp macro="" textlink="">
      <xdr:nvSpPr>
        <xdr:cNvPr id="77" name="楕円 76"/>
        <xdr:cNvSpPr/>
      </xdr:nvSpPr>
      <xdr:spPr bwMode="auto">
        <a:xfrm>
          <a:off x="2857500" y="28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153878</xdr:rowOff>
    </xdr:from>
    <xdr:ext cx="762000" cy="259045"/>
    <xdr:sp macro="" textlink="">
      <xdr:nvSpPr>
        <xdr:cNvPr id="78" name="テキスト ボックス 77"/>
        <xdr:cNvSpPr txBox="1"/>
      </xdr:nvSpPr>
      <xdr:spPr>
        <a:xfrm>
          <a:off x="2527300" y="260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164810</xdr:rowOff>
    </xdr:from>
    <xdr:to>
      <xdr:col>29</xdr:col>
      <xdr:colOff>127000</xdr:colOff>
      <xdr:row>37</xdr:row>
      <xdr:rowOff>182897</xdr:rowOff>
    </xdr:to>
    <xdr:cxnSp macro="">
      <xdr:nvCxnSpPr>
        <xdr:cNvPr id="110" name="直線コネクタ 109"/>
        <xdr:cNvCxnSpPr/>
      </xdr:nvCxnSpPr>
      <xdr:spPr bwMode="auto">
        <a:xfrm flipV="1">
          <a:off x="5003800" y="7289510"/>
          <a:ext cx="647700" cy="18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182897</xdr:rowOff>
    </xdr:from>
    <xdr:to>
      <xdr:col>26</xdr:col>
      <xdr:colOff>50800</xdr:colOff>
      <xdr:row>37</xdr:row>
      <xdr:rowOff>199530</xdr:rowOff>
    </xdr:to>
    <xdr:cxnSp macro="">
      <xdr:nvCxnSpPr>
        <xdr:cNvPr id="113" name="直線コネクタ 112"/>
        <xdr:cNvCxnSpPr/>
      </xdr:nvCxnSpPr>
      <xdr:spPr bwMode="auto">
        <a:xfrm flipV="1">
          <a:off x="4305300" y="7307597"/>
          <a:ext cx="698500" cy="1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182358</xdr:rowOff>
    </xdr:from>
    <xdr:to>
      <xdr:col>22</xdr:col>
      <xdr:colOff>114300</xdr:colOff>
      <xdr:row>37</xdr:row>
      <xdr:rowOff>199530</xdr:rowOff>
    </xdr:to>
    <xdr:cxnSp macro="">
      <xdr:nvCxnSpPr>
        <xdr:cNvPr id="116" name="直線コネクタ 115"/>
        <xdr:cNvCxnSpPr/>
      </xdr:nvCxnSpPr>
      <xdr:spPr bwMode="auto">
        <a:xfrm>
          <a:off x="3606800" y="7307058"/>
          <a:ext cx="698500" cy="17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174581</xdr:rowOff>
    </xdr:from>
    <xdr:to>
      <xdr:col>18</xdr:col>
      <xdr:colOff>177800</xdr:colOff>
      <xdr:row>37</xdr:row>
      <xdr:rowOff>182358</xdr:rowOff>
    </xdr:to>
    <xdr:cxnSp macro="">
      <xdr:nvCxnSpPr>
        <xdr:cNvPr id="119" name="直線コネクタ 118"/>
        <xdr:cNvCxnSpPr/>
      </xdr:nvCxnSpPr>
      <xdr:spPr bwMode="auto">
        <a:xfrm>
          <a:off x="2908300" y="7299281"/>
          <a:ext cx="698500" cy="7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114010</xdr:rowOff>
    </xdr:from>
    <xdr:to>
      <xdr:col>29</xdr:col>
      <xdr:colOff>177800</xdr:colOff>
      <xdr:row>37</xdr:row>
      <xdr:rowOff>215610</xdr:rowOff>
    </xdr:to>
    <xdr:sp macro="" textlink="">
      <xdr:nvSpPr>
        <xdr:cNvPr id="129" name="楕円 128"/>
        <xdr:cNvSpPr/>
      </xdr:nvSpPr>
      <xdr:spPr bwMode="auto">
        <a:xfrm>
          <a:off x="5600700" y="723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130537</xdr:rowOff>
    </xdr:from>
    <xdr:ext cx="762000" cy="259045"/>
    <xdr:sp macro="" textlink="">
      <xdr:nvSpPr>
        <xdr:cNvPr id="130" name="人口1人当たり決算額の推移該当値テキスト445"/>
        <xdr:cNvSpPr txBox="1"/>
      </xdr:nvSpPr>
      <xdr:spPr>
        <a:xfrm>
          <a:off x="5740400" y="70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132097</xdr:rowOff>
    </xdr:from>
    <xdr:to>
      <xdr:col>26</xdr:col>
      <xdr:colOff>101600</xdr:colOff>
      <xdr:row>37</xdr:row>
      <xdr:rowOff>233697</xdr:rowOff>
    </xdr:to>
    <xdr:sp macro="" textlink="">
      <xdr:nvSpPr>
        <xdr:cNvPr id="131" name="楕円 130"/>
        <xdr:cNvSpPr/>
      </xdr:nvSpPr>
      <xdr:spPr bwMode="auto">
        <a:xfrm>
          <a:off x="4953000" y="725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72424</xdr:rowOff>
    </xdr:from>
    <xdr:ext cx="736600" cy="259045"/>
    <xdr:sp macro="" textlink="">
      <xdr:nvSpPr>
        <xdr:cNvPr id="132" name="テキスト ボックス 131"/>
        <xdr:cNvSpPr txBox="1"/>
      </xdr:nvSpPr>
      <xdr:spPr>
        <a:xfrm>
          <a:off x="4622800" y="702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148730</xdr:rowOff>
    </xdr:from>
    <xdr:to>
      <xdr:col>22</xdr:col>
      <xdr:colOff>165100</xdr:colOff>
      <xdr:row>37</xdr:row>
      <xdr:rowOff>250330</xdr:rowOff>
    </xdr:to>
    <xdr:sp macro="" textlink="">
      <xdr:nvSpPr>
        <xdr:cNvPr id="133" name="楕円 132"/>
        <xdr:cNvSpPr/>
      </xdr:nvSpPr>
      <xdr:spPr bwMode="auto">
        <a:xfrm>
          <a:off x="4254500" y="727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89057</xdr:rowOff>
    </xdr:from>
    <xdr:ext cx="762000" cy="259045"/>
    <xdr:sp macro="" textlink="">
      <xdr:nvSpPr>
        <xdr:cNvPr id="134" name="テキスト ボックス 133"/>
        <xdr:cNvSpPr txBox="1"/>
      </xdr:nvSpPr>
      <xdr:spPr>
        <a:xfrm>
          <a:off x="3924300" y="70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131558</xdr:rowOff>
    </xdr:from>
    <xdr:to>
      <xdr:col>19</xdr:col>
      <xdr:colOff>38100</xdr:colOff>
      <xdr:row>37</xdr:row>
      <xdr:rowOff>233158</xdr:rowOff>
    </xdr:to>
    <xdr:sp macro="" textlink="">
      <xdr:nvSpPr>
        <xdr:cNvPr id="135" name="楕円 134"/>
        <xdr:cNvSpPr/>
      </xdr:nvSpPr>
      <xdr:spPr bwMode="auto">
        <a:xfrm>
          <a:off x="3556000" y="725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71885</xdr:rowOff>
    </xdr:from>
    <xdr:ext cx="762000" cy="259045"/>
    <xdr:sp macro="" textlink="">
      <xdr:nvSpPr>
        <xdr:cNvPr id="136" name="テキスト ボックス 135"/>
        <xdr:cNvSpPr txBox="1"/>
      </xdr:nvSpPr>
      <xdr:spPr>
        <a:xfrm>
          <a:off x="3225800" y="702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123781</xdr:rowOff>
    </xdr:from>
    <xdr:to>
      <xdr:col>15</xdr:col>
      <xdr:colOff>101600</xdr:colOff>
      <xdr:row>37</xdr:row>
      <xdr:rowOff>225381</xdr:rowOff>
    </xdr:to>
    <xdr:sp macro="" textlink="">
      <xdr:nvSpPr>
        <xdr:cNvPr id="137" name="楕円 136"/>
        <xdr:cNvSpPr/>
      </xdr:nvSpPr>
      <xdr:spPr bwMode="auto">
        <a:xfrm>
          <a:off x="2857500" y="724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64108</xdr:rowOff>
    </xdr:from>
    <xdr:ext cx="762000" cy="259045"/>
    <xdr:sp macro="" textlink="">
      <xdr:nvSpPr>
        <xdr:cNvPr id="138" name="テキスト ボックス 137"/>
        <xdr:cNvSpPr txBox="1"/>
      </xdr:nvSpPr>
      <xdr:spPr>
        <a:xfrm>
          <a:off x="2527300" y="701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31,308
30,998
292.02
19,671,960
19,452,533
122,810
10,676,019
26,524,789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164833</xdr:rowOff>
    </xdr:from>
    <xdr:to>
      <xdr:col>24</xdr:col>
      <xdr:colOff>63500</xdr:colOff>
      <xdr:row>35</xdr:row>
      <xdr:rowOff>12992</xdr:rowOff>
    </xdr:to>
    <xdr:cxnSp macro="">
      <xdr:nvCxnSpPr>
        <xdr:cNvPr id="61" name="直線コネクタ 60"/>
        <xdr:cNvCxnSpPr/>
      </xdr:nvCxnSpPr>
      <xdr:spPr>
        <a:xfrm flipV="1">
          <a:off x="3797300" y="5994133"/>
          <a:ext cx="8382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114338</xdr:rowOff>
    </xdr:from>
    <xdr:to>
      <xdr:col>19</xdr:col>
      <xdr:colOff>177800</xdr:colOff>
      <xdr:row>35</xdr:row>
      <xdr:rowOff>12992</xdr:rowOff>
    </xdr:to>
    <xdr:cxnSp macro="">
      <xdr:nvCxnSpPr>
        <xdr:cNvPr id="64" name="直線コネクタ 63"/>
        <xdr:cNvCxnSpPr/>
      </xdr:nvCxnSpPr>
      <xdr:spPr>
        <a:xfrm>
          <a:off x="2908300" y="5943638"/>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114338</xdr:rowOff>
    </xdr:from>
    <xdr:to>
      <xdr:col>15</xdr:col>
      <xdr:colOff>50800</xdr:colOff>
      <xdr:row>34</xdr:row>
      <xdr:rowOff>156667</xdr:rowOff>
    </xdr:to>
    <xdr:cxnSp macro="">
      <xdr:nvCxnSpPr>
        <xdr:cNvPr id="67" name="直線コネクタ 66"/>
        <xdr:cNvCxnSpPr/>
      </xdr:nvCxnSpPr>
      <xdr:spPr>
        <a:xfrm flipV="1">
          <a:off x="2019300" y="5943638"/>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81229</xdr:rowOff>
    </xdr:from>
    <xdr:to>
      <xdr:col>10</xdr:col>
      <xdr:colOff>114300</xdr:colOff>
      <xdr:row>34</xdr:row>
      <xdr:rowOff>156667</xdr:rowOff>
    </xdr:to>
    <xdr:cxnSp macro="">
      <xdr:nvCxnSpPr>
        <xdr:cNvPr id="70" name="直線コネクタ 69"/>
        <xdr:cNvCxnSpPr/>
      </xdr:nvCxnSpPr>
      <xdr:spPr>
        <a:xfrm>
          <a:off x="1130300" y="5739079"/>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114033</xdr:rowOff>
    </xdr:from>
    <xdr:to>
      <xdr:col>24</xdr:col>
      <xdr:colOff>114300</xdr:colOff>
      <xdr:row>35</xdr:row>
      <xdr:rowOff>44183</xdr:rowOff>
    </xdr:to>
    <xdr:sp macro="" textlink="">
      <xdr:nvSpPr>
        <xdr:cNvPr id="80" name="楕円 79"/>
        <xdr:cNvSpPr/>
      </xdr:nvSpPr>
      <xdr:spPr>
        <a:xfrm>
          <a:off x="4584700" y="59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92460</xdr:rowOff>
    </xdr:from>
    <xdr:ext cx="534377" cy="259045"/>
    <xdr:sp macro="" textlink="">
      <xdr:nvSpPr>
        <xdr:cNvPr id="81" name="人件費該当値テキスト"/>
        <xdr:cNvSpPr txBox="1"/>
      </xdr:nvSpPr>
      <xdr:spPr>
        <a:xfrm>
          <a:off x="4686300" y="5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133642</xdr:rowOff>
    </xdr:from>
    <xdr:to>
      <xdr:col>20</xdr:col>
      <xdr:colOff>38100</xdr:colOff>
      <xdr:row>35</xdr:row>
      <xdr:rowOff>63792</xdr:rowOff>
    </xdr:to>
    <xdr:sp macro="" textlink="">
      <xdr:nvSpPr>
        <xdr:cNvPr id="82" name="楕円 81"/>
        <xdr:cNvSpPr/>
      </xdr:nvSpPr>
      <xdr:spPr>
        <a:xfrm>
          <a:off x="3746500" y="59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54919</xdr:rowOff>
    </xdr:from>
    <xdr:ext cx="534377" cy="259045"/>
    <xdr:sp macro="" textlink="">
      <xdr:nvSpPr>
        <xdr:cNvPr id="83" name="テキスト ボックス 82"/>
        <xdr:cNvSpPr txBox="1"/>
      </xdr:nvSpPr>
      <xdr:spPr>
        <a:xfrm>
          <a:off x="3530111" y="60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63538</xdr:rowOff>
    </xdr:from>
    <xdr:to>
      <xdr:col>15</xdr:col>
      <xdr:colOff>101600</xdr:colOff>
      <xdr:row>34</xdr:row>
      <xdr:rowOff>165138</xdr:rowOff>
    </xdr:to>
    <xdr:sp macro="" textlink="">
      <xdr:nvSpPr>
        <xdr:cNvPr id="84" name="楕円 83"/>
        <xdr:cNvSpPr/>
      </xdr:nvSpPr>
      <xdr:spPr>
        <a:xfrm>
          <a:off x="2857500" y="58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10215</xdr:rowOff>
    </xdr:from>
    <xdr:ext cx="534377" cy="259045"/>
    <xdr:sp macro="" textlink="">
      <xdr:nvSpPr>
        <xdr:cNvPr id="85" name="テキスト ボックス 84"/>
        <xdr:cNvSpPr txBox="1"/>
      </xdr:nvSpPr>
      <xdr:spPr>
        <a:xfrm>
          <a:off x="2641111" y="566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105867</xdr:rowOff>
    </xdr:from>
    <xdr:to>
      <xdr:col>10</xdr:col>
      <xdr:colOff>165100</xdr:colOff>
      <xdr:row>35</xdr:row>
      <xdr:rowOff>36017</xdr:rowOff>
    </xdr:to>
    <xdr:sp macro="" textlink="">
      <xdr:nvSpPr>
        <xdr:cNvPr id="86" name="楕円 85"/>
        <xdr:cNvSpPr/>
      </xdr:nvSpPr>
      <xdr:spPr>
        <a:xfrm>
          <a:off x="1968500" y="59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52544</xdr:rowOff>
    </xdr:from>
    <xdr:ext cx="534377" cy="259045"/>
    <xdr:sp macro="" textlink="">
      <xdr:nvSpPr>
        <xdr:cNvPr id="87" name="テキスト ボックス 86"/>
        <xdr:cNvSpPr txBox="1"/>
      </xdr:nvSpPr>
      <xdr:spPr>
        <a:xfrm>
          <a:off x="1752111" y="571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30429</xdr:rowOff>
    </xdr:from>
    <xdr:to>
      <xdr:col>6</xdr:col>
      <xdr:colOff>38100</xdr:colOff>
      <xdr:row>33</xdr:row>
      <xdr:rowOff>132029</xdr:rowOff>
    </xdr:to>
    <xdr:sp macro="" textlink="">
      <xdr:nvSpPr>
        <xdr:cNvPr id="88" name="楕円 87"/>
        <xdr:cNvSpPr/>
      </xdr:nvSpPr>
      <xdr:spPr>
        <a:xfrm>
          <a:off x="1079500" y="56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148556</xdr:rowOff>
    </xdr:from>
    <xdr:ext cx="599010" cy="259045"/>
    <xdr:sp macro="" textlink="">
      <xdr:nvSpPr>
        <xdr:cNvPr id="89" name="テキスト ボックス 88"/>
        <xdr:cNvSpPr txBox="1"/>
      </xdr:nvSpPr>
      <xdr:spPr>
        <a:xfrm>
          <a:off x="830795" y="546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38951</xdr:rowOff>
    </xdr:from>
    <xdr:to>
      <xdr:col>24</xdr:col>
      <xdr:colOff>63500</xdr:colOff>
      <xdr:row>55</xdr:row>
      <xdr:rowOff>75984</xdr:rowOff>
    </xdr:to>
    <xdr:cxnSp macro="">
      <xdr:nvCxnSpPr>
        <xdr:cNvPr id="119" name="直線コネクタ 118"/>
        <xdr:cNvCxnSpPr/>
      </xdr:nvCxnSpPr>
      <xdr:spPr>
        <a:xfrm>
          <a:off x="3797300" y="9468701"/>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38951</xdr:rowOff>
    </xdr:from>
    <xdr:to>
      <xdr:col>19</xdr:col>
      <xdr:colOff>177800</xdr:colOff>
      <xdr:row>55</xdr:row>
      <xdr:rowOff>92189</xdr:rowOff>
    </xdr:to>
    <xdr:cxnSp macro="">
      <xdr:nvCxnSpPr>
        <xdr:cNvPr id="122" name="直線コネクタ 121"/>
        <xdr:cNvCxnSpPr/>
      </xdr:nvCxnSpPr>
      <xdr:spPr>
        <a:xfrm flipV="1">
          <a:off x="2908300" y="9468701"/>
          <a:ext cx="889000" cy="5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77648</xdr:rowOff>
    </xdr:from>
    <xdr:to>
      <xdr:col>15</xdr:col>
      <xdr:colOff>50800</xdr:colOff>
      <xdr:row>55</xdr:row>
      <xdr:rowOff>92189</xdr:rowOff>
    </xdr:to>
    <xdr:cxnSp macro="">
      <xdr:nvCxnSpPr>
        <xdr:cNvPr id="125" name="直線コネクタ 124"/>
        <xdr:cNvCxnSpPr/>
      </xdr:nvCxnSpPr>
      <xdr:spPr>
        <a:xfrm>
          <a:off x="2019300" y="9507398"/>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77648</xdr:rowOff>
    </xdr:from>
    <xdr:to>
      <xdr:col>10</xdr:col>
      <xdr:colOff>114300</xdr:colOff>
      <xdr:row>55</xdr:row>
      <xdr:rowOff>141465</xdr:rowOff>
    </xdr:to>
    <xdr:cxnSp macro="">
      <xdr:nvCxnSpPr>
        <xdr:cNvPr id="128" name="直線コネクタ 127"/>
        <xdr:cNvCxnSpPr/>
      </xdr:nvCxnSpPr>
      <xdr:spPr>
        <a:xfrm flipV="1">
          <a:off x="1130300" y="9507398"/>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25184</xdr:rowOff>
    </xdr:from>
    <xdr:to>
      <xdr:col>24</xdr:col>
      <xdr:colOff>114300</xdr:colOff>
      <xdr:row>55</xdr:row>
      <xdr:rowOff>126784</xdr:rowOff>
    </xdr:to>
    <xdr:sp macro="" textlink="">
      <xdr:nvSpPr>
        <xdr:cNvPr id="138" name="楕円 137"/>
        <xdr:cNvSpPr/>
      </xdr:nvSpPr>
      <xdr:spPr>
        <a:xfrm>
          <a:off x="4584700" y="94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48061</xdr:rowOff>
    </xdr:from>
    <xdr:ext cx="534377" cy="259045"/>
    <xdr:sp macro="" textlink="">
      <xdr:nvSpPr>
        <xdr:cNvPr id="139" name="物件費該当値テキスト"/>
        <xdr:cNvSpPr txBox="1"/>
      </xdr:nvSpPr>
      <xdr:spPr>
        <a:xfrm>
          <a:off x="4686300" y="93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159601</xdr:rowOff>
    </xdr:from>
    <xdr:to>
      <xdr:col>20</xdr:col>
      <xdr:colOff>38100</xdr:colOff>
      <xdr:row>55</xdr:row>
      <xdr:rowOff>89751</xdr:rowOff>
    </xdr:to>
    <xdr:sp macro="" textlink="">
      <xdr:nvSpPr>
        <xdr:cNvPr id="140" name="楕円 139"/>
        <xdr:cNvSpPr/>
      </xdr:nvSpPr>
      <xdr:spPr>
        <a:xfrm>
          <a:off x="3746500" y="94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106278</xdr:rowOff>
    </xdr:from>
    <xdr:ext cx="534377" cy="259045"/>
    <xdr:sp macro="" textlink="">
      <xdr:nvSpPr>
        <xdr:cNvPr id="141" name="テキスト ボックス 140"/>
        <xdr:cNvSpPr txBox="1"/>
      </xdr:nvSpPr>
      <xdr:spPr>
        <a:xfrm>
          <a:off x="3530111" y="91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41389</xdr:rowOff>
    </xdr:from>
    <xdr:to>
      <xdr:col>15</xdr:col>
      <xdr:colOff>101600</xdr:colOff>
      <xdr:row>55</xdr:row>
      <xdr:rowOff>142989</xdr:rowOff>
    </xdr:to>
    <xdr:sp macro="" textlink="">
      <xdr:nvSpPr>
        <xdr:cNvPr id="142" name="楕円 141"/>
        <xdr:cNvSpPr/>
      </xdr:nvSpPr>
      <xdr:spPr>
        <a:xfrm>
          <a:off x="2857500" y="94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159516</xdr:rowOff>
    </xdr:from>
    <xdr:ext cx="534377" cy="259045"/>
    <xdr:sp macro="" textlink="">
      <xdr:nvSpPr>
        <xdr:cNvPr id="143" name="テキスト ボックス 142"/>
        <xdr:cNvSpPr txBox="1"/>
      </xdr:nvSpPr>
      <xdr:spPr>
        <a:xfrm>
          <a:off x="2641111" y="92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26848</xdr:rowOff>
    </xdr:from>
    <xdr:to>
      <xdr:col>10</xdr:col>
      <xdr:colOff>165100</xdr:colOff>
      <xdr:row>55</xdr:row>
      <xdr:rowOff>128448</xdr:rowOff>
    </xdr:to>
    <xdr:sp macro="" textlink="">
      <xdr:nvSpPr>
        <xdr:cNvPr id="144" name="楕円 143"/>
        <xdr:cNvSpPr/>
      </xdr:nvSpPr>
      <xdr:spPr>
        <a:xfrm>
          <a:off x="1968500" y="94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144975</xdr:rowOff>
    </xdr:from>
    <xdr:ext cx="534377" cy="259045"/>
    <xdr:sp macro="" textlink="">
      <xdr:nvSpPr>
        <xdr:cNvPr id="145" name="テキスト ボックス 144"/>
        <xdr:cNvSpPr txBox="1"/>
      </xdr:nvSpPr>
      <xdr:spPr>
        <a:xfrm>
          <a:off x="1752111" y="92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90665</xdr:rowOff>
    </xdr:from>
    <xdr:to>
      <xdr:col>6</xdr:col>
      <xdr:colOff>38100</xdr:colOff>
      <xdr:row>56</xdr:row>
      <xdr:rowOff>20815</xdr:rowOff>
    </xdr:to>
    <xdr:sp macro="" textlink="">
      <xdr:nvSpPr>
        <xdr:cNvPr id="146" name="楕円 145"/>
        <xdr:cNvSpPr/>
      </xdr:nvSpPr>
      <xdr:spPr>
        <a:xfrm>
          <a:off x="1079500" y="9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37342</xdr:rowOff>
    </xdr:from>
    <xdr:ext cx="534377" cy="259045"/>
    <xdr:sp macro="" textlink="">
      <xdr:nvSpPr>
        <xdr:cNvPr id="147" name="テキスト ボックス 146"/>
        <xdr:cNvSpPr txBox="1"/>
      </xdr:nvSpPr>
      <xdr:spPr>
        <a:xfrm>
          <a:off x="863111" y="92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2369</xdr:rowOff>
    </xdr:from>
    <xdr:to>
      <xdr:col>24</xdr:col>
      <xdr:colOff>63500</xdr:colOff>
      <xdr:row>79</xdr:row>
      <xdr:rowOff>3911</xdr:rowOff>
    </xdr:to>
    <xdr:cxnSp macro="">
      <xdr:nvCxnSpPr>
        <xdr:cNvPr id="176" name="直線コネクタ 175"/>
        <xdr:cNvCxnSpPr/>
      </xdr:nvCxnSpPr>
      <xdr:spPr>
        <a:xfrm>
          <a:off x="3797300" y="13546919"/>
          <a:ext cx="838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2369</xdr:rowOff>
    </xdr:from>
    <xdr:to>
      <xdr:col>19</xdr:col>
      <xdr:colOff>177800</xdr:colOff>
      <xdr:row>79</xdr:row>
      <xdr:rowOff>4883</xdr:rowOff>
    </xdr:to>
    <xdr:cxnSp macro="">
      <xdr:nvCxnSpPr>
        <xdr:cNvPr id="179" name="直線コネクタ 178"/>
        <xdr:cNvCxnSpPr/>
      </xdr:nvCxnSpPr>
      <xdr:spPr>
        <a:xfrm flipV="1">
          <a:off x="2908300" y="1354691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169875</xdr:rowOff>
    </xdr:from>
    <xdr:to>
      <xdr:col>15</xdr:col>
      <xdr:colOff>50800</xdr:colOff>
      <xdr:row>79</xdr:row>
      <xdr:rowOff>4883</xdr:rowOff>
    </xdr:to>
    <xdr:cxnSp macro="">
      <xdr:nvCxnSpPr>
        <xdr:cNvPr id="182" name="直線コネクタ 181"/>
        <xdr:cNvCxnSpPr/>
      </xdr:nvCxnSpPr>
      <xdr:spPr>
        <a:xfrm>
          <a:off x="2019300" y="13542975"/>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169875</xdr:rowOff>
    </xdr:from>
    <xdr:to>
      <xdr:col>10</xdr:col>
      <xdr:colOff>114300</xdr:colOff>
      <xdr:row>79</xdr:row>
      <xdr:rowOff>2160</xdr:rowOff>
    </xdr:to>
    <xdr:cxnSp macro="">
      <xdr:nvCxnSpPr>
        <xdr:cNvPr id="185" name="直線コネクタ 184"/>
        <xdr:cNvCxnSpPr/>
      </xdr:nvCxnSpPr>
      <xdr:spPr>
        <a:xfrm flipV="1">
          <a:off x="1130300" y="13542975"/>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124561</xdr:rowOff>
    </xdr:from>
    <xdr:to>
      <xdr:col>24</xdr:col>
      <xdr:colOff>114300</xdr:colOff>
      <xdr:row>79</xdr:row>
      <xdr:rowOff>54711</xdr:rowOff>
    </xdr:to>
    <xdr:sp macro="" textlink="">
      <xdr:nvSpPr>
        <xdr:cNvPr id="195" name="楕円 194"/>
        <xdr:cNvSpPr/>
      </xdr:nvSpPr>
      <xdr:spPr>
        <a:xfrm>
          <a:off x="45847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39488</xdr:rowOff>
    </xdr:from>
    <xdr:ext cx="469744" cy="259045"/>
    <xdr:sp macro="" textlink="">
      <xdr:nvSpPr>
        <xdr:cNvPr id="196" name="維持補修費該当値テキスト"/>
        <xdr:cNvSpPr txBox="1"/>
      </xdr:nvSpPr>
      <xdr:spPr>
        <a:xfrm>
          <a:off x="4686300" y="134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123019</xdr:rowOff>
    </xdr:from>
    <xdr:to>
      <xdr:col>20</xdr:col>
      <xdr:colOff>38100</xdr:colOff>
      <xdr:row>79</xdr:row>
      <xdr:rowOff>53169</xdr:rowOff>
    </xdr:to>
    <xdr:sp macro="" textlink="">
      <xdr:nvSpPr>
        <xdr:cNvPr id="197" name="楕円 196"/>
        <xdr:cNvSpPr/>
      </xdr:nvSpPr>
      <xdr:spPr>
        <a:xfrm>
          <a:off x="3746500" y="134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44296</xdr:rowOff>
    </xdr:from>
    <xdr:ext cx="469744" cy="259045"/>
    <xdr:sp macro="" textlink="">
      <xdr:nvSpPr>
        <xdr:cNvPr id="198" name="テキスト ボックス 197"/>
        <xdr:cNvSpPr txBox="1"/>
      </xdr:nvSpPr>
      <xdr:spPr>
        <a:xfrm>
          <a:off x="3562428" y="1358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125533</xdr:rowOff>
    </xdr:from>
    <xdr:to>
      <xdr:col>15</xdr:col>
      <xdr:colOff>101600</xdr:colOff>
      <xdr:row>79</xdr:row>
      <xdr:rowOff>55683</xdr:rowOff>
    </xdr:to>
    <xdr:sp macro="" textlink="">
      <xdr:nvSpPr>
        <xdr:cNvPr id="199" name="楕円 198"/>
        <xdr:cNvSpPr/>
      </xdr:nvSpPr>
      <xdr:spPr>
        <a:xfrm>
          <a:off x="2857500" y="13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46810</xdr:rowOff>
    </xdr:from>
    <xdr:ext cx="469744" cy="259045"/>
    <xdr:sp macro="" textlink="">
      <xdr:nvSpPr>
        <xdr:cNvPr id="200" name="テキスト ボックス 199"/>
        <xdr:cNvSpPr txBox="1"/>
      </xdr:nvSpPr>
      <xdr:spPr>
        <a:xfrm>
          <a:off x="2673428" y="1359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119075</xdr:rowOff>
    </xdr:from>
    <xdr:to>
      <xdr:col>10</xdr:col>
      <xdr:colOff>165100</xdr:colOff>
      <xdr:row>79</xdr:row>
      <xdr:rowOff>49225</xdr:rowOff>
    </xdr:to>
    <xdr:sp macro="" textlink="">
      <xdr:nvSpPr>
        <xdr:cNvPr id="201" name="楕円 200"/>
        <xdr:cNvSpPr/>
      </xdr:nvSpPr>
      <xdr:spPr>
        <a:xfrm>
          <a:off x="1968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40352</xdr:rowOff>
    </xdr:from>
    <xdr:ext cx="469744" cy="259045"/>
    <xdr:sp macro="" textlink="">
      <xdr:nvSpPr>
        <xdr:cNvPr id="202" name="テキスト ボックス 201"/>
        <xdr:cNvSpPr txBox="1"/>
      </xdr:nvSpPr>
      <xdr:spPr>
        <a:xfrm>
          <a:off x="1784428"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122810</xdr:rowOff>
    </xdr:from>
    <xdr:to>
      <xdr:col>6</xdr:col>
      <xdr:colOff>38100</xdr:colOff>
      <xdr:row>79</xdr:row>
      <xdr:rowOff>52960</xdr:rowOff>
    </xdr:to>
    <xdr:sp macro="" textlink="">
      <xdr:nvSpPr>
        <xdr:cNvPr id="203" name="楕円 202"/>
        <xdr:cNvSpPr/>
      </xdr:nvSpPr>
      <xdr:spPr>
        <a:xfrm>
          <a:off x="1079500" y="134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44087</xdr:rowOff>
    </xdr:from>
    <xdr:ext cx="469744" cy="259045"/>
    <xdr:sp macro="" textlink="">
      <xdr:nvSpPr>
        <xdr:cNvPr id="204" name="テキスト ボックス 203"/>
        <xdr:cNvSpPr txBox="1"/>
      </xdr:nvSpPr>
      <xdr:spPr>
        <a:xfrm>
          <a:off x="895428" y="1358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154279</xdr:rowOff>
    </xdr:from>
    <xdr:to>
      <xdr:col>24</xdr:col>
      <xdr:colOff>63500</xdr:colOff>
      <xdr:row>96</xdr:row>
      <xdr:rowOff>167436</xdr:rowOff>
    </xdr:to>
    <xdr:cxnSp macro="">
      <xdr:nvCxnSpPr>
        <xdr:cNvPr id="234" name="直線コネクタ 233"/>
        <xdr:cNvCxnSpPr/>
      </xdr:nvCxnSpPr>
      <xdr:spPr>
        <a:xfrm flipV="1">
          <a:off x="3797300" y="16613479"/>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167436</xdr:rowOff>
    </xdr:from>
    <xdr:to>
      <xdr:col>19</xdr:col>
      <xdr:colOff>177800</xdr:colOff>
      <xdr:row>97</xdr:row>
      <xdr:rowOff>70041</xdr:rowOff>
    </xdr:to>
    <xdr:cxnSp macro="">
      <xdr:nvCxnSpPr>
        <xdr:cNvPr id="237" name="直線コネクタ 236"/>
        <xdr:cNvCxnSpPr/>
      </xdr:nvCxnSpPr>
      <xdr:spPr>
        <a:xfrm flipV="1">
          <a:off x="2908300" y="16626636"/>
          <a:ext cx="889000" cy="7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70041</xdr:rowOff>
    </xdr:from>
    <xdr:to>
      <xdr:col>15</xdr:col>
      <xdr:colOff>50800</xdr:colOff>
      <xdr:row>97</xdr:row>
      <xdr:rowOff>70422</xdr:rowOff>
    </xdr:to>
    <xdr:cxnSp macro="">
      <xdr:nvCxnSpPr>
        <xdr:cNvPr id="240" name="直線コネクタ 239"/>
        <xdr:cNvCxnSpPr/>
      </xdr:nvCxnSpPr>
      <xdr:spPr>
        <a:xfrm flipV="1">
          <a:off x="2019300" y="167006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70422</xdr:rowOff>
    </xdr:from>
    <xdr:to>
      <xdr:col>10</xdr:col>
      <xdr:colOff>114300</xdr:colOff>
      <xdr:row>98</xdr:row>
      <xdr:rowOff>5778</xdr:rowOff>
    </xdr:to>
    <xdr:cxnSp macro="">
      <xdr:nvCxnSpPr>
        <xdr:cNvPr id="243" name="直線コネクタ 242"/>
        <xdr:cNvCxnSpPr/>
      </xdr:nvCxnSpPr>
      <xdr:spPr>
        <a:xfrm flipV="1">
          <a:off x="1130300" y="16701072"/>
          <a:ext cx="889000" cy="10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103479</xdr:rowOff>
    </xdr:from>
    <xdr:to>
      <xdr:col>24</xdr:col>
      <xdr:colOff>114300</xdr:colOff>
      <xdr:row>97</xdr:row>
      <xdr:rowOff>33629</xdr:rowOff>
    </xdr:to>
    <xdr:sp macro="" textlink="">
      <xdr:nvSpPr>
        <xdr:cNvPr id="253" name="楕円 252"/>
        <xdr:cNvSpPr/>
      </xdr:nvSpPr>
      <xdr:spPr>
        <a:xfrm>
          <a:off x="4584700" y="165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81906</xdr:rowOff>
    </xdr:from>
    <xdr:ext cx="534377" cy="259045"/>
    <xdr:sp macro="" textlink="">
      <xdr:nvSpPr>
        <xdr:cNvPr id="254" name="扶助費該当値テキスト"/>
        <xdr:cNvSpPr txBox="1"/>
      </xdr:nvSpPr>
      <xdr:spPr>
        <a:xfrm>
          <a:off x="4686300" y="165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116636</xdr:rowOff>
    </xdr:from>
    <xdr:to>
      <xdr:col>20</xdr:col>
      <xdr:colOff>38100</xdr:colOff>
      <xdr:row>97</xdr:row>
      <xdr:rowOff>46786</xdr:rowOff>
    </xdr:to>
    <xdr:sp macro="" textlink="">
      <xdr:nvSpPr>
        <xdr:cNvPr id="255" name="楕円 254"/>
        <xdr:cNvSpPr/>
      </xdr:nvSpPr>
      <xdr:spPr>
        <a:xfrm>
          <a:off x="3746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37913</xdr:rowOff>
    </xdr:from>
    <xdr:ext cx="534377" cy="259045"/>
    <xdr:sp macro="" textlink="">
      <xdr:nvSpPr>
        <xdr:cNvPr id="256" name="テキスト ボックス 255"/>
        <xdr:cNvSpPr txBox="1"/>
      </xdr:nvSpPr>
      <xdr:spPr>
        <a:xfrm>
          <a:off x="3530111" y="166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19241</xdr:rowOff>
    </xdr:from>
    <xdr:to>
      <xdr:col>15</xdr:col>
      <xdr:colOff>101600</xdr:colOff>
      <xdr:row>97</xdr:row>
      <xdr:rowOff>120841</xdr:rowOff>
    </xdr:to>
    <xdr:sp macro="" textlink="">
      <xdr:nvSpPr>
        <xdr:cNvPr id="257" name="楕円 256"/>
        <xdr:cNvSpPr/>
      </xdr:nvSpPr>
      <xdr:spPr>
        <a:xfrm>
          <a:off x="28575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111968</xdr:rowOff>
    </xdr:from>
    <xdr:ext cx="534377" cy="259045"/>
    <xdr:sp macro="" textlink="">
      <xdr:nvSpPr>
        <xdr:cNvPr id="258" name="テキスト ボックス 257"/>
        <xdr:cNvSpPr txBox="1"/>
      </xdr:nvSpPr>
      <xdr:spPr>
        <a:xfrm>
          <a:off x="2641111" y="167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19622</xdr:rowOff>
    </xdr:from>
    <xdr:to>
      <xdr:col>10</xdr:col>
      <xdr:colOff>165100</xdr:colOff>
      <xdr:row>97</xdr:row>
      <xdr:rowOff>121222</xdr:rowOff>
    </xdr:to>
    <xdr:sp macro="" textlink="">
      <xdr:nvSpPr>
        <xdr:cNvPr id="259" name="楕円 258"/>
        <xdr:cNvSpPr/>
      </xdr:nvSpPr>
      <xdr:spPr>
        <a:xfrm>
          <a:off x="19685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112349</xdr:rowOff>
    </xdr:from>
    <xdr:ext cx="534377" cy="259045"/>
    <xdr:sp macro="" textlink="">
      <xdr:nvSpPr>
        <xdr:cNvPr id="260" name="テキスト ボックス 259"/>
        <xdr:cNvSpPr txBox="1"/>
      </xdr:nvSpPr>
      <xdr:spPr>
        <a:xfrm>
          <a:off x="1752111" y="167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126428</xdr:rowOff>
    </xdr:from>
    <xdr:to>
      <xdr:col>6</xdr:col>
      <xdr:colOff>38100</xdr:colOff>
      <xdr:row>98</xdr:row>
      <xdr:rowOff>56578</xdr:rowOff>
    </xdr:to>
    <xdr:sp macro="" textlink="">
      <xdr:nvSpPr>
        <xdr:cNvPr id="261" name="楕円 260"/>
        <xdr:cNvSpPr/>
      </xdr:nvSpPr>
      <xdr:spPr>
        <a:xfrm>
          <a:off x="1079500" y="167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47705</xdr:rowOff>
    </xdr:from>
    <xdr:ext cx="534377" cy="259045"/>
    <xdr:sp macro="" textlink="">
      <xdr:nvSpPr>
        <xdr:cNvPr id="262" name="テキスト ボックス 261"/>
        <xdr:cNvSpPr txBox="1"/>
      </xdr:nvSpPr>
      <xdr:spPr>
        <a:xfrm>
          <a:off x="863111" y="168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79372</xdr:rowOff>
    </xdr:from>
    <xdr:to>
      <xdr:col>55</xdr:col>
      <xdr:colOff>0</xdr:colOff>
      <xdr:row>34</xdr:row>
      <xdr:rowOff>107932</xdr:rowOff>
    </xdr:to>
    <xdr:cxnSp macro="">
      <xdr:nvCxnSpPr>
        <xdr:cNvPr id="291" name="直線コネクタ 290"/>
        <xdr:cNvCxnSpPr/>
      </xdr:nvCxnSpPr>
      <xdr:spPr>
        <a:xfrm flipV="1">
          <a:off x="9639300" y="5908672"/>
          <a:ext cx="838200" cy="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107932</xdr:rowOff>
    </xdr:from>
    <xdr:to>
      <xdr:col>50</xdr:col>
      <xdr:colOff>114300</xdr:colOff>
      <xdr:row>34</xdr:row>
      <xdr:rowOff>113693</xdr:rowOff>
    </xdr:to>
    <xdr:cxnSp macro="">
      <xdr:nvCxnSpPr>
        <xdr:cNvPr id="294" name="直線コネクタ 293"/>
        <xdr:cNvCxnSpPr/>
      </xdr:nvCxnSpPr>
      <xdr:spPr>
        <a:xfrm flipV="1">
          <a:off x="8750300" y="593723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113693</xdr:rowOff>
    </xdr:from>
    <xdr:to>
      <xdr:col>45</xdr:col>
      <xdr:colOff>177800</xdr:colOff>
      <xdr:row>36</xdr:row>
      <xdr:rowOff>114493</xdr:rowOff>
    </xdr:to>
    <xdr:cxnSp macro="">
      <xdr:nvCxnSpPr>
        <xdr:cNvPr id="297" name="直線コネクタ 296"/>
        <xdr:cNvCxnSpPr/>
      </xdr:nvCxnSpPr>
      <xdr:spPr>
        <a:xfrm flipV="1">
          <a:off x="7861300" y="5942993"/>
          <a:ext cx="889000" cy="3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114493</xdr:rowOff>
    </xdr:from>
    <xdr:to>
      <xdr:col>41</xdr:col>
      <xdr:colOff>50800</xdr:colOff>
      <xdr:row>37</xdr:row>
      <xdr:rowOff>133200</xdr:rowOff>
    </xdr:to>
    <xdr:cxnSp macro="">
      <xdr:nvCxnSpPr>
        <xdr:cNvPr id="300" name="直線コネクタ 299"/>
        <xdr:cNvCxnSpPr/>
      </xdr:nvCxnSpPr>
      <xdr:spPr>
        <a:xfrm flipV="1">
          <a:off x="6972300" y="6286693"/>
          <a:ext cx="889000" cy="1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28572</xdr:rowOff>
    </xdr:from>
    <xdr:to>
      <xdr:col>55</xdr:col>
      <xdr:colOff>50800</xdr:colOff>
      <xdr:row>34</xdr:row>
      <xdr:rowOff>130172</xdr:rowOff>
    </xdr:to>
    <xdr:sp macro="" textlink="">
      <xdr:nvSpPr>
        <xdr:cNvPr id="310" name="楕円 309"/>
        <xdr:cNvSpPr/>
      </xdr:nvSpPr>
      <xdr:spPr>
        <a:xfrm>
          <a:off x="10426700" y="58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51449</xdr:rowOff>
    </xdr:from>
    <xdr:ext cx="599010" cy="259045"/>
    <xdr:sp macro="" textlink="">
      <xdr:nvSpPr>
        <xdr:cNvPr id="311" name="補助費等該当値テキスト"/>
        <xdr:cNvSpPr txBox="1"/>
      </xdr:nvSpPr>
      <xdr:spPr>
        <a:xfrm>
          <a:off x="10528300" y="57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57132</xdr:rowOff>
    </xdr:from>
    <xdr:to>
      <xdr:col>50</xdr:col>
      <xdr:colOff>165100</xdr:colOff>
      <xdr:row>34</xdr:row>
      <xdr:rowOff>158732</xdr:rowOff>
    </xdr:to>
    <xdr:sp macro="" textlink="">
      <xdr:nvSpPr>
        <xdr:cNvPr id="312" name="楕円 311"/>
        <xdr:cNvSpPr/>
      </xdr:nvSpPr>
      <xdr:spPr>
        <a:xfrm>
          <a:off x="9588500" y="58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3809</xdr:rowOff>
    </xdr:from>
    <xdr:ext cx="599010" cy="259045"/>
    <xdr:sp macro="" textlink="">
      <xdr:nvSpPr>
        <xdr:cNvPr id="313" name="テキスト ボックス 312"/>
        <xdr:cNvSpPr txBox="1"/>
      </xdr:nvSpPr>
      <xdr:spPr>
        <a:xfrm>
          <a:off x="9339795" y="56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62893</xdr:rowOff>
    </xdr:from>
    <xdr:to>
      <xdr:col>46</xdr:col>
      <xdr:colOff>38100</xdr:colOff>
      <xdr:row>34</xdr:row>
      <xdr:rowOff>164493</xdr:rowOff>
    </xdr:to>
    <xdr:sp macro="" textlink="">
      <xdr:nvSpPr>
        <xdr:cNvPr id="314" name="楕円 313"/>
        <xdr:cNvSpPr/>
      </xdr:nvSpPr>
      <xdr:spPr>
        <a:xfrm>
          <a:off x="8699500" y="58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9570</xdr:rowOff>
    </xdr:from>
    <xdr:ext cx="599010" cy="259045"/>
    <xdr:sp macro="" textlink="">
      <xdr:nvSpPr>
        <xdr:cNvPr id="315" name="テキスト ボックス 314"/>
        <xdr:cNvSpPr txBox="1"/>
      </xdr:nvSpPr>
      <xdr:spPr>
        <a:xfrm>
          <a:off x="8450795" y="566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63693</xdr:rowOff>
    </xdr:from>
    <xdr:to>
      <xdr:col>41</xdr:col>
      <xdr:colOff>101600</xdr:colOff>
      <xdr:row>36</xdr:row>
      <xdr:rowOff>165293</xdr:rowOff>
    </xdr:to>
    <xdr:sp macro="" textlink="">
      <xdr:nvSpPr>
        <xdr:cNvPr id="316" name="楕円 315"/>
        <xdr:cNvSpPr/>
      </xdr:nvSpPr>
      <xdr:spPr>
        <a:xfrm>
          <a:off x="7810500" y="62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156420</xdr:rowOff>
    </xdr:from>
    <xdr:ext cx="534377" cy="259045"/>
    <xdr:sp macro="" textlink="">
      <xdr:nvSpPr>
        <xdr:cNvPr id="317" name="テキスト ボックス 316"/>
        <xdr:cNvSpPr txBox="1"/>
      </xdr:nvSpPr>
      <xdr:spPr>
        <a:xfrm>
          <a:off x="7594111" y="632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82400</xdr:rowOff>
    </xdr:from>
    <xdr:to>
      <xdr:col>36</xdr:col>
      <xdr:colOff>165100</xdr:colOff>
      <xdr:row>38</xdr:row>
      <xdr:rowOff>12550</xdr:rowOff>
    </xdr:to>
    <xdr:sp macro="" textlink="">
      <xdr:nvSpPr>
        <xdr:cNvPr id="318" name="楕円 317"/>
        <xdr:cNvSpPr/>
      </xdr:nvSpPr>
      <xdr:spPr>
        <a:xfrm>
          <a:off x="6921500" y="64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3677</xdr:rowOff>
    </xdr:from>
    <xdr:ext cx="534377" cy="259045"/>
    <xdr:sp macro="" textlink="">
      <xdr:nvSpPr>
        <xdr:cNvPr id="319" name="テキスト ボックス 318"/>
        <xdr:cNvSpPr txBox="1"/>
      </xdr:nvSpPr>
      <xdr:spPr>
        <a:xfrm>
          <a:off x="6705111" y="65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51309</xdr:rowOff>
    </xdr:from>
    <xdr:to>
      <xdr:col>55</xdr:col>
      <xdr:colOff>0</xdr:colOff>
      <xdr:row>57</xdr:row>
      <xdr:rowOff>26593</xdr:rowOff>
    </xdr:to>
    <xdr:cxnSp macro="">
      <xdr:nvCxnSpPr>
        <xdr:cNvPr id="346" name="直線コネクタ 345"/>
        <xdr:cNvCxnSpPr/>
      </xdr:nvCxnSpPr>
      <xdr:spPr>
        <a:xfrm>
          <a:off x="9639300" y="9652509"/>
          <a:ext cx="838200" cy="1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49047</xdr:rowOff>
    </xdr:from>
    <xdr:to>
      <xdr:col>50</xdr:col>
      <xdr:colOff>114300</xdr:colOff>
      <xdr:row>56</xdr:row>
      <xdr:rowOff>51309</xdr:rowOff>
    </xdr:to>
    <xdr:cxnSp macro="">
      <xdr:nvCxnSpPr>
        <xdr:cNvPr id="349" name="直線コネクタ 348"/>
        <xdr:cNvCxnSpPr/>
      </xdr:nvCxnSpPr>
      <xdr:spPr>
        <a:xfrm>
          <a:off x="8750300" y="9650247"/>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49047</xdr:rowOff>
    </xdr:from>
    <xdr:to>
      <xdr:col>45</xdr:col>
      <xdr:colOff>177800</xdr:colOff>
      <xdr:row>57</xdr:row>
      <xdr:rowOff>15401</xdr:rowOff>
    </xdr:to>
    <xdr:cxnSp macro="">
      <xdr:nvCxnSpPr>
        <xdr:cNvPr id="352" name="直線コネクタ 351"/>
        <xdr:cNvCxnSpPr/>
      </xdr:nvCxnSpPr>
      <xdr:spPr>
        <a:xfrm flipV="1">
          <a:off x="7861300" y="9650247"/>
          <a:ext cx="889000" cy="1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134245</xdr:rowOff>
    </xdr:from>
    <xdr:to>
      <xdr:col>41</xdr:col>
      <xdr:colOff>50800</xdr:colOff>
      <xdr:row>57</xdr:row>
      <xdr:rowOff>15401</xdr:rowOff>
    </xdr:to>
    <xdr:cxnSp macro="">
      <xdr:nvCxnSpPr>
        <xdr:cNvPr id="355" name="直線コネクタ 354"/>
        <xdr:cNvCxnSpPr/>
      </xdr:nvCxnSpPr>
      <xdr:spPr>
        <a:xfrm>
          <a:off x="6972300" y="9735445"/>
          <a:ext cx="889000" cy="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147243</xdr:rowOff>
    </xdr:from>
    <xdr:to>
      <xdr:col>55</xdr:col>
      <xdr:colOff>50800</xdr:colOff>
      <xdr:row>57</xdr:row>
      <xdr:rowOff>77393</xdr:rowOff>
    </xdr:to>
    <xdr:sp macro="" textlink="">
      <xdr:nvSpPr>
        <xdr:cNvPr id="365" name="楕円 364"/>
        <xdr:cNvSpPr/>
      </xdr:nvSpPr>
      <xdr:spPr>
        <a:xfrm>
          <a:off x="10426700" y="97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125670</xdr:rowOff>
    </xdr:from>
    <xdr:ext cx="534377" cy="259045"/>
    <xdr:sp macro="" textlink="">
      <xdr:nvSpPr>
        <xdr:cNvPr id="366" name="普通建設事業費該当値テキスト"/>
        <xdr:cNvSpPr txBox="1"/>
      </xdr:nvSpPr>
      <xdr:spPr>
        <a:xfrm>
          <a:off x="10528300" y="97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509</xdr:rowOff>
    </xdr:from>
    <xdr:to>
      <xdr:col>50</xdr:col>
      <xdr:colOff>165100</xdr:colOff>
      <xdr:row>56</xdr:row>
      <xdr:rowOff>102109</xdr:rowOff>
    </xdr:to>
    <xdr:sp macro="" textlink="">
      <xdr:nvSpPr>
        <xdr:cNvPr id="367" name="楕円 366"/>
        <xdr:cNvSpPr/>
      </xdr:nvSpPr>
      <xdr:spPr>
        <a:xfrm>
          <a:off x="9588500" y="96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118636</xdr:rowOff>
    </xdr:from>
    <xdr:ext cx="534377" cy="259045"/>
    <xdr:sp macro="" textlink="">
      <xdr:nvSpPr>
        <xdr:cNvPr id="368" name="テキスト ボックス 367"/>
        <xdr:cNvSpPr txBox="1"/>
      </xdr:nvSpPr>
      <xdr:spPr>
        <a:xfrm>
          <a:off x="9372111" y="93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169697</xdr:rowOff>
    </xdr:from>
    <xdr:to>
      <xdr:col>46</xdr:col>
      <xdr:colOff>38100</xdr:colOff>
      <xdr:row>56</xdr:row>
      <xdr:rowOff>99847</xdr:rowOff>
    </xdr:to>
    <xdr:sp macro="" textlink="">
      <xdr:nvSpPr>
        <xdr:cNvPr id="369" name="楕円 368"/>
        <xdr:cNvSpPr/>
      </xdr:nvSpPr>
      <xdr:spPr>
        <a:xfrm>
          <a:off x="8699500" y="95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116374</xdr:rowOff>
    </xdr:from>
    <xdr:ext cx="534377" cy="259045"/>
    <xdr:sp macro="" textlink="">
      <xdr:nvSpPr>
        <xdr:cNvPr id="370" name="テキスト ボックス 369"/>
        <xdr:cNvSpPr txBox="1"/>
      </xdr:nvSpPr>
      <xdr:spPr>
        <a:xfrm>
          <a:off x="8483111" y="93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136051</xdr:rowOff>
    </xdr:from>
    <xdr:to>
      <xdr:col>41</xdr:col>
      <xdr:colOff>101600</xdr:colOff>
      <xdr:row>57</xdr:row>
      <xdr:rowOff>66201</xdr:rowOff>
    </xdr:to>
    <xdr:sp macro="" textlink="">
      <xdr:nvSpPr>
        <xdr:cNvPr id="371" name="楕円 370"/>
        <xdr:cNvSpPr/>
      </xdr:nvSpPr>
      <xdr:spPr>
        <a:xfrm>
          <a:off x="7810500" y="97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57328</xdr:rowOff>
    </xdr:from>
    <xdr:ext cx="534377" cy="259045"/>
    <xdr:sp macro="" textlink="">
      <xdr:nvSpPr>
        <xdr:cNvPr id="372" name="テキスト ボックス 371"/>
        <xdr:cNvSpPr txBox="1"/>
      </xdr:nvSpPr>
      <xdr:spPr>
        <a:xfrm>
          <a:off x="7594111" y="98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83445</xdr:rowOff>
    </xdr:from>
    <xdr:to>
      <xdr:col>36</xdr:col>
      <xdr:colOff>165100</xdr:colOff>
      <xdr:row>57</xdr:row>
      <xdr:rowOff>13595</xdr:rowOff>
    </xdr:to>
    <xdr:sp macro="" textlink="">
      <xdr:nvSpPr>
        <xdr:cNvPr id="373" name="楕円 372"/>
        <xdr:cNvSpPr/>
      </xdr:nvSpPr>
      <xdr:spPr>
        <a:xfrm>
          <a:off x="6921500" y="9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4722</xdr:rowOff>
    </xdr:from>
    <xdr:ext cx="534377" cy="259045"/>
    <xdr:sp macro="" textlink="">
      <xdr:nvSpPr>
        <xdr:cNvPr id="374" name="テキスト ボックス 373"/>
        <xdr:cNvSpPr txBox="1"/>
      </xdr:nvSpPr>
      <xdr:spPr>
        <a:xfrm>
          <a:off x="6705111" y="97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23756</xdr:rowOff>
    </xdr:from>
    <xdr:to>
      <xdr:col>55</xdr:col>
      <xdr:colOff>0</xdr:colOff>
      <xdr:row>78</xdr:row>
      <xdr:rowOff>35589</xdr:rowOff>
    </xdr:to>
    <xdr:cxnSp macro="">
      <xdr:nvCxnSpPr>
        <xdr:cNvPr id="405" name="直線コネクタ 404"/>
        <xdr:cNvCxnSpPr/>
      </xdr:nvCxnSpPr>
      <xdr:spPr>
        <a:xfrm>
          <a:off x="9639300" y="12882506"/>
          <a:ext cx="838200" cy="5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83138</xdr:rowOff>
    </xdr:from>
    <xdr:to>
      <xdr:col>50</xdr:col>
      <xdr:colOff>114300</xdr:colOff>
      <xdr:row>75</xdr:row>
      <xdr:rowOff>23756</xdr:rowOff>
    </xdr:to>
    <xdr:cxnSp macro="">
      <xdr:nvCxnSpPr>
        <xdr:cNvPr id="408" name="直線コネクタ 407"/>
        <xdr:cNvCxnSpPr/>
      </xdr:nvCxnSpPr>
      <xdr:spPr>
        <a:xfrm>
          <a:off x="8750300" y="12770438"/>
          <a:ext cx="889000" cy="1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83138</xdr:rowOff>
    </xdr:from>
    <xdr:to>
      <xdr:col>45</xdr:col>
      <xdr:colOff>177800</xdr:colOff>
      <xdr:row>76</xdr:row>
      <xdr:rowOff>142715</xdr:rowOff>
    </xdr:to>
    <xdr:cxnSp macro="">
      <xdr:nvCxnSpPr>
        <xdr:cNvPr id="411" name="直線コネクタ 410"/>
        <xdr:cNvCxnSpPr/>
      </xdr:nvCxnSpPr>
      <xdr:spPr>
        <a:xfrm flipV="1">
          <a:off x="7861300" y="12770438"/>
          <a:ext cx="889000" cy="40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156239</xdr:rowOff>
    </xdr:from>
    <xdr:to>
      <xdr:col>55</xdr:col>
      <xdr:colOff>50800</xdr:colOff>
      <xdr:row>78</xdr:row>
      <xdr:rowOff>86389</xdr:rowOff>
    </xdr:to>
    <xdr:sp macro="" textlink="">
      <xdr:nvSpPr>
        <xdr:cNvPr id="421" name="楕円 420"/>
        <xdr:cNvSpPr/>
      </xdr:nvSpPr>
      <xdr:spPr>
        <a:xfrm>
          <a:off x="10426700" y="133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134666</xdr:rowOff>
    </xdr:from>
    <xdr:ext cx="534377" cy="259045"/>
    <xdr:sp macro="" textlink="">
      <xdr:nvSpPr>
        <xdr:cNvPr id="422" name="普通建設事業費 （ うち新規整備　）該当値テキスト"/>
        <xdr:cNvSpPr txBox="1"/>
      </xdr:nvSpPr>
      <xdr:spPr>
        <a:xfrm>
          <a:off x="10528300" y="133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144406</xdr:rowOff>
    </xdr:from>
    <xdr:to>
      <xdr:col>50</xdr:col>
      <xdr:colOff>165100</xdr:colOff>
      <xdr:row>75</xdr:row>
      <xdr:rowOff>74556</xdr:rowOff>
    </xdr:to>
    <xdr:sp macro="" textlink="">
      <xdr:nvSpPr>
        <xdr:cNvPr id="423" name="楕円 422"/>
        <xdr:cNvSpPr/>
      </xdr:nvSpPr>
      <xdr:spPr>
        <a:xfrm>
          <a:off x="9588500" y="128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91083</xdr:rowOff>
    </xdr:from>
    <xdr:ext cx="534377" cy="259045"/>
    <xdr:sp macro="" textlink="">
      <xdr:nvSpPr>
        <xdr:cNvPr id="424" name="テキスト ボックス 423"/>
        <xdr:cNvSpPr txBox="1"/>
      </xdr:nvSpPr>
      <xdr:spPr>
        <a:xfrm>
          <a:off x="9372111" y="126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32338</xdr:rowOff>
    </xdr:from>
    <xdr:to>
      <xdr:col>46</xdr:col>
      <xdr:colOff>38100</xdr:colOff>
      <xdr:row>74</xdr:row>
      <xdr:rowOff>133938</xdr:rowOff>
    </xdr:to>
    <xdr:sp macro="" textlink="">
      <xdr:nvSpPr>
        <xdr:cNvPr id="425" name="楕円 424"/>
        <xdr:cNvSpPr/>
      </xdr:nvSpPr>
      <xdr:spPr>
        <a:xfrm>
          <a:off x="8699500" y="12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150465</xdr:rowOff>
    </xdr:from>
    <xdr:ext cx="534377" cy="259045"/>
    <xdr:sp macro="" textlink="">
      <xdr:nvSpPr>
        <xdr:cNvPr id="426" name="テキスト ボックス 425"/>
        <xdr:cNvSpPr txBox="1"/>
      </xdr:nvSpPr>
      <xdr:spPr>
        <a:xfrm>
          <a:off x="8483111" y="124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91915</xdr:rowOff>
    </xdr:from>
    <xdr:to>
      <xdr:col>41</xdr:col>
      <xdr:colOff>101600</xdr:colOff>
      <xdr:row>77</xdr:row>
      <xdr:rowOff>22065</xdr:rowOff>
    </xdr:to>
    <xdr:sp macro="" textlink="">
      <xdr:nvSpPr>
        <xdr:cNvPr id="427" name="楕円 426"/>
        <xdr:cNvSpPr/>
      </xdr:nvSpPr>
      <xdr:spPr>
        <a:xfrm>
          <a:off x="7810500" y="1312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13192</xdr:rowOff>
    </xdr:from>
    <xdr:ext cx="534377" cy="259045"/>
    <xdr:sp macro="" textlink="">
      <xdr:nvSpPr>
        <xdr:cNvPr id="428" name="テキスト ボックス 427"/>
        <xdr:cNvSpPr txBox="1"/>
      </xdr:nvSpPr>
      <xdr:spPr>
        <a:xfrm>
          <a:off x="7594111" y="1321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17056</xdr:rowOff>
    </xdr:from>
    <xdr:to>
      <xdr:col>55</xdr:col>
      <xdr:colOff>0</xdr:colOff>
      <xdr:row>98</xdr:row>
      <xdr:rowOff>166301</xdr:rowOff>
    </xdr:to>
    <xdr:cxnSp macro="">
      <xdr:nvCxnSpPr>
        <xdr:cNvPr id="457" name="直線コネクタ 456"/>
        <xdr:cNvCxnSpPr/>
      </xdr:nvCxnSpPr>
      <xdr:spPr>
        <a:xfrm flipV="1">
          <a:off x="9639300" y="16819156"/>
          <a:ext cx="838200" cy="1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148906</xdr:rowOff>
    </xdr:from>
    <xdr:to>
      <xdr:col>50</xdr:col>
      <xdr:colOff>114300</xdr:colOff>
      <xdr:row>98</xdr:row>
      <xdr:rowOff>166301</xdr:rowOff>
    </xdr:to>
    <xdr:cxnSp macro="">
      <xdr:nvCxnSpPr>
        <xdr:cNvPr id="460" name="直線コネクタ 459"/>
        <xdr:cNvCxnSpPr/>
      </xdr:nvCxnSpPr>
      <xdr:spPr>
        <a:xfrm>
          <a:off x="8750300" y="16951006"/>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78459</xdr:rowOff>
    </xdr:from>
    <xdr:to>
      <xdr:col>45</xdr:col>
      <xdr:colOff>177800</xdr:colOff>
      <xdr:row>98</xdr:row>
      <xdr:rowOff>148906</xdr:rowOff>
    </xdr:to>
    <xdr:cxnSp macro="">
      <xdr:nvCxnSpPr>
        <xdr:cNvPr id="463" name="直線コネクタ 462"/>
        <xdr:cNvCxnSpPr/>
      </xdr:nvCxnSpPr>
      <xdr:spPr>
        <a:xfrm>
          <a:off x="7861300" y="16880559"/>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137706</xdr:rowOff>
    </xdr:from>
    <xdr:to>
      <xdr:col>55</xdr:col>
      <xdr:colOff>50800</xdr:colOff>
      <xdr:row>98</xdr:row>
      <xdr:rowOff>67856</xdr:rowOff>
    </xdr:to>
    <xdr:sp macro="" textlink="">
      <xdr:nvSpPr>
        <xdr:cNvPr id="473" name="楕円 472"/>
        <xdr:cNvSpPr/>
      </xdr:nvSpPr>
      <xdr:spPr>
        <a:xfrm>
          <a:off x="10426700" y="16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116133</xdr:rowOff>
    </xdr:from>
    <xdr:ext cx="534377" cy="259045"/>
    <xdr:sp macro="" textlink="">
      <xdr:nvSpPr>
        <xdr:cNvPr id="474" name="普通建設事業費 （ うち更新整備　）該当値テキスト"/>
        <xdr:cNvSpPr txBox="1"/>
      </xdr:nvSpPr>
      <xdr:spPr>
        <a:xfrm>
          <a:off x="10528300" y="167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115501</xdr:rowOff>
    </xdr:from>
    <xdr:to>
      <xdr:col>50</xdr:col>
      <xdr:colOff>165100</xdr:colOff>
      <xdr:row>99</xdr:row>
      <xdr:rowOff>45651</xdr:rowOff>
    </xdr:to>
    <xdr:sp macro="" textlink="">
      <xdr:nvSpPr>
        <xdr:cNvPr id="475" name="楕円 474"/>
        <xdr:cNvSpPr/>
      </xdr:nvSpPr>
      <xdr:spPr>
        <a:xfrm>
          <a:off x="9588500" y="169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36778</xdr:rowOff>
    </xdr:from>
    <xdr:ext cx="469744" cy="259045"/>
    <xdr:sp macro="" textlink="">
      <xdr:nvSpPr>
        <xdr:cNvPr id="476" name="テキスト ボックス 475"/>
        <xdr:cNvSpPr txBox="1"/>
      </xdr:nvSpPr>
      <xdr:spPr>
        <a:xfrm>
          <a:off x="9404428" y="1701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98106</xdr:rowOff>
    </xdr:from>
    <xdr:to>
      <xdr:col>46</xdr:col>
      <xdr:colOff>38100</xdr:colOff>
      <xdr:row>99</xdr:row>
      <xdr:rowOff>28256</xdr:rowOff>
    </xdr:to>
    <xdr:sp macro="" textlink="">
      <xdr:nvSpPr>
        <xdr:cNvPr id="477" name="楕円 476"/>
        <xdr:cNvSpPr/>
      </xdr:nvSpPr>
      <xdr:spPr>
        <a:xfrm>
          <a:off x="8699500" y="169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19383</xdr:rowOff>
    </xdr:from>
    <xdr:ext cx="469744" cy="259045"/>
    <xdr:sp macro="" textlink="">
      <xdr:nvSpPr>
        <xdr:cNvPr id="478" name="テキスト ボックス 477"/>
        <xdr:cNvSpPr txBox="1"/>
      </xdr:nvSpPr>
      <xdr:spPr>
        <a:xfrm>
          <a:off x="8515428" y="1699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27659</xdr:rowOff>
    </xdr:from>
    <xdr:to>
      <xdr:col>41</xdr:col>
      <xdr:colOff>101600</xdr:colOff>
      <xdr:row>98</xdr:row>
      <xdr:rowOff>129259</xdr:rowOff>
    </xdr:to>
    <xdr:sp macro="" textlink="">
      <xdr:nvSpPr>
        <xdr:cNvPr id="479" name="楕円 478"/>
        <xdr:cNvSpPr/>
      </xdr:nvSpPr>
      <xdr:spPr>
        <a:xfrm>
          <a:off x="7810500" y="168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120386</xdr:rowOff>
    </xdr:from>
    <xdr:ext cx="534377" cy="259045"/>
    <xdr:sp macro="" textlink="">
      <xdr:nvSpPr>
        <xdr:cNvPr id="480" name="テキスト ボックス 479"/>
        <xdr:cNvSpPr txBox="1"/>
      </xdr:nvSpPr>
      <xdr:spPr>
        <a:xfrm>
          <a:off x="7594111" y="1692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91199</xdr:rowOff>
    </xdr:from>
    <xdr:to>
      <xdr:col>85</xdr:col>
      <xdr:colOff>127000</xdr:colOff>
      <xdr:row>39</xdr:row>
      <xdr:rowOff>5652</xdr:rowOff>
    </xdr:to>
    <xdr:cxnSp macro="">
      <xdr:nvCxnSpPr>
        <xdr:cNvPr id="509" name="直線コネクタ 508"/>
        <xdr:cNvCxnSpPr/>
      </xdr:nvCxnSpPr>
      <xdr:spPr>
        <a:xfrm flipV="1">
          <a:off x="15481300" y="6606299"/>
          <a:ext cx="8382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5652</xdr:rowOff>
    </xdr:from>
    <xdr:to>
      <xdr:col>81</xdr:col>
      <xdr:colOff>50800</xdr:colOff>
      <xdr:row>39</xdr:row>
      <xdr:rowOff>12192</xdr:rowOff>
    </xdr:to>
    <xdr:cxnSp macro="">
      <xdr:nvCxnSpPr>
        <xdr:cNvPr id="512" name="直線コネクタ 511"/>
        <xdr:cNvCxnSpPr/>
      </xdr:nvCxnSpPr>
      <xdr:spPr>
        <a:xfrm flipV="1">
          <a:off x="14592300" y="6692202"/>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88671</xdr:rowOff>
    </xdr:from>
    <xdr:to>
      <xdr:col>76</xdr:col>
      <xdr:colOff>114300</xdr:colOff>
      <xdr:row>39</xdr:row>
      <xdr:rowOff>12192</xdr:rowOff>
    </xdr:to>
    <xdr:cxnSp macro="">
      <xdr:nvCxnSpPr>
        <xdr:cNvPr id="515" name="直線コネクタ 514"/>
        <xdr:cNvCxnSpPr/>
      </xdr:nvCxnSpPr>
      <xdr:spPr>
        <a:xfrm>
          <a:off x="13703300" y="6603771"/>
          <a:ext cx="889000" cy="9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88671</xdr:rowOff>
    </xdr:from>
    <xdr:to>
      <xdr:col>71</xdr:col>
      <xdr:colOff>177800</xdr:colOff>
      <xdr:row>38</xdr:row>
      <xdr:rowOff>137033</xdr:rowOff>
    </xdr:to>
    <xdr:cxnSp macro="">
      <xdr:nvCxnSpPr>
        <xdr:cNvPr id="518" name="直線コネクタ 517"/>
        <xdr:cNvCxnSpPr/>
      </xdr:nvCxnSpPr>
      <xdr:spPr>
        <a:xfrm flipV="1">
          <a:off x="12814300" y="6603771"/>
          <a:ext cx="8890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40399</xdr:rowOff>
    </xdr:from>
    <xdr:to>
      <xdr:col>85</xdr:col>
      <xdr:colOff>177800</xdr:colOff>
      <xdr:row>38</xdr:row>
      <xdr:rowOff>141999</xdr:rowOff>
    </xdr:to>
    <xdr:sp macro="" textlink="">
      <xdr:nvSpPr>
        <xdr:cNvPr id="528" name="楕円 527"/>
        <xdr:cNvSpPr/>
      </xdr:nvSpPr>
      <xdr:spPr>
        <a:xfrm>
          <a:off x="16268700" y="65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171226</xdr:rowOff>
    </xdr:from>
    <xdr:ext cx="469744" cy="259045"/>
    <xdr:sp macro="" textlink="">
      <xdr:nvSpPr>
        <xdr:cNvPr id="529" name="災害復旧事業費該当値テキスト"/>
        <xdr:cNvSpPr txBox="1"/>
      </xdr:nvSpPr>
      <xdr:spPr>
        <a:xfrm>
          <a:off x="16370300" y="634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126302</xdr:rowOff>
    </xdr:from>
    <xdr:to>
      <xdr:col>81</xdr:col>
      <xdr:colOff>101600</xdr:colOff>
      <xdr:row>39</xdr:row>
      <xdr:rowOff>56452</xdr:rowOff>
    </xdr:to>
    <xdr:sp macro="" textlink="">
      <xdr:nvSpPr>
        <xdr:cNvPr id="530" name="楕円 529"/>
        <xdr:cNvSpPr/>
      </xdr:nvSpPr>
      <xdr:spPr>
        <a:xfrm>
          <a:off x="15430500" y="66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47579</xdr:rowOff>
    </xdr:from>
    <xdr:ext cx="469744" cy="259045"/>
    <xdr:sp macro="" textlink="">
      <xdr:nvSpPr>
        <xdr:cNvPr id="531" name="テキスト ボックス 530"/>
        <xdr:cNvSpPr txBox="1"/>
      </xdr:nvSpPr>
      <xdr:spPr>
        <a:xfrm>
          <a:off x="15246428" y="673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132842</xdr:rowOff>
    </xdr:from>
    <xdr:to>
      <xdr:col>76</xdr:col>
      <xdr:colOff>165100</xdr:colOff>
      <xdr:row>39</xdr:row>
      <xdr:rowOff>62992</xdr:rowOff>
    </xdr:to>
    <xdr:sp macro="" textlink="">
      <xdr:nvSpPr>
        <xdr:cNvPr id="532" name="楕円 531"/>
        <xdr:cNvSpPr/>
      </xdr:nvSpPr>
      <xdr:spPr>
        <a:xfrm>
          <a:off x="14541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54119</xdr:rowOff>
    </xdr:from>
    <xdr:ext cx="469744" cy="259045"/>
    <xdr:sp macro="" textlink="">
      <xdr:nvSpPr>
        <xdr:cNvPr id="533" name="テキスト ボックス 532"/>
        <xdr:cNvSpPr txBox="1"/>
      </xdr:nvSpPr>
      <xdr:spPr>
        <a:xfrm>
          <a:off x="14357428"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37871</xdr:rowOff>
    </xdr:from>
    <xdr:to>
      <xdr:col>72</xdr:col>
      <xdr:colOff>38100</xdr:colOff>
      <xdr:row>38</xdr:row>
      <xdr:rowOff>139471</xdr:rowOff>
    </xdr:to>
    <xdr:sp macro="" textlink="">
      <xdr:nvSpPr>
        <xdr:cNvPr id="534" name="楕円 533"/>
        <xdr:cNvSpPr/>
      </xdr:nvSpPr>
      <xdr:spPr>
        <a:xfrm>
          <a:off x="13652500" y="65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155998</xdr:rowOff>
    </xdr:from>
    <xdr:ext cx="534377" cy="259045"/>
    <xdr:sp macro="" textlink="">
      <xdr:nvSpPr>
        <xdr:cNvPr id="535" name="テキスト ボックス 534"/>
        <xdr:cNvSpPr txBox="1"/>
      </xdr:nvSpPr>
      <xdr:spPr>
        <a:xfrm>
          <a:off x="13436111" y="63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86233</xdr:rowOff>
    </xdr:from>
    <xdr:to>
      <xdr:col>67</xdr:col>
      <xdr:colOff>101600</xdr:colOff>
      <xdr:row>39</xdr:row>
      <xdr:rowOff>16383</xdr:rowOff>
    </xdr:to>
    <xdr:sp macro="" textlink="">
      <xdr:nvSpPr>
        <xdr:cNvPr id="536" name="楕円 535"/>
        <xdr:cNvSpPr/>
      </xdr:nvSpPr>
      <xdr:spPr>
        <a:xfrm>
          <a:off x="127635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7510</xdr:rowOff>
    </xdr:from>
    <xdr:ext cx="469744" cy="259045"/>
    <xdr:sp macro="" textlink="">
      <xdr:nvSpPr>
        <xdr:cNvPr id="537" name="テキスト ボックス 536"/>
        <xdr:cNvSpPr txBox="1"/>
      </xdr:nvSpPr>
      <xdr:spPr>
        <a:xfrm>
          <a:off x="12579428" y="669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26539</xdr:rowOff>
    </xdr:from>
    <xdr:to>
      <xdr:col>85</xdr:col>
      <xdr:colOff>127000</xdr:colOff>
      <xdr:row>77</xdr:row>
      <xdr:rowOff>35668</xdr:rowOff>
    </xdr:to>
    <xdr:cxnSp macro="">
      <xdr:nvCxnSpPr>
        <xdr:cNvPr id="623" name="直線コネクタ 622"/>
        <xdr:cNvCxnSpPr/>
      </xdr:nvCxnSpPr>
      <xdr:spPr>
        <a:xfrm flipV="1">
          <a:off x="15481300" y="13228189"/>
          <a:ext cx="8382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35668</xdr:rowOff>
    </xdr:from>
    <xdr:to>
      <xdr:col>81</xdr:col>
      <xdr:colOff>50800</xdr:colOff>
      <xdr:row>77</xdr:row>
      <xdr:rowOff>52608</xdr:rowOff>
    </xdr:to>
    <xdr:cxnSp macro="">
      <xdr:nvCxnSpPr>
        <xdr:cNvPr id="626" name="直線コネクタ 625"/>
        <xdr:cNvCxnSpPr/>
      </xdr:nvCxnSpPr>
      <xdr:spPr>
        <a:xfrm flipV="1">
          <a:off x="14592300" y="13237318"/>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25888</xdr:rowOff>
    </xdr:from>
    <xdr:to>
      <xdr:col>76</xdr:col>
      <xdr:colOff>114300</xdr:colOff>
      <xdr:row>77</xdr:row>
      <xdr:rowOff>52608</xdr:rowOff>
    </xdr:to>
    <xdr:cxnSp macro="">
      <xdr:nvCxnSpPr>
        <xdr:cNvPr id="629" name="直線コネクタ 628"/>
        <xdr:cNvCxnSpPr/>
      </xdr:nvCxnSpPr>
      <xdr:spPr>
        <a:xfrm>
          <a:off x="13703300" y="13227538"/>
          <a:ext cx="889000" cy="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25888</xdr:rowOff>
    </xdr:from>
    <xdr:to>
      <xdr:col>71</xdr:col>
      <xdr:colOff>177800</xdr:colOff>
      <xdr:row>77</xdr:row>
      <xdr:rowOff>32026</xdr:rowOff>
    </xdr:to>
    <xdr:cxnSp macro="">
      <xdr:nvCxnSpPr>
        <xdr:cNvPr id="632" name="直線コネクタ 631"/>
        <xdr:cNvCxnSpPr/>
      </xdr:nvCxnSpPr>
      <xdr:spPr>
        <a:xfrm flipV="1">
          <a:off x="12814300" y="13227538"/>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147189</xdr:rowOff>
    </xdr:from>
    <xdr:to>
      <xdr:col>85</xdr:col>
      <xdr:colOff>177800</xdr:colOff>
      <xdr:row>77</xdr:row>
      <xdr:rowOff>77339</xdr:rowOff>
    </xdr:to>
    <xdr:sp macro="" textlink="">
      <xdr:nvSpPr>
        <xdr:cNvPr id="642" name="楕円 641"/>
        <xdr:cNvSpPr/>
      </xdr:nvSpPr>
      <xdr:spPr>
        <a:xfrm>
          <a:off x="16268700" y="131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170066</xdr:rowOff>
    </xdr:from>
    <xdr:ext cx="534377" cy="259045"/>
    <xdr:sp macro="" textlink="">
      <xdr:nvSpPr>
        <xdr:cNvPr id="643" name="公債費該当値テキスト"/>
        <xdr:cNvSpPr txBox="1"/>
      </xdr:nvSpPr>
      <xdr:spPr>
        <a:xfrm>
          <a:off x="16370300" y="130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156318</xdr:rowOff>
    </xdr:from>
    <xdr:to>
      <xdr:col>81</xdr:col>
      <xdr:colOff>101600</xdr:colOff>
      <xdr:row>77</xdr:row>
      <xdr:rowOff>86468</xdr:rowOff>
    </xdr:to>
    <xdr:sp macro="" textlink="">
      <xdr:nvSpPr>
        <xdr:cNvPr id="644" name="楕円 643"/>
        <xdr:cNvSpPr/>
      </xdr:nvSpPr>
      <xdr:spPr>
        <a:xfrm>
          <a:off x="15430500" y="131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102995</xdr:rowOff>
    </xdr:from>
    <xdr:ext cx="534377" cy="259045"/>
    <xdr:sp macro="" textlink="">
      <xdr:nvSpPr>
        <xdr:cNvPr id="645" name="テキスト ボックス 644"/>
        <xdr:cNvSpPr txBox="1"/>
      </xdr:nvSpPr>
      <xdr:spPr>
        <a:xfrm>
          <a:off x="15214111" y="12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1808</xdr:rowOff>
    </xdr:from>
    <xdr:to>
      <xdr:col>76</xdr:col>
      <xdr:colOff>165100</xdr:colOff>
      <xdr:row>77</xdr:row>
      <xdr:rowOff>103408</xdr:rowOff>
    </xdr:to>
    <xdr:sp macro="" textlink="">
      <xdr:nvSpPr>
        <xdr:cNvPr id="646" name="楕円 645"/>
        <xdr:cNvSpPr/>
      </xdr:nvSpPr>
      <xdr:spPr>
        <a:xfrm>
          <a:off x="14541500" y="132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119935</xdr:rowOff>
    </xdr:from>
    <xdr:ext cx="534377" cy="259045"/>
    <xdr:sp macro="" textlink="">
      <xdr:nvSpPr>
        <xdr:cNvPr id="647" name="テキスト ボックス 646"/>
        <xdr:cNvSpPr txBox="1"/>
      </xdr:nvSpPr>
      <xdr:spPr>
        <a:xfrm>
          <a:off x="14325111" y="129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146538</xdr:rowOff>
    </xdr:from>
    <xdr:to>
      <xdr:col>72</xdr:col>
      <xdr:colOff>38100</xdr:colOff>
      <xdr:row>77</xdr:row>
      <xdr:rowOff>76688</xdr:rowOff>
    </xdr:to>
    <xdr:sp macro="" textlink="">
      <xdr:nvSpPr>
        <xdr:cNvPr id="648" name="楕円 647"/>
        <xdr:cNvSpPr/>
      </xdr:nvSpPr>
      <xdr:spPr>
        <a:xfrm>
          <a:off x="13652500" y="131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93215</xdr:rowOff>
    </xdr:from>
    <xdr:ext cx="534377" cy="259045"/>
    <xdr:sp macro="" textlink="">
      <xdr:nvSpPr>
        <xdr:cNvPr id="649" name="テキスト ボックス 648"/>
        <xdr:cNvSpPr txBox="1"/>
      </xdr:nvSpPr>
      <xdr:spPr>
        <a:xfrm>
          <a:off x="13436111" y="129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152676</xdr:rowOff>
    </xdr:from>
    <xdr:to>
      <xdr:col>67</xdr:col>
      <xdr:colOff>101600</xdr:colOff>
      <xdr:row>77</xdr:row>
      <xdr:rowOff>82826</xdr:rowOff>
    </xdr:to>
    <xdr:sp macro="" textlink="">
      <xdr:nvSpPr>
        <xdr:cNvPr id="650" name="楕円 649"/>
        <xdr:cNvSpPr/>
      </xdr:nvSpPr>
      <xdr:spPr>
        <a:xfrm>
          <a:off x="12763500" y="131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99353</xdr:rowOff>
    </xdr:from>
    <xdr:ext cx="534377" cy="259045"/>
    <xdr:sp macro="" textlink="">
      <xdr:nvSpPr>
        <xdr:cNvPr id="651" name="テキスト ボックス 650"/>
        <xdr:cNvSpPr txBox="1"/>
      </xdr:nvSpPr>
      <xdr:spPr>
        <a:xfrm>
          <a:off x="12547111" y="129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147282</xdr:rowOff>
    </xdr:from>
    <xdr:to>
      <xdr:col>85</xdr:col>
      <xdr:colOff>127000</xdr:colOff>
      <xdr:row>99</xdr:row>
      <xdr:rowOff>26764</xdr:rowOff>
    </xdr:to>
    <xdr:cxnSp macro="">
      <xdr:nvCxnSpPr>
        <xdr:cNvPr id="680" name="直線コネクタ 679"/>
        <xdr:cNvCxnSpPr/>
      </xdr:nvCxnSpPr>
      <xdr:spPr>
        <a:xfrm flipV="1">
          <a:off x="15481300" y="16949382"/>
          <a:ext cx="8382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26764</xdr:rowOff>
    </xdr:from>
    <xdr:to>
      <xdr:col>81</xdr:col>
      <xdr:colOff>50800</xdr:colOff>
      <xdr:row>99</xdr:row>
      <xdr:rowOff>32541</xdr:rowOff>
    </xdr:to>
    <xdr:cxnSp macro="">
      <xdr:nvCxnSpPr>
        <xdr:cNvPr id="683" name="直線コネクタ 682"/>
        <xdr:cNvCxnSpPr/>
      </xdr:nvCxnSpPr>
      <xdr:spPr>
        <a:xfrm flipV="1">
          <a:off x="14592300" y="17000314"/>
          <a:ext cx="889000" cy="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32541</xdr:rowOff>
    </xdr:from>
    <xdr:to>
      <xdr:col>76</xdr:col>
      <xdr:colOff>114300</xdr:colOff>
      <xdr:row>99</xdr:row>
      <xdr:rowOff>39170</xdr:rowOff>
    </xdr:to>
    <xdr:cxnSp macro="">
      <xdr:nvCxnSpPr>
        <xdr:cNvPr id="686" name="直線コネクタ 685"/>
        <xdr:cNvCxnSpPr/>
      </xdr:nvCxnSpPr>
      <xdr:spPr>
        <a:xfrm flipV="1">
          <a:off x="13703300" y="1700609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149910</xdr:rowOff>
    </xdr:from>
    <xdr:to>
      <xdr:col>71</xdr:col>
      <xdr:colOff>177800</xdr:colOff>
      <xdr:row>99</xdr:row>
      <xdr:rowOff>39170</xdr:rowOff>
    </xdr:to>
    <xdr:cxnSp macro="">
      <xdr:nvCxnSpPr>
        <xdr:cNvPr id="689" name="直線コネクタ 688"/>
        <xdr:cNvCxnSpPr/>
      </xdr:nvCxnSpPr>
      <xdr:spPr>
        <a:xfrm>
          <a:off x="12814300" y="16952010"/>
          <a:ext cx="889000" cy="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96482</xdr:rowOff>
    </xdr:from>
    <xdr:to>
      <xdr:col>85</xdr:col>
      <xdr:colOff>177800</xdr:colOff>
      <xdr:row>99</xdr:row>
      <xdr:rowOff>26632</xdr:rowOff>
    </xdr:to>
    <xdr:sp macro="" textlink="">
      <xdr:nvSpPr>
        <xdr:cNvPr id="699" name="楕円 698"/>
        <xdr:cNvSpPr/>
      </xdr:nvSpPr>
      <xdr:spPr>
        <a:xfrm>
          <a:off x="16268700" y="168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11409</xdr:rowOff>
    </xdr:from>
    <xdr:ext cx="469744" cy="259045"/>
    <xdr:sp macro="" textlink="">
      <xdr:nvSpPr>
        <xdr:cNvPr id="700" name="積立金該当値テキスト"/>
        <xdr:cNvSpPr txBox="1"/>
      </xdr:nvSpPr>
      <xdr:spPr>
        <a:xfrm>
          <a:off x="16370300" y="1681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147414</xdr:rowOff>
    </xdr:from>
    <xdr:to>
      <xdr:col>81</xdr:col>
      <xdr:colOff>101600</xdr:colOff>
      <xdr:row>99</xdr:row>
      <xdr:rowOff>77564</xdr:rowOff>
    </xdr:to>
    <xdr:sp macro="" textlink="">
      <xdr:nvSpPr>
        <xdr:cNvPr id="701" name="楕円 700"/>
        <xdr:cNvSpPr/>
      </xdr:nvSpPr>
      <xdr:spPr>
        <a:xfrm>
          <a:off x="15430500" y="169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68691</xdr:rowOff>
    </xdr:from>
    <xdr:ext cx="469744" cy="259045"/>
    <xdr:sp macro="" textlink="">
      <xdr:nvSpPr>
        <xdr:cNvPr id="702" name="テキスト ボックス 701"/>
        <xdr:cNvSpPr txBox="1"/>
      </xdr:nvSpPr>
      <xdr:spPr>
        <a:xfrm>
          <a:off x="15246428" y="1704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153191</xdr:rowOff>
    </xdr:from>
    <xdr:to>
      <xdr:col>76</xdr:col>
      <xdr:colOff>165100</xdr:colOff>
      <xdr:row>99</xdr:row>
      <xdr:rowOff>83341</xdr:rowOff>
    </xdr:to>
    <xdr:sp macro="" textlink="">
      <xdr:nvSpPr>
        <xdr:cNvPr id="703" name="楕円 702"/>
        <xdr:cNvSpPr/>
      </xdr:nvSpPr>
      <xdr:spPr>
        <a:xfrm>
          <a:off x="14541500" y="169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74468</xdr:rowOff>
    </xdr:from>
    <xdr:ext cx="469744" cy="259045"/>
    <xdr:sp macro="" textlink="">
      <xdr:nvSpPr>
        <xdr:cNvPr id="704" name="テキスト ボックス 703"/>
        <xdr:cNvSpPr txBox="1"/>
      </xdr:nvSpPr>
      <xdr:spPr>
        <a:xfrm>
          <a:off x="14357428" y="1704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159820</xdr:rowOff>
    </xdr:from>
    <xdr:to>
      <xdr:col>72</xdr:col>
      <xdr:colOff>38100</xdr:colOff>
      <xdr:row>99</xdr:row>
      <xdr:rowOff>89970</xdr:rowOff>
    </xdr:to>
    <xdr:sp macro="" textlink="">
      <xdr:nvSpPr>
        <xdr:cNvPr id="705" name="楕円 704"/>
        <xdr:cNvSpPr/>
      </xdr:nvSpPr>
      <xdr:spPr>
        <a:xfrm>
          <a:off x="13652500" y="169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81097</xdr:rowOff>
    </xdr:from>
    <xdr:ext cx="378565" cy="259045"/>
    <xdr:sp macro="" textlink="">
      <xdr:nvSpPr>
        <xdr:cNvPr id="706" name="テキスト ボックス 705"/>
        <xdr:cNvSpPr txBox="1"/>
      </xdr:nvSpPr>
      <xdr:spPr>
        <a:xfrm>
          <a:off x="13514017" y="17054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99110</xdr:rowOff>
    </xdr:from>
    <xdr:to>
      <xdr:col>67</xdr:col>
      <xdr:colOff>101600</xdr:colOff>
      <xdr:row>99</xdr:row>
      <xdr:rowOff>29260</xdr:rowOff>
    </xdr:to>
    <xdr:sp macro="" textlink="">
      <xdr:nvSpPr>
        <xdr:cNvPr id="707" name="楕円 706"/>
        <xdr:cNvSpPr/>
      </xdr:nvSpPr>
      <xdr:spPr>
        <a:xfrm>
          <a:off x="12763500" y="169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20387</xdr:rowOff>
    </xdr:from>
    <xdr:ext cx="469744" cy="259045"/>
    <xdr:sp macro="" textlink="">
      <xdr:nvSpPr>
        <xdr:cNvPr id="708" name="テキスト ボックス 707"/>
        <xdr:cNvSpPr txBox="1"/>
      </xdr:nvSpPr>
      <xdr:spPr>
        <a:xfrm>
          <a:off x="12579428" y="1699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92532</xdr:rowOff>
    </xdr:from>
    <xdr:to>
      <xdr:col>107</xdr:col>
      <xdr:colOff>50800</xdr:colOff>
      <xdr:row>39</xdr:row>
      <xdr:rowOff>44450</xdr:rowOff>
    </xdr:to>
    <xdr:cxnSp macro="">
      <xdr:nvCxnSpPr>
        <xdr:cNvPr id="743" name="直線コネクタ 742"/>
        <xdr:cNvCxnSpPr/>
      </xdr:nvCxnSpPr>
      <xdr:spPr>
        <a:xfrm>
          <a:off x="19545300" y="6607632"/>
          <a:ext cx="8890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92532</xdr:rowOff>
    </xdr:from>
    <xdr:to>
      <xdr:col>102</xdr:col>
      <xdr:colOff>114300</xdr:colOff>
      <xdr:row>38</xdr:row>
      <xdr:rowOff>125755</xdr:rowOff>
    </xdr:to>
    <xdr:cxnSp macro="">
      <xdr:nvCxnSpPr>
        <xdr:cNvPr id="746" name="直線コネクタ 745"/>
        <xdr:cNvCxnSpPr/>
      </xdr:nvCxnSpPr>
      <xdr:spPr>
        <a:xfrm flipV="1">
          <a:off x="18656300" y="6607632"/>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41732</xdr:rowOff>
    </xdr:from>
    <xdr:to>
      <xdr:col>102</xdr:col>
      <xdr:colOff>165100</xdr:colOff>
      <xdr:row>38</xdr:row>
      <xdr:rowOff>143332</xdr:rowOff>
    </xdr:to>
    <xdr:sp macro="" textlink="">
      <xdr:nvSpPr>
        <xdr:cNvPr id="762" name="楕円 761"/>
        <xdr:cNvSpPr/>
      </xdr:nvSpPr>
      <xdr:spPr>
        <a:xfrm>
          <a:off x="19494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159859</xdr:rowOff>
    </xdr:from>
    <xdr:ext cx="469744" cy="259045"/>
    <xdr:sp macro="" textlink="">
      <xdr:nvSpPr>
        <xdr:cNvPr id="763" name="テキスト ボックス 762"/>
        <xdr:cNvSpPr txBox="1"/>
      </xdr:nvSpPr>
      <xdr:spPr>
        <a:xfrm>
          <a:off x="19310428" y="63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74955</xdr:rowOff>
    </xdr:from>
    <xdr:to>
      <xdr:col>98</xdr:col>
      <xdr:colOff>38100</xdr:colOff>
      <xdr:row>39</xdr:row>
      <xdr:rowOff>5105</xdr:rowOff>
    </xdr:to>
    <xdr:sp macro="" textlink="">
      <xdr:nvSpPr>
        <xdr:cNvPr id="764" name="楕円 763"/>
        <xdr:cNvSpPr/>
      </xdr:nvSpPr>
      <xdr:spPr>
        <a:xfrm>
          <a:off x="18605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21633</xdr:rowOff>
    </xdr:from>
    <xdr:ext cx="469744" cy="259045"/>
    <xdr:sp macro="" textlink="">
      <xdr:nvSpPr>
        <xdr:cNvPr id="765" name="テキスト ボックス 764"/>
        <xdr:cNvSpPr txBox="1"/>
      </xdr:nvSpPr>
      <xdr:spPr>
        <a:xfrm>
          <a:off x="18421428" y="63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138419</xdr:rowOff>
    </xdr:from>
    <xdr:to>
      <xdr:col>116</xdr:col>
      <xdr:colOff>63500</xdr:colOff>
      <xdr:row>58</xdr:row>
      <xdr:rowOff>138877</xdr:rowOff>
    </xdr:to>
    <xdr:cxnSp macro="">
      <xdr:nvCxnSpPr>
        <xdr:cNvPr id="792" name="直線コネクタ 791"/>
        <xdr:cNvCxnSpPr/>
      </xdr:nvCxnSpPr>
      <xdr:spPr>
        <a:xfrm flipV="1">
          <a:off x="21323300" y="10082519"/>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138626</xdr:rowOff>
    </xdr:from>
    <xdr:to>
      <xdr:col>111</xdr:col>
      <xdr:colOff>177800</xdr:colOff>
      <xdr:row>58</xdr:row>
      <xdr:rowOff>138877</xdr:rowOff>
    </xdr:to>
    <xdr:cxnSp macro="">
      <xdr:nvCxnSpPr>
        <xdr:cNvPr id="795" name="直線コネクタ 794"/>
        <xdr:cNvCxnSpPr/>
      </xdr:nvCxnSpPr>
      <xdr:spPr>
        <a:xfrm>
          <a:off x="20434300" y="1008272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138626</xdr:rowOff>
    </xdr:from>
    <xdr:to>
      <xdr:col>107</xdr:col>
      <xdr:colOff>50800</xdr:colOff>
      <xdr:row>58</xdr:row>
      <xdr:rowOff>138809</xdr:rowOff>
    </xdr:to>
    <xdr:cxnSp macro="">
      <xdr:nvCxnSpPr>
        <xdr:cNvPr id="798" name="直線コネクタ 797"/>
        <xdr:cNvCxnSpPr/>
      </xdr:nvCxnSpPr>
      <xdr:spPr>
        <a:xfrm flipV="1">
          <a:off x="19545300" y="1008272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138809</xdr:rowOff>
    </xdr:from>
    <xdr:to>
      <xdr:col>102</xdr:col>
      <xdr:colOff>114300</xdr:colOff>
      <xdr:row>58</xdr:row>
      <xdr:rowOff>139037</xdr:rowOff>
    </xdr:to>
    <xdr:cxnSp macro="">
      <xdr:nvCxnSpPr>
        <xdr:cNvPr id="801" name="直線コネクタ 800"/>
        <xdr:cNvCxnSpPr/>
      </xdr:nvCxnSpPr>
      <xdr:spPr>
        <a:xfrm flipV="1">
          <a:off x="18656300" y="1008290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87619</xdr:rowOff>
    </xdr:from>
    <xdr:to>
      <xdr:col>116</xdr:col>
      <xdr:colOff>114300</xdr:colOff>
      <xdr:row>59</xdr:row>
      <xdr:rowOff>17769</xdr:rowOff>
    </xdr:to>
    <xdr:sp macro="" textlink="">
      <xdr:nvSpPr>
        <xdr:cNvPr id="811" name="楕円 810"/>
        <xdr:cNvSpPr/>
      </xdr:nvSpPr>
      <xdr:spPr>
        <a:xfrm>
          <a:off x="221107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2546</xdr:rowOff>
    </xdr:from>
    <xdr:ext cx="313932" cy="259045"/>
    <xdr:sp macro="" textlink="">
      <xdr:nvSpPr>
        <xdr:cNvPr id="812" name="貸付金該当値テキスト"/>
        <xdr:cNvSpPr txBox="1"/>
      </xdr:nvSpPr>
      <xdr:spPr>
        <a:xfrm>
          <a:off x="22212300" y="99466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88077</xdr:rowOff>
    </xdr:from>
    <xdr:to>
      <xdr:col>112</xdr:col>
      <xdr:colOff>38100</xdr:colOff>
      <xdr:row>59</xdr:row>
      <xdr:rowOff>18227</xdr:rowOff>
    </xdr:to>
    <xdr:sp macro="" textlink="">
      <xdr:nvSpPr>
        <xdr:cNvPr id="813" name="楕円 812"/>
        <xdr:cNvSpPr/>
      </xdr:nvSpPr>
      <xdr:spPr>
        <a:xfrm>
          <a:off x="21272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9354</xdr:rowOff>
    </xdr:from>
    <xdr:ext cx="313932" cy="259045"/>
    <xdr:sp macro="" textlink="">
      <xdr:nvSpPr>
        <xdr:cNvPr id="814" name="テキスト ボックス 813"/>
        <xdr:cNvSpPr txBox="1"/>
      </xdr:nvSpPr>
      <xdr:spPr>
        <a:xfrm>
          <a:off x="21166333" y="10124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87826</xdr:rowOff>
    </xdr:from>
    <xdr:to>
      <xdr:col>107</xdr:col>
      <xdr:colOff>101600</xdr:colOff>
      <xdr:row>59</xdr:row>
      <xdr:rowOff>17976</xdr:rowOff>
    </xdr:to>
    <xdr:sp macro="" textlink="">
      <xdr:nvSpPr>
        <xdr:cNvPr id="815" name="楕円 814"/>
        <xdr:cNvSpPr/>
      </xdr:nvSpPr>
      <xdr:spPr>
        <a:xfrm>
          <a:off x="203835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9103</xdr:rowOff>
    </xdr:from>
    <xdr:ext cx="313932" cy="259045"/>
    <xdr:sp macro="" textlink="">
      <xdr:nvSpPr>
        <xdr:cNvPr id="816" name="テキスト ボックス 815"/>
        <xdr:cNvSpPr txBox="1"/>
      </xdr:nvSpPr>
      <xdr:spPr>
        <a:xfrm>
          <a:off x="20277333" y="10124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88009</xdr:rowOff>
    </xdr:from>
    <xdr:to>
      <xdr:col>102</xdr:col>
      <xdr:colOff>165100</xdr:colOff>
      <xdr:row>59</xdr:row>
      <xdr:rowOff>18159</xdr:rowOff>
    </xdr:to>
    <xdr:sp macro="" textlink="">
      <xdr:nvSpPr>
        <xdr:cNvPr id="817" name="楕円 816"/>
        <xdr:cNvSpPr/>
      </xdr:nvSpPr>
      <xdr:spPr>
        <a:xfrm>
          <a:off x="19494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9286</xdr:rowOff>
    </xdr:from>
    <xdr:ext cx="313932" cy="259045"/>
    <xdr:sp macro="" textlink="">
      <xdr:nvSpPr>
        <xdr:cNvPr id="818" name="テキスト ボックス 817"/>
        <xdr:cNvSpPr txBox="1"/>
      </xdr:nvSpPr>
      <xdr:spPr>
        <a:xfrm>
          <a:off x="19388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88237</xdr:rowOff>
    </xdr:from>
    <xdr:to>
      <xdr:col>98</xdr:col>
      <xdr:colOff>38100</xdr:colOff>
      <xdr:row>59</xdr:row>
      <xdr:rowOff>18387</xdr:rowOff>
    </xdr:to>
    <xdr:sp macro="" textlink="">
      <xdr:nvSpPr>
        <xdr:cNvPr id="819" name="楕円 818"/>
        <xdr:cNvSpPr/>
      </xdr:nvSpPr>
      <xdr:spPr>
        <a:xfrm>
          <a:off x="18605500" y="100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9514</xdr:rowOff>
    </xdr:from>
    <xdr:ext cx="313932" cy="259045"/>
    <xdr:sp macro="" textlink="">
      <xdr:nvSpPr>
        <xdr:cNvPr id="820" name="テキスト ボックス 819"/>
        <xdr:cNvSpPr txBox="1"/>
      </xdr:nvSpPr>
      <xdr:spPr>
        <a:xfrm>
          <a:off x="18499333" y="10125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151064</xdr:rowOff>
    </xdr:from>
    <xdr:to>
      <xdr:col>116</xdr:col>
      <xdr:colOff>63500</xdr:colOff>
      <xdr:row>74</xdr:row>
      <xdr:rowOff>73194</xdr:rowOff>
    </xdr:to>
    <xdr:cxnSp macro="">
      <xdr:nvCxnSpPr>
        <xdr:cNvPr id="852" name="直線コネクタ 851"/>
        <xdr:cNvCxnSpPr/>
      </xdr:nvCxnSpPr>
      <xdr:spPr>
        <a:xfrm>
          <a:off x="21323300" y="12666914"/>
          <a:ext cx="838200" cy="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81342</xdr:rowOff>
    </xdr:from>
    <xdr:to>
      <xdr:col>111</xdr:col>
      <xdr:colOff>177800</xdr:colOff>
      <xdr:row>73</xdr:row>
      <xdr:rowOff>151064</xdr:rowOff>
    </xdr:to>
    <xdr:cxnSp macro="">
      <xdr:nvCxnSpPr>
        <xdr:cNvPr id="855" name="直線コネクタ 854"/>
        <xdr:cNvCxnSpPr/>
      </xdr:nvCxnSpPr>
      <xdr:spPr>
        <a:xfrm>
          <a:off x="20434300" y="12597192"/>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81342</xdr:rowOff>
    </xdr:from>
    <xdr:to>
      <xdr:col>107</xdr:col>
      <xdr:colOff>50800</xdr:colOff>
      <xdr:row>73</xdr:row>
      <xdr:rowOff>127356</xdr:rowOff>
    </xdr:to>
    <xdr:cxnSp macro="">
      <xdr:nvCxnSpPr>
        <xdr:cNvPr id="858" name="直線コネクタ 857"/>
        <xdr:cNvCxnSpPr/>
      </xdr:nvCxnSpPr>
      <xdr:spPr>
        <a:xfrm flipV="1">
          <a:off x="19545300" y="12597192"/>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127356</xdr:rowOff>
    </xdr:from>
    <xdr:to>
      <xdr:col>102</xdr:col>
      <xdr:colOff>114300</xdr:colOff>
      <xdr:row>74</xdr:row>
      <xdr:rowOff>79709</xdr:rowOff>
    </xdr:to>
    <xdr:cxnSp macro="">
      <xdr:nvCxnSpPr>
        <xdr:cNvPr id="861" name="直線コネクタ 860"/>
        <xdr:cNvCxnSpPr/>
      </xdr:nvCxnSpPr>
      <xdr:spPr>
        <a:xfrm flipV="1">
          <a:off x="18656300" y="12643206"/>
          <a:ext cx="889000" cy="1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22394</xdr:rowOff>
    </xdr:from>
    <xdr:to>
      <xdr:col>116</xdr:col>
      <xdr:colOff>114300</xdr:colOff>
      <xdr:row>74</xdr:row>
      <xdr:rowOff>123994</xdr:rowOff>
    </xdr:to>
    <xdr:sp macro="" textlink="">
      <xdr:nvSpPr>
        <xdr:cNvPr id="871" name="楕円 870"/>
        <xdr:cNvSpPr/>
      </xdr:nvSpPr>
      <xdr:spPr>
        <a:xfrm>
          <a:off x="22110700" y="127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45271</xdr:rowOff>
    </xdr:from>
    <xdr:ext cx="534377" cy="259045"/>
    <xdr:sp macro="" textlink="">
      <xdr:nvSpPr>
        <xdr:cNvPr id="872" name="繰出金該当値テキスト"/>
        <xdr:cNvSpPr txBox="1"/>
      </xdr:nvSpPr>
      <xdr:spPr>
        <a:xfrm>
          <a:off x="22212300" y="125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100264</xdr:rowOff>
    </xdr:from>
    <xdr:to>
      <xdr:col>112</xdr:col>
      <xdr:colOff>38100</xdr:colOff>
      <xdr:row>74</xdr:row>
      <xdr:rowOff>30414</xdr:rowOff>
    </xdr:to>
    <xdr:sp macro="" textlink="">
      <xdr:nvSpPr>
        <xdr:cNvPr id="873" name="楕円 872"/>
        <xdr:cNvSpPr/>
      </xdr:nvSpPr>
      <xdr:spPr>
        <a:xfrm>
          <a:off x="21272500" y="126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46941</xdr:rowOff>
    </xdr:from>
    <xdr:ext cx="534377" cy="259045"/>
    <xdr:sp macro="" textlink="">
      <xdr:nvSpPr>
        <xdr:cNvPr id="874" name="テキスト ボックス 873"/>
        <xdr:cNvSpPr txBox="1"/>
      </xdr:nvSpPr>
      <xdr:spPr>
        <a:xfrm>
          <a:off x="21056111" y="1239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30542</xdr:rowOff>
    </xdr:from>
    <xdr:to>
      <xdr:col>107</xdr:col>
      <xdr:colOff>101600</xdr:colOff>
      <xdr:row>73</xdr:row>
      <xdr:rowOff>132142</xdr:rowOff>
    </xdr:to>
    <xdr:sp macro="" textlink="">
      <xdr:nvSpPr>
        <xdr:cNvPr id="875" name="楕円 874"/>
        <xdr:cNvSpPr/>
      </xdr:nvSpPr>
      <xdr:spPr>
        <a:xfrm>
          <a:off x="20383500" y="125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148669</xdr:rowOff>
    </xdr:from>
    <xdr:ext cx="534377" cy="259045"/>
    <xdr:sp macro="" textlink="">
      <xdr:nvSpPr>
        <xdr:cNvPr id="876" name="テキスト ボックス 875"/>
        <xdr:cNvSpPr txBox="1"/>
      </xdr:nvSpPr>
      <xdr:spPr>
        <a:xfrm>
          <a:off x="20167111" y="123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76556</xdr:rowOff>
    </xdr:from>
    <xdr:to>
      <xdr:col>102</xdr:col>
      <xdr:colOff>165100</xdr:colOff>
      <xdr:row>74</xdr:row>
      <xdr:rowOff>6706</xdr:rowOff>
    </xdr:to>
    <xdr:sp macro="" textlink="">
      <xdr:nvSpPr>
        <xdr:cNvPr id="877" name="楕円 876"/>
        <xdr:cNvSpPr/>
      </xdr:nvSpPr>
      <xdr:spPr>
        <a:xfrm>
          <a:off x="19494500" y="125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23233</xdr:rowOff>
    </xdr:from>
    <xdr:ext cx="534377" cy="259045"/>
    <xdr:sp macro="" textlink="">
      <xdr:nvSpPr>
        <xdr:cNvPr id="878" name="テキスト ボックス 877"/>
        <xdr:cNvSpPr txBox="1"/>
      </xdr:nvSpPr>
      <xdr:spPr>
        <a:xfrm>
          <a:off x="19278111" y="123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28909</xdr:rowOff>
    </xdr:from>
    <xdr:to>
      <xdr:col>98</xdr:col>
      <xdr:colOff>38100</xdr:colOff>
      <xdr:row>74</xdr:row>
      <xdr:rowOff>130509</xdr:rowOff>
    </xdr:to>
    <xdr:sp macro="" textlink="">
      <xdr:nvSpPr>
        <xdr:cNvPr id="879" name="楕円 878"/>
        <xdr:cNvSpPr/>
      </xdr:nvSpPr>
      <xdr:spPr>
        <a:xfrm>
          <a:off x="18605500" y="127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147036</xdr:rowOff>
    </xdr:from>
    <xdr:ext cx="534377" cy="259045"/>
    <xdr:sp macro="" textlink="">
      <xdr:nvSpPr>
        <xdr:cNvPr id="880" name="テキスト ボックス 879"/>
        <xdr:cNvSpPr txBox="1"/>
      </xdr:nvSpPr>
      <xdr:spPr>
        <a:xfrm>
          <a:off x="18389111" y="1249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住民一人当たりのコストとしては、本市の状況としては補助費を除いてはほぼ類似団体の平均値と同様の数値で推移している。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南和広域医療企業団における病院新設事業に伴う負担金増加によるもの（平成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やまと広域環境衛生事務組合における広域塵芥処理施設建設に伴う負担金増加によるもの（平成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31,308
30,998
292.02
19,671,960
19,452,533
122,810
10,676,019
26,524,789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156273</xdr:rowOff>
    </xdr:from>
    <xdr:to>
      <xdr:col>24</xdr:col>
      <xdr:colOff>63500</xdr:colOff>
      <xdr:row>36</xdr:row>
      <xdr:rowOff>12065</xdr:rowOff>
    </xdr:to>
    <xdr:cxnSp macro="">
      <xdr:nvCxnSpPr>
        <xdr:cNvPr id="61" name="直線コネクタ 60"/>
        <xdr:cNvCxnSpPr/>
      </xdr:nvCxnSpPr>
      <xdr:spPr>
        <a:xfrm flipV="1">
          <a:off x="3797300" y="6157023"/>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124079</xdr:rowOff>
    </xdr:from>
    <xdr:to>
      <xdr:col>19</xdr:col>
      <xdr:colOff>177800</xdr:colOff>
      <xdr:row>36</xdr:row>
      <xdr:rowOff>12065</xdr:rowOff>
    </xdr:to>
    <xdr:cxnSp macro="">
      <xdr:nvCxnSpPr>
        <xdr:cNvPr id="64" name="直線コネクタ 63"/>
        <xdr:cNvCxnSpPr/>
      </xdr:nvCxnSpPr>
      <xdr:spPr>
        <a:xfrm>
          <a:off x="2908300" y="612482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124079</xdr:rowOff>
    </xdr:from>
    <xdr:to>
      <xdr:col>15</xdr:col>
      <xdr:colOff>50800</xdr:colOff>
      <xdr:row>36</xdr:row>
      <xdr:rowOff>9779</xdr:rowOff>
    </xdr:to>
    <xdr:cxnSp macro="">
      <xdr:nvCxnSpPr>
        <xdr:cNvPr id="67" name="直線コネクタ 66"/>
        <xdr:cNvCxnSpPr/>
      </xdr:nvCxnSpPr>
      <xdr:spPr>
        <a:xfrm flipV="1">
          <a:off x="2019300" y="61248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161417</xdr:rowOff>
    </xdr:from>
    <xdr:to>
      <xdr:col>10</xdr:col>
      <xdr:colOff>114300</xdr:colOff>
      <xdr:row>36</xdr:row>
      <xdr:rowOff>9779</xdr:rowOff>
    </xdr:to>
    <xdr:cxnSp macro="">
      <xdr:nvCxnSpPr>
        <xdr:cNvPr id="70" name="直線コネクタ 69"/>
        <xdr:cNvCxnSpPr/>
      </xdr:nvCxnSpPr>
      <xdr:spPr>
        <a:xfrm>
          <a:off x="1130300" y="616216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105473</xdr:rowOff>
    </xdr:from>
    <xdr:to>
      <xdr:col>24</xdr:col>
      <xdr:colOff>114300</xdr:colOff>
      <xdr:row>36</xdr:row>
      <xdr:rowOff>35623</xdr:rowOff>
    </xdr:to>
    <xdr:sp macro="" textlink="">
      <xdr:nvSpPr>
        <xdr:cNvPr id="80" name="楕円 79"/>
        <xdr:cNvSpPr/>
      </xdr:nvSpPr>
      <xdr:spPr>
        <a:xfrm>
          <a:off x="45847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83900</xdr:rowOff>
    </xdr:from>
    <xdr:ext cx="469744" cy="259045"/>
    <xdr:sp macro="" textlink="">
      <xdr:nvSpPr>
        <xdr:cNvPr id="81" name="議会費該当値テキスト"/>
        <xdr:cNvSpPr txBox="1"/>
      </xdr:nvSpPr>
      <xdr:spPr>
        <a:xfrm>
          <a:off x="4686300" y="608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132715</xdr:rowOff>
    </xdr:from>
    <xdr:to>
      <xdr:col>20</xdr:col>
      <xdr:colOff>38100</xdr:colOff>
      <xdr:row>36</xdr:row>
      <xdr:rowOff>62865</xdr:rowOff>
    </xdr:to>
    <xdr:sp macro="" textlink="">
      <xdr:nvSpPr>
        <xdr:cNvPr id="82" name="楕円 81"/>
        <xdr:cNvSpPr/>
      </xdr:nvSpPr>
      <xdr:spPr>
        <a:xfrm>
          <a:off x="3746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53992</xdr:rowOff>
    </xdr:from>
    <xdr:ext cx="469744" cy="259045"/>
    <xdr:sp macro="" textlink="">
      <xdr:nvSpPr>
        <xdr:cNvPr id="83" name="テキスト ボックス 82"/>
        <xdr:cNvSpPr txBox="1"/>
      </xdr:nvSpPr>
      <xdr:spPr>
        <a:xfrm>
          <a:off x="3562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73279</xdr:rowOff>
    </xdr:from>
    <xdr:to>
      <xdr:col>15</xdr:col>
      <xdr:colOff>101600</xdr:colOff>
      <xdr:row>36</xdr:row>
      <xdr:rowOff>3429</xdr:rowOff>
    </xdr:to>
    <xdr:sp macro="" textlink="">
      <xdr:nvSpPr>
        <xdr:cNvPr id="84" name="楕円 83"/>
        <xdr:cNvSpPr/>
      </xdr:nvSpPr>
      <xdr:spPr>
        <a:xfrm>
          <a:off x="2857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166006</xdr:rowOff>
    </xdr:from>
    <xdr:ext cx="469744" cy="259045"/>
    <xdr:sp macro="" textlink="">
      <xdr:nvSpPr>
        <xdr:cNvPr id="85" name="テキスト ボックス 84"/>
        <xdr:cNvSpPr txBox="1"/>
      </xdr:nvSpPr>
      <xdr:spPr>
        <a:xfrm>
          <a:off x="2673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130429</xdr:rowOff>
    </xdr:from>
    <xdr:to>
      <xdr:col>10</xdr:col>
      <xdr:colOff>165100</xdr:colOff>
      <xdr:row>36</xdr:row>
      <xdr:rowOff>60579</xdr:rowOff>
    </xdr:to>
    <xdr:sp macro="" textlink="">
      <xdr:nvSpPr>
        <xdr:cNvPr id="86" name="楕円 85"/>
        <xdr:cNvSpPr/>
      </xdr:nvSpPr>
      <xdr:spPr>
        <a:xfrm>
          <a:off x="1968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51706</xdr:rowOff>
    </xdr:from>
    <xdr:ext cx="469744" cy="259045"/>
    <xdr:sp macro="" textlink="">
      <xdr:nvSpPr>
        <xdr:cNvPr id="87" name="テキスト ボックス 86"/>
        <xdr:cNvSpPr txBox="1"/>
      </xdr:nvSpPr>
      <xdr:spPr>
        <a:xfrm>
          <a:off x="1784428"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110617</xdr:rowOff>
    </xdr:from>
    <xdr:to>
      <xdr:col>6</xdr:col>
      <xdr:colOff>38100</xdr:colOff>
      <xdr:row>36</xdr:row>
      <xdr:rowOff>40767</xdr:rowOff>
    </xdr:to>
    <xdr:sp macro="" textlink="">
      <xdr:nvSpPr>
        <xdr:cNvPr id="88" name="楕円 87"/>
        <xdr:cNvSpPr/>
      </xdr:nvSpPr>
      <xdr:spPr>
        <a:xfrm>
          <a:off x="1079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31894</xdr:rowOff>
    </xdr:from>
    <xdr:ext cx="469744" cy="259045"/>
    <xdr:sp macro="" textlink="">
      <xdr:nvSpPr>
        <xdr:cNvPr id="89" name="テキスト ボックス 88"/>
        <xdr:cNvSpPr txBox="1"/>
      </xdr:nvSpPr>
      <xdr:spPr>
        <a:xfrm>
          <a:off x="895428"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129129</xdr:rowOff>
    </xdr:from>
    <xdr:to>
      <xdr:col>24</xdr:col>
      <xdr:colOff>63500</xdr:colOff>
      <xdr:row>57</xdr:row>
      <xdr:rowOff>31965</xdr:rowOff>
    </xdr:to>
    <xdr:cxnSp macro="">
      <xdr:nvCxnSpPr>
        <xdr:cNvPr id="116" name="直線コネクタ 115"/>
        <xdr:cNvCxnSpPr/>
      </xdr:nvCxnSpPr>
      <xdr:spPr>
        <a:xfrm flipV="1">
          <a:off x="3797300" y="9730329"/>
          <a:ext cx="838200" cy="7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31965</xdr:rowOff>
    </xdr:from>
    <xdr:to>
      <xdr:col>19</xdr:col>
      <xdr:colOff>177800</xdr:colOff>
      <xdr:row>57</xdr:row>
      <xdr:rowOff>34105</xdr:rowOff>
    </xdr:to>
    <xdr:cxnSp macro="">
      <xdr:nvCxnSpPr>
        <xdr:cNvPr id="119" name="直線コネクタ 118"/>
        <xdr:cNvCxnSpPr/>
      </xdr:nvCxnSpPr>
      <xdr:spPr>
        <a:xfrm flipV="1">
          <a:off x="2908300" y="9804615"/>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34105</xdr:rowOff>
    </xdr:from>
    <xdr:to>
      <xdr:col>15</xdr:col>
      <xdr:colOff>50800</xdr:colOff>
      <xdr:row>57</xdr:row>
      <xdr:rowOff>45567</xdr:rowOff>
    </xdr:to>
    <xdr:cxnSp macro="">
      <xdr:nvCxnSpPr>
        <xdr:cNvPr id="122" name="直線コネクタ 121"/>
        <xdr:cNvCxnSpPr/>
      </xdr:nvCxnSpPr>
      <xdr:spPr>
        <a:xfrm flipV="1">
          <a:off x="2019300" y="9806755"/>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22373</xdr:rowOff>
    </xdr:from>
    <xdr:to>
      <xdr:col>10</xdr:col>
      <xdr:colOff>114300</xdr:colOff>
      <xdr:row>57</xdr:row>
      <xdr:rowOff>45567</xdr:rowOff>
    </xdr:to>
    <xdr:cxnSp macro="">
      <xdr:nvCxnSpPr>
        <xdr:cNvPr id="125" name="直線コネクタ 124"/>
        <xdr:cNvCxnSpPr/>
      </xdr:nvCxnSpPr>
      <xdr:spPr>
        <a:xfrm>
          <a:off x="1130300" y="9795023"/>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78329</xdr:rowOff>
    </xdr:from>
    <xdr:to>
      <xdr:col>24</xdr:col>
      <xdr:colOff>114300</xdr:colOff>
      <xdr:row>57</xdr:row>
      <xdr:rowOff>8479</xdr:rowOff>
    </xdr:to>
    <xdr:sp macro="" textlink="">
      <xdr:nvSpPr>
        <xdr:cNvPr id="135" name="楕円 134"/>
        <xdr:cNvSpPr/>
      </xdr:nvSpPr>
      <xdr:spPr>
        <a:xfrm>
          <a:off x="4584700" y="96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56756</xdr:rowOff>
    </xdr:from>
    <xdr:ext cx="534377" cy="259045"/>
    <xdr:sp macro="" textlink="">
      <xdr:nvSpPr>
        <xdr:cNvPr id="136" name="総務費該当値テキスト"/>
        <xdr:cNvSpPr txBox="1"/>
      </xdr:nvSpPr>
      <xdr:spPr>
        <a:xfrm>
          <a:off x="4686300" y="965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152615</xdr:rowOff>
    </xdr:from>
    <xdr:to>
      <xdr:col>20</xdr:col>
      <xdr:colOff>38100</xdr:colOff>
      <xdr:row>57</xdr:row>
      <xdr:rowOff>82765</xdr:rowOff>
    </xdr:to>
    <xdr:sp macro="" textlink="">
      <xdr:nvSpPr>
        <xdr:cNvPr id="137" name="楕円 136"/>
        <xdr:cNvSpPr/>
      </xdr:nvSpPr>
      <xdr:spPr>
        <a:xfrm>
          <a:off x="3746500" y="9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73892</xdr:rowOff>
    </xdr:from>
    <xdr:ext cx="534377" cy="259045"/>
    <xdr:sp macro="" textlink="">
      <xdr:nvSpPr>
        <xdr:cNvPr id="138" name="テキスト ボックス 137"/>
        <xdr:cNvSpPr txBox="1"/>
      </xdr:nvSpPr>
      <xdr:spPr>
        <a:xfrm>
          <a:off x="3530111" y="9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154755</xdr:rowOff>
    </xdr:from>
    <xdr:to>
      <xdr:col>15</xdr:col>
      <xdr:colOff>101600</xdr:colOff>
      <xdr:row>57</xdr:row>
      <xdr:rowOff>84905</xdr:rowOff>
    </xdr:to>
    <xdr:sp macro="" textlink="">
      <xdr:nvSpPr>
        <xdr:cNvPr id="139" name="楕円 138"/>
        <xdr:cNvSpPr/>
      </xdr:nvSpPr>
      <xdr:spPr>
        <a:xfrm>
          <a:off x="2857500" y="97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76032</xdr:rowOff>
    </xdr:from>
    <xdr:ext cx="534377" cy="259045"/>
    <xdr:sp macro="" textlink="">
      <xdr:nvSpPr>
        <xdr:cNvPr id="140" name="テキスト ボックス 139"/>
        <xdr:cNvSpPr txBox="1"/>
      </xdr:nvSpPr>
      <xdr:spPr>
        <a:xfrm>
          <a:off x="2641111" y="98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166217</xdr:rowOff>
    </xdr:from>
    <xdr:to>
      <xdr:col>10</xdr:col>
      <xdr:colOff>165100</xdr:colOff>
      <xdr:row>57</xdr:row>
      <xdr:rowOff>96367</xdr:rowOff>
    </xdr:to>
    <xdr:sp macro="" textlink="">
      <xdr:nvSpPr>
        <xdr:cNvPr id="141" name="楕円 140"/>
        <xdr:cNvSpPr/>
      </xdr:nvSpPr>
      <xdr:spPr>
        <a:xfrm>
          <a:off x="1968500" y="97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87494</xdr:rowOff>
    </xdr:from>
    <xdr:ext cx="534377" cy="259045"/>
    <xdr:sp macro="" textlink="">
      <xdr:nvSpPr>
        <xdr:cNvPr id="142" name="テキスト ボックス 141"/>
        <xdr:cNvSpPr txBox="1"/>
      </xdr:nvSpPr>
      <xdr:spPr>
        <a:xfrm>
          <a:off x="1752111" y="98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143023</xdr:rowOff>
    </xdr:from>
    <xdr:to>
      <xdr:col>6</xdr:col>
      <xdr:colOff>38100</xdr:colOff>
      <xdr:row>57</xdr:row>
      <xdr:rowOff>73173</xdr:rowOff>
    </xdr:to>
    <xdr:sp macro="" textlink="">
      <xdr:nvSpPr>
        <xdr:cNvPr id="143" name="楕円 142"/>
        <xdr:cNvSpPr/>
      </xdr:nvSpPr>
      <xdr:spPr>
        <a:xfrm>
          <a:off x="1079500" y="974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64300</xdr:rowOff>
    </xdr:from>
    <xdr:ext cx="534377" cy="259045"/>
    <xdr:sp macro="" textlink="">
      <xdr:nvSpPr>
        <xdr:cNvPr id="144" name="テキスト ボックス 143"/>
        <xdr:cNvSpPr txBox="1"/>
      </xdr:nvSpPr>
      <xdr:spPr>
        <a:xfrm>
          <a:off x="863111" y="98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142085</xdr:rowOff>
    </xdr:from>
    <xdr:to>
      <xdr:col>24</xdr:col>
      <xdr:colOff>63500</xdr:colOff>
      <xdr:row>76</xdr:row>
      <xdr:rowOff>31161</xdr:rowOff>
    </xdr:to>
    <xdr:cxnSp macro="">
      <xdr:nvCxnSpPr>
        <xdr:cNvPr id="174" name="直線コネクタ 173"/>
        <xdr:cNvCxnSpPr/>
      </xdr:nvCxnSpPr>
      <xdr:spPr>
        <a:xfrm flipV="1">
          <a:off x="3797300" y="13000835"/>
          <a:ext cx="838200" cy="6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31161</xdr:rowOff>
    </xdr:from>
    <xdr:to>
      <xdr:col>19</xdr:col>
      <xdr:colOff>177800</xdr:colOff>
      <xdr:row>76</xdr:row>
      <xdr:rowOff>44366</xdr:rowOff>
    </xdr:to>
    <xdr:cxnSp macro="">
      <xdr:nvCxnSpPr>
        <xdr:cNvPr id="177" name="直線コネクタ 176"/>
        <xdr:cNvCxnSpPr/>
      </xdr:nvCxnSpPr>
      <xdr:spPr>
        <a:xfrm flipV="1">
          <a:off x="2908300" y="13061361"/>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44366</xdr:rowOff>
    </xdr:from>
    <xdr:to>
      <xdr:col>15</xdr:col>
      <xdr:colOff>50800</xdr:colOff>
      <xdr:row>76</xdr:row>
      <xdr:rowOff>74771</xdr:rowOff>
    </xdr:to>
    <xdr:cxnSp macro="">
      <xdr:nvCxnSpPr>
        <xdr:cNvPr id="180" name="直線コネクタ 179"/>
        <xdr:cNvCxnSpPr/>
      </xdr:nvCxnSpPr>
      <xdr:spPr>
        <a:xfrm flipV="1">
          <a:off x="2019300" y="13074566"/>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74771</xdr:rowOff>
    </xdr:from>
    <xdr:to>
      <xdr:col>10</xdr:col>
      <xdr:colOff>114300</xdr:colOff>
      <xdr:row>77</xdr:row>
      <xdr:rowOff>31488</xdr:rowOff>
    </xdr:to>
    <xdr:cxnSp macro="">
      <xdr:nvCxnSpPr>
        <xdr:cNvPr id="183" name="直線コネクタ 182"/>
        <xdr:cNvCxnSpPr/>
      </xdr:nvCxnSpPr>
      <xdr:spPr>
        <a:xfrm flipV="1">
          <a:off x="1130300" y="13104971"/>
          <a:ext cx="889000" cy="1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91285</xdr:rowOff>
    </xdr:from>
    <xdr:to>
      <xdr:col>24</xdr:col>
      <xdr:colOff>114300</xdr:colOff>
      <xdr:row>76</xdr:row>
      <xdr:rowOff>21434</xdr:rowOff>
    </xdr:to>
    <xdr:sp macro="" textlink="">
      <xdr:nvSpPr>
        <xdr:cNvPr id="193" name="楕円 192"/>
        <xdr:cNvSpPr/>
      </xdr:nvSpPr>
      <xdr:spPr>
        <a:xfrm>
          <a:off x="4584700" y="12950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69712</xdr:rowOff>
    </xdr:from>
    <xdr:ext cx="599010" cy="259045"/>
    <xdr:sp macro="" textlink="">
      <xdr:nvSpPr>
        <xdr:cNvPr id="194" name="民生費該当値テキスト"/>
        <xdr:cNvSpPr txBox="1"/>
      </xdr:nvSpPr>
      <xdr:spPr>
        <a:xfrm>
          <a:off x="4686300" y="129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151811</xdr:rowOff>
    </xdr:from>
    <xdr:to>
      <xdr:col>20</xdr:col>
      <xdr:colOff>38100</xdr:colOff>
      <xdr:row>76</xdr:row>
      <xdr:rowOff>81961</xdr:rowOff>
    </xdr:to>
    <xdr:sp macro="" textlink="">
      <xdr:nvSpPr>
        <xdr:cNvPr id="195" name="楕円 194"/>
        <xdr:cNvSpPr/>
      </xdr:nvSpPr>
      <xdr:spPr>
        <a:xfrm>
          <a:off x="3746500" y="130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73088</xdr:rowOff>
    </xdr:from>
    <xdr:ext cx="599010" cy="259045"/>
    <xdr:sp macro="" textlink="">
      <xdr:nvSpPr>
        <xdr:cNvPr id="196" name="テキスト ボックス 195"/>
        <xdr:cNvSpPr txBox="1"/>
      </xdr:nvSpPr>
      <xdr:spPr>
        <a:xfrm>
          <a:off x="3497795" y="1310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165016</xdr:rowOff>
    </xdr:from>
    <xdr:to>
      <xdr:col>15</xdr:col>
      <xdr:colOff>101600</xdr:colOff>
      <xdr:row>76</xdr:row>
      <xdr:rowOff>95166</xdr:rowOff>
    </xdr:to>
    <xdr:sp macro="" textlink="">
      <xdr:nvSpPr>
        <xdr:cNvPr id="197" name="楕円 196"/>
        <xdr:cNvSpPr/>
      </xdr:nvSpPr>
      <xdr:spPr>
        <a:xfrm>
          <a:off x="2857500" y="130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86293</xdr:rowOff>
    </xdr:from>
    <xdr:ext cx="599010" cy="259045"/>
    <xdr:sp macro="" textlink="">
      <xdr:nvSpPr>
        <xdr:cNvPr id="198" name="テキスト ボックス 197"/>
        <xdr:cNvSpPr txBox="1"/>
      </xdr:nvSpPr>
      <xdr:spPr>
        <a:xfrm>
          <a:off x="2608795" y="1311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23971</xdr:rowOff>
    </xdr:from>
    <xdr:to>
      <xdr:col>10</xdr:col>
      <xdr:colOff>165100</xdr:colOff>
      <xdr:row>76</xdr:row>
      <xdr:rowOff>125571</xdr:rowOff>
    </xdr:to>
    <xdr:sp macro="" textlink="">
      <xdr:nvSpPr>
        <xdr:cNvPr id="199" name="楕円 198"/>
        <xdr:cNvSpPr/>
      </xdr:nvSpPr>
      <xdr:spPr>
        <a:xfrm>
          <a:off x="1968500" y="130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142097</xdr:rowOff>
    </xdr:from>
    <xdr:ext cx="599010" cy="259045"/>
    <xdr:sp macro="" textlink="">
      <xdr:nvSpPr>
        <xdr:cNvPr id="200" name="テキスト ボックス 199"/>
        <xdr:cNvSpPr txBox="1"/>
      </xdr:nvSpPr>
      <xdr:spPr>
        <a:xfrm>
          <a:off x="1719795" y="1282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152138</xdr:rowOff>
    </xdr:from>
    <xdr:to>
      <xdr:col>6</xdr:col>
      <xdr:colOff>38100</xdr:colOff>
      <xdr:row>77</xdr:row>
      <xdr:rowOff>82288</xdr:rowOff>
    </xdr:to>
    <xdr:sp macro="" textlink="">
      <xdr:nvSpPr>
        <xdr:cNvPr id="201" name="楕円 200"/>
        <xdr:cNvSpPr/>
      </xdr:nvSpPr>
      <xdr:spPr>
        <a:xfrm>
          <a:off x="1079500" y="131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73415</xdr:rowOff>
    </xdr:from>
    <xdr:ext cx="599010" cy="259045"/>
    <xdr:sp macro="" textlink="">
      <xdr:nvSpPr>
        <xdr:cNvPr id="202" name="テキスト ボックス 201"/>
        <xdr:cNvSpPr txBox="1"/>
      </xdr:nvSpPr>
      <xdr:spPr>
        <a:xfrm>
          <a:off x="830795" y="1327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12759</xdr:rowOff>
    </xdr:from>
    <xdr:to>
      <xdr:col>24</xdr:col>
      <xdr:colOff>63500</xdr:colOff>
      <xdr:row>95</xdr:row>
      <xdr:rowOff>96754</xdr:rowOff>
    </xdr:to>
    <xdr:cxnSp macro="">
      <xdr:nvCxnSpPr>
        <xdr:cNvPr id="231" name="直線コネクタ 230"/>
        <xdr:cNvCxnSpPr/>
      </xdr:nvCxnSpPr>
      <xdr:spPr>
        <a:xfrm>
          <a:off x="3797300" y="16300509"/>
          <a:ext cx="838200" cy="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146169</xdr:rowOff>
    </xdr:from>
    <xdr:to>
      <xdr:col>19</xdr:col>
      <xdr:colOff>177800</xdr:colOff>
      <xdr:row>95</xdr:row>
      <xdr:rowOff>12759</xdr:rowOff>
    </xdr:to>
    <xdr:cxnSp macro="">
      <xdr:nvCxnSpPr>
        <xdr:cNvPr id="234" name="直線コネクタ 233"/>
        <xdr:cNvCxnSpPr/>
      </xdr:nvCxnSpPr>
      <xdr:spPr>
        <a:xfrm>
          <a:off x="2908300" y="16262469"/>
          <a:ext cx="889000" cy="3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146169</xdr:rowOff>
    </xdr:from>
    <xdr:to>
      <xdr:col>15</xdr:col>
      <xdr:colOff>50800</xdr:colOff>
      <xdr:row>95</xdr:row>
      <xdr:rowOff>73292</xdr:rowOff>
    </xdr:to>
    <xdr:cxnSp macro="">
      <xdr:nvCxnSpPr>
        <xdr:cNvPr id="237" name="直線コネクタ 236"/>
        <xdr:cNvCxnSpPr/>
      </xdr:nvCxnSpPr>
      <xdr:spPr>
        <a:xfrm flipV="1">
          <a:off x="2019300" y="16262469"/>
          <a:ext cx="889000" cy="9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73292</xdr:rowOff>
    </xdr:from>
    <xdr:to>
      <xdr:col>10</xdr:col>
      <xdr:colOff>114300</xdr:colOff>
      <xdr:row>96</xdr:row>
      <xdr:rowOff>56558</xdr:rowOff>
    </xdr:to>
    <xdr:cxnSp macro="">
      <xdr:nvCxnSpPr>
        <xdr:cNvPr id="240" name="直線コネクタ 239"/>
        <xdr:cNvCxnSpPr/>
      </xdr:nvCxnSpPr>
      <xdr:spPr>
        <a:xfrm flipV="1">
          <a:off x="1130300" y="16361042"/>
          <a:ext cx="889000" cy="15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45954</xdr:rowOff>
    </xdr:from>
    <xdr:to>
      <xdr:col>24</xdr:col>
      <xdr:colOff>114300</xdr:colOff>
      <xdr:row>95</xdr:row>
      <xdr:rowOff>147554</xdr:rowOff>
    </xdr:to>
    <xdr:sp macro="" textlink="">
      <xdr:nvSpPr>
        <xdr:cNvPr id="250" name="楕円 249"/>
        <xdr:cNvSpPr/>
      </xdr:nvSpPr>
      <xdr:spPr>
        <a:xfrm>
          <a:off x="4584700" y="163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68831</xdr:rowOff>
    </xdr:from>
    <xdr:ext cx="534377" cy="259045"/>
    <xdr:sp macro="" textlink="">
      <xdr:nvSpPr>
        <xdr:cNvPr id="251" name="衛生費該当値テキスト"/>
        <xdr:cNvSpPr txBox="1"/>
      </xdr:nvSpPr>
      <xdr:spPr>
        <a:xfrm>
          <a:off x="4686300" y="161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133409</xdr:rowOff>
    </xdr:from>
    <xdr:to>
      <xdr:col>20</xdr:col>
      <xdr:colOff>38100</xdr:colOff>
      <xdr:row>95</xdr:row>
      <xdr:rowOff>63559</xdr:rowOff>
    </xdr:to>
    <xdr:sp macro="" textlink="">
      <xdr:nvSpPr>
        <xdr:cNvPr id="252" name="楕円 251"/>
        <xdr:cNvSpPr/>
      </xdr:nvSpPr>
      <xdr:spPr>
        <a:xfrm>
          <a:off x="3746500" y="162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80086</xdr:rowOff>
    </xdr:from>
    <xdr:ext cx="534377" cy="259045"/>
    <xdr:sp macro="" textlink="">
      <xdr:nvSpPr>
        <xdr:cNvPr id="253" name="テキスト ボックス 252"/>
        <xdr:cNvSpPr txBox="1"/>
      </xdr:nvSpPr>
      <xdr:spPr>
        <a:xfrm>
          <a:off x="3530111" y="1602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95369</xdr:rowOff>
    </xdr:from>
    <xdr:to>
      <xdr:col>15</xdr:col>
      <xdr:colOff>101600</xdr:colOff>
      <xdr:row>95</xdr:row>
      <xdr:rowOff>25519</xdr:rowOff>
    </xdr:to>
    <xdr:sp macro="" textlink="">
      <xdr:nvSpPr>
        <xdr:cNvPr id="254" name="楕円 253"/>
        <xdr:cNvSpPr/>
      </xdr:nvSpPr>
      <xdr:spPr>
        <a:xfrm>
          <a:off x="2857500" y="162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42046</xdr:rowOff>
    </xdr:from>
    <xdr:ext cx="534377" cy="259045"/>
    <xdr:sp macro="" textlink="">
      <xdr:nvSpPr>
        <xdr:cNvPr id="255" name="テキスト ボックス 254"/>
        <xdr:cNvSpPr txBox="1"/>
      </xdr:nvSpPr>
      <xdr:spPr>
        <a:xfrm>
          <a:off x="2641111" y="159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22492</xdr:rowOff>
    </xdr:from>
    <xdr:to>
      <xdr:col>10</xdr:col>
      <xdr:colOff>165100</xdr:colOff>
      <xdr:row>95</xdr:row>
      <xdr:rowOff>124092</xdr:rowOff>
    </xdr:to>
    <xdr:sp macro="" textlink="">
      <xdr:nvSpPr>
        <xdr:cNvPr id="256" name="楕円 255"/>
        <xdr:cNvSpPr/>
      </xdr:nvSpPr>
      <xdr:spPr>
        <a:xfrm>
          <a:off x="1968500" y="163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140619</xdr:rowOff>
    </xdr:from>
    <xdr:ext cx="534377" cy="259045"/>
    <xdr:sp macro="" textlink="">
      <xdr:nvSpPr>
        <xdr:cNvPr id="257" name="テキスト ボックス 256"/>
        <xdr:cNvSpPr txBox="1"/>
      </xdr:nvSpPr>
      <xdr:spPr>
        <a:xfrm>
          <a:off x="1752111" y="160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5758</xdr:rowOff>
    </xdr:from>
    <xdr:to>
      <xdr:col>6</xdr:col>
      <xdr:colOff>38100</xdr:colOff>
      <xdr:row>96</xdr:row>
      <xdr:rowOff>107358</xdr:rowOff>
    </xdr:to>
    <xdr:sp macro="" textlink="">
      <xdr:nvSpPr>
        <xdr:cNvPr id="258" name="楕円 257"/>
        <xdr:cNvSpPr/>
      </xdr:nvSpPr>
      <xdr:spPr>
        <a:xfrm>
          <a:off x="1079500" y="164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123885</xdr:rowOff>
    </xdr:from>
    <xdr:ext cx="534377" cy="259045"/>
    <xdr:sp macro="" textlink="">
      <xdr:nvSpPr>
        <xdr:cNvPr id="259" name="テキスト ボックス 258"/>
        <xdr:cNvSpPr txBox="1"/>
      </xdr:nvSpPr>
      <xdr:spPr>
        <a:xfrm>
          <a:off x="863111" y="162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145415</xdr:rowOff>
    </xdr:from>
    <xdr:to>
      <xdr:col>54</xdr:col>
      <xdr:colOff>189865</xdr:colOff>
      <xdr:row>38</xdr:row>
      <xdr:rowOff>139700</xdr:rowOff>
    </xdr:to>
    <xdr:cxnSp macro="">
      <xdr:nvCxnSpPr>
        <xdr:cNvPr id="281" name="直線コネクタ 280"/>
        <xdr:cNvCxnSpPr/>
      </xdr:nvCxnSpPr>
      <xdr:spPr>
        <a:xfrm flipV="1">
          <a:off x="10475595" y="5631815"/>
          <a:ext cx="127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92092</xdr:rowOff>
    </xdr:from>
    <xdr:ext cx="469744" cy="259045"/>
    <xdr:sp macro="" textlink="">
      <xdr:nvSpPr>
        <xdr:cNvPr id="284" name="労働費最大値テキスト"/>
        <xdr:cNvSpPr txBox="1"/>
      </xdr:nvSpPr>
      <xdr:spPr>
        <a:xfrm>
          <a:off x="10528300" y="54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145415</xdr:rowOff>
    </xdr:from>
    <xdr:to>
      <xdr:col>55</xdr:col>
      <xdr:colOff>88900</xdr:colOff>
      <xdr:row>32</xdr:row>
      <xdr:rowOff>145415</xdr:rowOff>
    </xdr:to>
    <xdr:cxnSp macro="">
      <xdr:nvCxnSpPr>
        <xdr:cNvPr id="285" name="直線コネクタ 284"/>
        <xdr:cNvCxnSpPr/>
      </xdr:nvCxnSpPr>
      <xdr:spPr>
        <a:xfrm>
          <a:off x="10388600" y="563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74778</xdr:rowOff>
    </xdr:from>
    <xdr:to>
      <xdr:col>55</xdr:col>
      <xdr:colOff>0</xdr:colOff>
      <xdr:row>38</xdr:row>
      <xdr:rowOff>76149</xdr:rowOff>
    </xdr:to>
    <xdr:cxnSp macro="">
      <xdr:nvCxnSpPr>
        <xdr:cNvPr id="286" name="直線コネクタ 285"/>
        <xdr:cNvCxnSpPr/>
      </xdr:nvCxnSpPr>
      <xdr:spPr>
        <a:xfrm flipV="1">
          <a:off x="9639300" y="6589878"/>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109262</xdr:rowOff>
    </xdr:from>
    <xdr:ext cx="378565" cy="259045"/>
    <xdr:sp macro="" textlink="">
      <xdr:nvSpPr>
        <xdr:cNvPr id="287" name="労働費平均値テキスト"/>
        <xdr:cNvSpPr txBox="1"/>
      </xdr:nvSpPr>
      <xdr:spPr>
        <a:xfrm>
          <a:off x="10528300" y="62814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86385</xdr:rowOff>
    </xdr:from>
    <xdr:to>
      <xdr:col>55</xdr:col>
      <xdr:colOff>50800</xdr:colOff>
      <xdr:row>38</xdr:row>
      <xdr:rowOff>16535</xdr:rowOff>
    </xdr:to>
    <xdr:sp macro="" textlink="">
      <xdr:nvSpPr>
        <xdr:cNvPr id="288" name="フローチャート: 判断 287"/>
        <xdr:cNvSpPr/>
      </xdr:nvSpPr>
      <xdr:spPr>
        <a:xfrm>
          <a:off x="104267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76149</xdr:rowOff>
    </xdr:from>
    <xdr:to>
      <xdr:col>50</xdr:col>
      <xdr:colOff>114300</xdr:colOff>
      <xdr:row>38</xdr:row>
      <xdr:rowOff>77292</xdr:rowOff>
    </xdr:to>
    <xdr:cxnSp macro="">
      <xdr:nvCxnSpPr>
        <xdr:cNvPr id="289" name="直線コネクタ 288"/>
        <xdr:cNvCxnSpPr/>
      </xdr:nvCxnSpPr>
      <xdr:spPr>
        <a:xfrm flipV="1">
          <a:off x="8750300" y="65912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86157</xdr:rowOff>
    </xdr:from>
    <xdr:to>
      <xdr:col>50</xdr:col>
      <xdr:colOff>165100</xdr:colOff>
      <xdr:row>38</xdr:row>
      <xdr:rowOff>16307</xdr:rowOff>
    </xdr:to>
    <xdr:sp macro="" textlink="">
      <xdr:nvSpPr>
        <xdr:cNvPr id="290" name="フローチャート: 判断 289"/>
        <xdr:cNvSpPr/>
      </xdr:nvSpPr>
      <xdr:spPr>
        <a:xfrm>
          <a:off x="95885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32834</xdr:rowOff>
    </xdr:from>
    <xdr:ext cx="378565" cy="259045"/>
    <xdr:sp macro="" textlink="">
      <xdr:nvSpPr>
        <xdr:cNvPr id="291" name="テキスト ボックス 290"/>
        <xdr:cNvSpPr txBox="1"/>
      </xdr:nvSpPr>
      <xdr:spPr>
        <a:xfrm>
          <a:off x="9450017" y="62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25629</xdr:rowOff>
    </xdr:from>
    <xdr:to>
      <xdr:col>45</xdr:col>
      <xdr:colOff>177800</xdr:colOff>
      <xdr:row>38</xdr:row>
      <xdr:rowOff>77292</xdr:rowOff>
    </xdr:to>
    <xdr:cxnSp macro="">
      <xdr:nvCxnSpPr>
        <xdr:cNvPr id="292" name="直線コネクタ 291"/>
        <xdr:cNvCxnSpPr/>
      </xdr:nvCxnSpPr>
      <xdr:spPr>
        <a:xfrm>
          <a:off x="7861300" y="6540729"/>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61697</xdr:rowOff>
    </xdr:from>
    <xdr:to>
      <xdr:col>46</xdr:col>
      <xdr:colOff>38100</xdr:colOff>
      <xdr:row>37</xdr:row>
      <xdr:rowOff>163297</xdr:rowOff>
    </xdr:to>
    <xdr:sp macro="" textlink="">
      <xdr:nvSpPr>
        <xdr:cNvPr id="293" name="フローチャート: 判断 292"/>
        <xdr:cNvSpPr/>
      </xdr:nvSpPr>
      <xdr:spPr>
        <a:xfrm>
          <a:off x="8699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8374</xdr:rowOff>
    </xdr:from>
    <xdr:ext cx="378565" cy="259045"/>
    <xdr:sp macro="" textlink="">
      <xdr:nvSpPr>
        <xdr:cNvPr id="294" name="テキスト ボックス 293"/>
        <xdr:cNvSpPr txBox="1"/>
      </xdr:nvSpPr>
      <xdr:spPr>
        <a:xfrm>
          <a:off x="8561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115240</xdr:rowOff>
    </xdr:from>
    <xdr:to>
      <xdr:col>41</xdr:col>
      <xdr:colOff>50800</xdr:colOff>
      <xdr:row>38</xdr:row>
      <xdr:rowOff>25629</xdr:rowOff>
    </xdr:to>
    <xdr:cxnSp macro="">
      <xdr:nvCxnSpPr>
        <xdr:cNvPr id="295" name="直線コネクタ 294"/>
        <xdr:cNvCxnSpPr/>
      </xdr:nvCxnSpPr>
      <xdr:spPr>
        <a:xfrm>
          <a:off x="6972300" y="5430190"/>
          <a:ext cx="889000" cy="11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299" name="テキスト ボックス 298"/>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23978</xdr:rowOff>
    </xdr:from>
    <xdr:to>
      <xdr:col>55</xdr:col>
      <xdr:colOff>50800</xdr:colOff>
      <xdr:row>38</xdr:row>
      <xdr:rowOff>125578</xdr:rowOff>
    </xdr:to>
    <xdr:sp macro="" textlink="">
      <xdr:nvSpPr>
        <xdr:cNvPr id="305" name="楕円 304"/>
        <xdr:cNvSpPr/>
      </xdr:nvSpPr>
      <xdr:spPr>
        <a:xfrm>
          <a:off x="104267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110355</xdr:rowOff>
    </xdr:from>
    <xdr:ext cx="378565" cy="259045"/>
    <xdr:sp macro="" textlink="">
      <xdr:nvSpPr>
        <xdr:cNvPr id="306" name="労働費該当値テキスト"/>
        <xdr:cNvSpPr txBox="1"/>
      </xdr:nvSpPr>
      <xdr:spPr>
        <a:xfrm>
          <a:off x="10528300" y="6454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25349</xdr:rowOff>
    </xdr:from>
    <xdr:to>
      <xdr:col>50</xdr:col>
      <xdr:colOff>165100</xdr:colOff>
      <xdr:row>38</xdr:row>
      <xdr:rowOff>126949</xdr:rowOff>
    </xdr:to>
    <xdr:sp macro="" textlink="">
      <xdr:nvSpPr>
        <xdr:cNvPr id="307" name="楕円 306"/>
        <xdr:cNvSpPr/>
      </xdr:nvSpPr>
      <xdr:spPr>
        <a:xfrm>
          <a:off x="9588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118076</xdr:rowOff>
    </xdr:from>
    <xdr:ext cx="378565" cy="259045"/>
    <xdr:sp macro="" textlink="">
      <xdr:nvSpPr>
        <xdr:cNvPr id="308" name="テキスト ボックス 307"/>
        <xdr:cNvSpPr txBox="1"/>
      </xdr:nvSpPr>
      <xdr:spPr>
        <a:xfrm>
          <a:off x="9450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26492</xdr:rowOff>
    </xdr:from>
    <xdr:to>
      <xdr:col>46</xdr:col>
      <xdr:colOff>38100</xdr:colOff>
      <xdr:row>38</xdr:row>
      <xdr:rowOff>128092</xdr:rowOff>
    </xdr:to>
    <xdr:sp macro="" textlink="">
      <xdr:nvSpPr>
        <xdr:cNvPr id="309" name="楕円 308"/>
        <xdr:cNvSpPr/>
      </xdr:nvSpPr>
      <xdr:spPr>
        <a:xfrm>
          <a:off x="8699500" y="65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119219</xdr:rowOff>
    </xdr:from>
    <xdr:ext cx="378565" cy="259045"/>
    <xdr:sp macro="" textlink="">
      <xdr:nvSpPr>
        <xdr:cNvPr id="310" name="テキスト ボックス 309"/>
        <xdr:cNvSpPr txBox="1"/>
      </xdr:nvSpPr>
      <xdr:spPr>
        <a:xfrm>
          <a:off x="8561017" y="663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146279</xdr:rowOff>
    </xdr:from>
    <xdr:to>
      <xdr:col>41</xdr:col>
      <xdr:colOff>101600</xdr:colOff>
      <xdr:row>38</xdr:row>
      <xdr:rowOff>76429</xdr:rowOff>
    </xdr:to>
    <xdr:sp macro="" textlink="">
      <xdr:nvSpPr>
        <xdr:cNvPr id="311" name="楕円 310"/>
        <xdr:cNvSpPr/>
      </xdr:nvSpPr>
      <xdr:spPr>
        <a:xfrm>
          <a:off x="7810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67556</xdr:rowOff>
    </xdr:from>
    <xdr:ext cx="378565" cy="259045"/>
    <xdr:sp macro="" textlink="">
      <xdr:nvSpPr>
        <xdr:cNvPr id="312" name="テキスト ボックス 311"/>
        <xdr:cNvSpPr txBox="1"/>
      </xdr:nvSpPr>
      <xdr:spPr>
        <a:xfrm>
          <a:off x="7672017" y="65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64440</xdr:rowOff>
    </xdr:from>
    <xdr:to>
      <xdr:col>36</xdr:col>
      <xdr:colOff>165100</xdr:colOff>
      <xdr:row>31</xdr:row>
      <xdr:rowOff>166040</xdr:rowOff>
    </xdr:to>
    <xdr:sp macro="" textlink="">
      <xdr:nvSpPr>
        <xdr:cNvPr id="313" name="楕円 312"/>
        <xdr:cNvSpPr/>
      </xdr:nvSpPr>
      <xdr:spPr>
        <a:xfrm>
          <a:off x="6921500" y="53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11117</xdr:rowOff>
    </xdr:from>
    <xdr:ext cx="469744" cy="259045"/>
    <xdr:sp macro="" textlink="">
      <xdr:nvSpPr>
        <xdr:cNvPr id="314" name="テキスト ボックス 313"/>
        <xdr:cNvSpPr txBox="1"/>
      </xdr:nvSpPr>
      <xdr:spPr>
        <a:xfrm>
          <a:off x="6737428" y="515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0" name="直線コネクタ 339"/>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1"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2" name="直線コネクタ 341"/>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3"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4" name="直線コネクタ 343"/>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145763</xdr:rowOff>
    </xdr:from>
    <xdr:to>
      <xdr:col>55</xdr:col>
      <xdr:colOff>0</xdr:colOff>
      <xdr:row>57</xdr:row>
      <xdr:rowOff>108045</xdr:rowOff>
    </xdr:to>
    <xdr:cxnSp macro="">
      <xdr:nvCxnSpPr>
        <xdr:cNvPr id="345" name="直線コネクタ 344"/>
        <xdr:cNvCxnSpPr/>
      </xdr:nvCxnSpPr>
      <xdr:spPr>
        <a:xfrm>
          <a:off x="9639300" y="9746963"/>
          <a:ext cx="838200" cy="13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46"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7" name="フローチャート: 判断 346"/>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145763</xdr:rowOff>
    </xdr:from>
    <xdr:to>
      <xdr:col>50</xdr:col>
      <xdr:colOff>114300</xdr:colOff>
      <xdr:row>57</xdr:row>
      <xdr:rowOff>147712</xdr:rowOff>
    </xdr:to>
    <xdr:cxnSp macro="">
      <xdr:nvCxnSpPr>
        <xdr:cNvPr id="348" name="直線コネクタ 347"/>
        <xdr:cNvCxnSpPr/>
      </xdr:nvCxnSpPr>
      <xdr:spPr>
        <a:xfrm flipV="1">
          <a:off x="8750300" y="9746963"/>
          <a:ext cx="889000" cy="1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49" name="フローチャート: 判断 348"/>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0" name="テキスト ボックス 349"/>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147712</xdr:rowOff>
    </xdr:from>
    <xdr:to>
      <xdr:col>45</xdr:col>
      <xdr:colOff>177800</xdr:colOff>
      <xdr:row>57</xdr:row>
      <xdr:rowOff>151522</xdr:rowOff>
    </xdr:to>
    <xdr:cxnSp macro="">
      <xdr:nvCxnSpPr>
        <xdr:cNvPr id="351" name="直線コネクタ 350"/>
        <xdr:cNvCxnSpPr/>
      </xdr:nvCxnSpPr>
      <xdr:spPr>
        <a:xfrm flipV="1">
          <a:off x="7861300" y="992036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2" name="フローチャート: 判断 351"/>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3" name="テキスト ボックス 352"/>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151522</xdr:rowOff>
    </xdr:from>
    <xdr:to>
      <xdr:col>41</xdr:col>
      <xdr:colOff>50800</xdr:colOff>
      <xdr:row>57</xdr:row>
      <xdr:rowOff>167535</xdr:rowOff>
    </xdr:to>
    <xdr:cxnSp macro="">
      <xdr:nvCxnSpPr>
        <xdr:cNvPr id="354" name="直線コネクタ 353"/>
        <xdr:cNvCxnSpPr/>
      </xdr:nvCxnSpPr>
      <xdr:spPr>
        <a:xfrm flipV="1">
          <a:off x="6972300" y="9924172"/>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5" name="フローチャート: 判断 354"/>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56" name="テキスト ボックス 355"/>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57" name="フローチャート: 判断 356"/>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58" name="テキスト ボックス 357"/>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57245</xdr:rowOff>
    </xdr:from>
    <xdr:to>
      <xdr:col>55</xdr:col>
      <xdr:colOff>50800</xdr:colOff>
      <xdr:row>57</xdr:row>
      <xdr:rowOff>158845</xdr:rowOff>
    </xdr:to>
    <xdr:sp macro="" textlink="">
      <xdr:nvSpPr>
        <xdr:cNvPr id="364" name="楕円 363"/>
        <xdr:cNvSpPr/>
      </xdr:nvSpPr>
      <xdr:spPr>
        <a:xfrm>
          <a:off x="10426700" y="9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35672</xdr:rowOff>
    </xdr:from>
    <xdr:ext cx="534377" cy="259045"/>
    <xdr:sp macro="" textlink="">
      <xdr:nvSpPr>
        <xdr:cNvPr id="365" name="農林水産業費該当値テキスト"/>
        <xdr:cNvSpPr txBox="1"/>
      </xdr:nvSpPr>
      <xdr:spPr>
        <a:xfrm>
          <a:off x="10528300" y="9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94963</xdr:rowOff>
    </xdr:from>
    <xdr:to>
      <xdr:col>50</xdr:col>
      <xdr:colOff>165100</xdr:colOff>
      <xdr:row>57</xdr:row>
      <xdr:rowOff>25113</xdr:rowOff>
    </xdr:to>
    <xdr:sp macro="" textlink="">
      <xdr:nvSpPr>
        <xdr:cNvPr id="366" name="楕円 365"/>
        <xdr:cNvSpPr/>
      </xdr:nvSpPr>
      <xdr:spPr>
        <a:xfrm>
          <a:off x="9588500" y="96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41640</xdr:rowOff>
    </xdr:from>
    <xdr:ext cx="534377" cy="259045"/>
    <xdr:sp macro="" textlink="">
      <xdr:nvSpPr>
        <xdr:cNvPr id="367" name="テキスト ボックス 366"/>
        <xdr:cNvSpPr txBox="1"/>
      </xdr:nvSpPr>
      <xdr:spPr>
        <a:xfrm>
          <a:off x="9372111" y="947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96912</xdr:rowOff>
    </xdr:from>
    <xdr:to>
      <xdr:col>46</xdr:col>
      <xdr:colOff>38100</xdr:colOff>
      <xdr:row>58</xdr:row>
      <xdr:rowOff>27062</xdr:rowOff>
    </xdr:to>
    <xdr:sp macro="" textlink="">
      <xdr:nvSpPr>
        <xdr:cNvPr id="368" name="楕円 367"/>
        <xdr:cNvSpPr/>
      </xdr:nvSpPr>
      <xdr:spPr>
        <a:xfrm>
          <a:off x="8699500" y="98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18189</xdr:rowOff>
    </xdr:from>
    <xdr:ext cx="534377" cy="259045"/>
    <xdr:sp macro="" textlink="">
      <xdr:nvSpPr>
        <xdr:cNvPr id="369" name="テキスト ボックス 368"/>
        <xdr:cNvSpPr txBox="1"/>
      </xdr:nvSpPr>
      <xdr:spPr>
        <a:xfrm>
          <a:off x="8483111" y="99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100722</xdr:rowOff>
    </xdr:from>
    <xdr:to>
      <xdr:col>41</xdr:col>
      <xdr:colOff>101600</xdr:colOff>
      <xdr:row>58</xdr:row>
      <xdr:rowOff>30872</xdr:rowOff>
    </xdr:to>
    <xdr:sp macro="" textlink="">
      <xdr:nvSpPr>
        <xdr:cNvPr id="370" name="楕円 369"/>
        <xdr:cNvSpPr/>
      </xdr:nvSpPr>
      <xdr:spPr>
        <a:xfrm>
          <a:off x="7810500" y="98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21999</xdr:rowOff>
    </xdr:from>
    <xdr:ext cx="534377" cy="259045"/>
    <xdr:sp macro="" textlink="">
      <xdr:nvSpPr>
        <xdr:cNvPr id="371" name="テキスト ボックス 370"/>
        <xdr:cNvSpPr txBox="1"/>
      </xdr:nvSpPr>
      <xdr:spPr>
        <a:xfrm>
          <a:off x="7594111" y="996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116735</xdr:rowOff>
    </xdr:from>
    <xdr:to>
      <xdr:col>36</xdr:col>
      <xdr:colOff>165100</xdr:colOff>
      <xdr:row>58</xdr:row>
      <xdr:rowOff>46885</xdr:rowOff>
    </xdr:to>
    <xdr:sp macro="" textlink="">
      <xdr:nvSpPr>
        <xdr:cNvPr id="372" name="楕円 371"/>
        <xdr:cNvSpPr/>
      </xdr:nvSpPr>
      <xdr:spPr>
        <a:xfrm>
          <a:off x="6921500" y="98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38012</xdr:rowOff>
    </xdr:from>
    <xdr:ext cx="534377" cy="259045"/>
    <xdr:sp macro="" textlink="">
      <xdr:nvSpPr>
        <xdr:cNvPr id="373" name="テキスト ボックス 372"/>
        <xdr:cNvSpPr txBox="1"/>
      </xdr:nvSpPr>
      <xdr:spPr>
        <a:xfrm>
          <a:off x="6705111" y="998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7" name="直線コネクタ 396"/>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398"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399" name="直線コネクタ 398"/>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0"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1" name="直線コネクタ 400"/>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158620</xdr:rowOff>
    </xdr:from>
    <xdr:to>
      <xdr:col>55</xdr:col>
      <xdr:colOff>0</xdr:colOff>
      <xdr:row>78</xdr:row>
      <xdr:rowOff>160023</xdr:rowOff>
    </xdr:to>
    <xdr:cxnSp macro="">
      <xdr:nvCxnSpPr>
        <xdr:cNvPr id="402" name="直線コネクタ 401"/>
        <xdr:cNvCxnSpPr/>
      </xdr:nvCxnSpPr>
      <xdr:spPr>
        <a:xfrm flipV="1">
          <a:off x="9639300" y="13531720"/>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3"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4" name="フローチャート: 判断 403"/>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136592</xdr:rowOff>
    </xdr:from>
    <xdr:to>
      <xdr:col>50</xdr:col>
      <xdr:colOff>114300</xdr:colOff>
      <xdr:row>78</xdr:row>
      <xdr:rowOff>160023</xdr:rowOff>
    </xdr:to>
    <xdr:cxnSp macro="">
      <xdr:nvCxnSpPr>
        <xdr:cNvPr id="405" name="直線コネクタ 404"/>
        <xdr:cNvCxnSpPr/>
      </xdr:nvCxnSpPr>
      <xdr:spPr>
        <a:xfrm>
          <a:off x="8750300" y="1350969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6" name="フローチャート: 判断 405"/>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07" name="テキスト ボックス 406"/>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136592</xdr:rowOff>
    </xdr:from>
    <xdr:to>
      <xdr:col>45</xdr:col>
      <xdr:colOff>177800</xdr:colOff>
      <xdr:row>78</xdr:row>
      <xdr:rowOff>165280</xdr:rowOff>
    </xdr:to>
    <xdr:cxnSp macro="">
      <xdr:nvCxnSpPr>
        <xdr:cNvPr id="408" name="直線コネクタ 407"/>
        <xdr:cNvCxnSpPr/>
      </xdr:nvCxnSpPr>
      <xdr:spPr>
        <a:xfrm flipV="1">
          <a:off x="7861300" y="13509692"/>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09" name="フローチャート: 判断 408"/>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0" name="テキスト ボックス 409"/>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165280</xdr:rowOff>
    </xdr:from>
    <xdr:to>
      <xdr:col>41</xdr:col>
      <xdr:colOff>50800</xdr:colOff>
      <xdr:row>78</xdr:row>
      <xdr:rowOff>168473</xdr:rowOff>
    </xdr:to>
    <xdr:cxnSp macro="">
      <xdr:nvCxnSpPr>
        <xdr:cNvPr id="411" name="直線コネクタ 410"/>
        <xdr:cNvCxnSpPr/>
      </xdr:nvCxnSpPr>
      <xdr:spPr>
        <a:xfrm flipV="1">
          <a:off x="6972300" y="13538380"/>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2" name="フローチャート: 判断 411"/>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3" name="テキスト ボックス 412"/>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4" name="フローチャート: 判断 413"/>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5" name="テキスト ボックス 414"/>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107820</xdr:rowOff>
    </xdr:from>
    <xdr:to>
      <xdr:col>55</xdr:col>
      <xdr:colOff>50800</xdr:colOff>
      <xdr:row>79</xdr:row>
      <xdr:rowOff>37970</xdr:rowOff>
    </xdr:to>
    <xdr:sp macro="" textlink="">
      <xdr:nvSpPr>
        <xdr:cNvPr id="421" name="楕円 420"/>
        <xdr:cNvSpPr/>
      </xdr:nvSpPr>
      <xdr:spPr>
        <a:xfrm>
          <a:off x="10426700" y="134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22747</xdr:rowOff>
    </xdr:from>
    <xdr:ext cx="469744" cy="259045"/>
    <xdr:sp macro="" textlink="">
      <xdr:nvSpPr>
        <xdr:cNvPr id="422" name="商工費該当値テキスト"/>
        <xdr:cNvSpPr txBox="1"/>
      </xdr:nvSpPr>
      <xdr:spPr>
        <a:xfrm>
          <a:off x="10528300" y="1339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109223</xdr:rowOff>
    </xdr:from>
    <xdr:to>
      <xdr:col>50</xdr:col>
      <xdr:colOff>165100</xdr:colOff>
      <xdr:row>79</xdr:row>
      <xdr:rowOff>39373</xdr:rowOff>
    </xdr:to>
    <xdr:sp macro="" textlink="">
      <xdr:nvSpPr>
        <xdr:cNvPr id="423" name="楕円 422"/>
        <xdr:cNvSpPr/>
      </xdr:nvSpPr>
      <xdr:spPr>
        <a:xfrm>
          <a:off x="9588500" y="134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30500</xdr:rowOff>
    </xdr:from>
    <xdr:ext cx="469744" cy="259045"/>
    <xdr:sp macro="" textlink="">
      <xdr:nvSpPr>
        <xdr:cNvPr id="424" name="テキスト ボックス 423"/>
        <xdr:cNvSpPr txBox="1"/>
      </xdr:nvSpPr>
      <xdr:spPr>
        <a:xfrm>
          <a:off x="9404428" y="1357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85792</xdr:rowOff>
    </xdr:from>
    <xdr:to>
      <xdr:col>46</xdr:col>
      <xdr:colOff>38100</xdr:colOff>
      <xdr:row>79</xdr:row>
      <xdr:rowOff>15942</xdr:rowOff>
    </xdr:to>
    <xdr:sp macro="" textlink="">
      <xdr:nvSpPr>
        <xdr:cNvPr id="425" name="楕円 424"/>
        <xdr:cNvSpPr/>
      </xdr:nvSpPr>
      <xdr:spPr>
        <a:xfrm>
          <a:off x="86995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7069</xdr:rowOff>
    </xdr:from>
    <xdr:ext cx="534377" cy="259045"/>
    <xdr:sp macro="" textlink="">
      <xdr:nvSpPr>
        <xdr:cNvPr id="426" name="テキスト ボックス 425"/>
        <xdr:cNvSpPr txBox="1"/>
      </xdr:nvSpPr>
      <xdr:spPr>
        <a:xfrm>
          <a:off x="8483111" y="135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114480</xdr:rowOff>
    </xdr:from>
    <xdr:to>
      <xdr:col>41</xdr:col>
      <xdr:colOff>101600</xdr:colOff>
      <xdr:row>79</xdr:row>
      <xdr:rowOff>44630</xdr:rowOff>
    </xdr:to>
    <xdr:sp macro="" textlink="">
      <xdr:nvSpPr>
        <xdr:cNvPr id="427" name="楕円 426"/>
        <xdr:cNvSpPr/>
      </xdr:nvSpPr>
      <xdr:spPr>
        <a:xfrm>
          <a:off x="7810500" y="134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35757</xdr:rowOff>
    </xdr:from>
    <xdr:ext cx="469744" cy="259045"/>
    <xdr:sp macro="" textlink="">
      <xdr:nvSpPr>
        <xdr:cNvPr id="428" name="テキスト ボックス 427"/>
        <xdr:cNvSpPr txBox="1"/>
      </xdr:nvSpPr>
      <xdr:spPr>
        <a:xfrm>
          <a:off x="7626428" y="135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117673</xdr:rowOff>
    </xdr:from>
    <xdr:to>
      <xdr:col>36</xdr:col>
      <xdr:colOff>165100</xdr:colOff>
      <xdr:row>79</xdr:row>
      <xdr:rowOff>47823</xdr:rowOff>
    </xdr:to>
    <xdr:sp macro="" textlink="">
      <xdr:nvSpPr>
        <xdr:cNvPr id="429" name="楕円 428"/>
        <xdr:cNvSpPr/>
      </xdr:nvSpPr>
      <xdr:spPr>
        <a:xfrm>
          <a:off x="6921500" y="134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38950</xdr:rowOff>
    </xdr:from>
    <xdr:ext cx="469744" cy="259045"/>
    <xdr:sp macro="" textlink="">
      <xdr:nvSpPr>
        <xdr:cNvPr id="430" name="テキスト ボックス 429"/>
        <xdr:cNvSpPr txBox="1"/>
      </xdr:nvSpPr>
      <xdr:spPr>
        <a:xfrm>
          <a:off x="6737428" y="1358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4" name="直線コネクタ 453"/>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5"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6" name="直線コネクタ 455"/>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7"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58" name="直線コネクタ 457"/>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124406</xdr:rowOff>
    </xdr:from>
    <xdr:to>
      <xdr:col>55</xdr:col>
      <xdr:colOff>0</xdr:colOff>
      <xdr:row>96</xdr:row>
      <xdr:rowOff>131097</xdr:rowOff>
    </xdr:to>
    <xdr:cxnSp macro="">
      <xdr:nvCxnSpPr>
        <xdr:cNvPr id="459" name="直線コネクタ 458"/>
        <xdr:cNvCxnSpPr/>
      </xdr:nvCxnSpPr>
      <xdr:spPr>
        <a:xfrm>
          <a:off x="9639300" y="16412156"/>
          <a:ext cx="838200" cy="17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0"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1" name="フローチャート: 判断 460"/>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146810</xdr:rowOff>
    </xdr:from>
    <xdr:to>
      <xdr:col>50</xdr:col>
      <xdr:colOff>114300</xdr:colOff>
      <xdr:row>95</xdr:row>
      <xdr:rowOff>124406</xdr:rowOff>
    </xdr:to>
    <xdr:cxnSp macro="">
      <xdr:nvCxnSpPr>
        <xdr:cNvPr id="462" name="直線コネクタ 461"/>
        <xdr:cNvCxnSpPr/>
      </xdr:nvCxnSpPr>
      <xdr:spPr>
        <a:xfrm>
          <a:off x="8750300" y="16263110"/>
          <a:ext cx="889000" cy="14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3" name="フローチャート: 判断 462"/>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4" name="テキスト ボックス 463"/>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146810</xdr:rowOff>
    </xdr:from>
    <xdr:to>
      <xdr:col>45</xdr:col>
      <xdr:colOff>177800</xdr:colOff>
      <xdr:row>97</xdr:row>
      <xdr:rowOff>27580</xdr:rowOff>
    </xdr:to>
    <xdr:cxnSp macro="">
      <xdr:nvCxnSpPr>
        <xdr:cNvPr id="465" name="直線コネクタ 464"/>
        <xdr:cNvCxnSpPr/>
      </xdr:nvCxnSpPr>
      <xdr:spPr>
        <a:xfrm flipV="1">
          <a:off x="7861300" y="16263110"/>
          <a:ext cx="889000" cy="39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66" name="フローチャート: 判断 465"/>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67" name="テキスト ボックス 466"/>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27580</xdr:rowOff>
    </xdr:from>
    <xdr:to>
      <xdr:col>41</xdr:col>
      <xdr:colOff>50800</xdr:colOff>
      <xdr:row>97</xdr:row>
      <xdr:rowOff>27679</xdr:rowOff>
    </xdr:to>
    <xdr:cxnSp macro="">
      <xdr:nvCxnSpPr>
        <xdr:cNvPr id="468" name="直線コネクタ 467"/>
        <xdr:cNvCxnSpPr/>
      </xdr:nvCxnSpPr>
      <xdr:spPr>
        <a:xfrm flipV="1">
          <a:off x="6972300" y="1665823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69" name="フローチャート: 判断 468"/>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0" name="テキスト ボックス 469"/>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1" name="フローチャート: 判断 470"/>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2" name="テキスト ボックス 471"/>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80297</xdr:rowOff>
    </xdr:from>
    <xdr:to>
      <xdr:col>55</xdr:col>
      <xdr:colOff>50800</xdr:colOff>
      <xdr:row>97</xdr:row>
      <xdr:rowOff>10447</xdr:rowOff>
    </xdr:to>
    <xdr:sp macro="" textlink="">
      <xdr:nvSpPr>
        <xdr:cNvPr id="478" name="楕円 477"/>
        <xdr:cNvSpPr/>
      </xdr:nvSpPr>
      <xdr:spPr>
        <a:xfrm>
          <a:off x="10426700" y="165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103174</xdr:rowOff>
    </xdr:from>
    <xdr:ext cx="534377" cy="259045"/>
    <xdr:sp macro="" textlink="">
      <xdr:nvSpPr>
        <xdr:cNvPr id="479" name="土木費該当値テキスト"/>
        <xdr:cNvSpPr txBox="1"/>
      </xdr:nvSpPr>
      <xdr:spPr>
        <a:xfrm>
          <a:off x="10528300" y="163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73606</xdr:rowOff>
    </xdr:from>
    <xdr:to>
      <xdr:col>50</xdr:col>
      <xdr:colOff>165100</xdr:colOff>
      <xdr:row>96</xdr:row>
      <xdr:rowOff>3756</xdr:rowOff>
    </xdr:to>
    <xdr:sp macro="" textlink="">
      <xdr:nvSpPr>
        <xdr:cNvPr id="480" name="楕円 479"/>
        <xdr:cNvSpPr/>
      </xdr:nvSpPr>
      <xdr:spPr>
        <a:xfrm>
          <a:off x="9588500" y="163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20283</xdr:rowOff>
    </xdr:from>
    <xdr:ext cx="534377" cy="259045"/>
    <xdr:sp macro="" textlink="">
      <xdr:nvSpPr>
        <xdr:cNvPr id="481" name="テキスト ボックス 480"/>
        <xdr:cNvSpPr txBox="1"/>
      </xdr:nvSpPr>
      <xdr:spPr>
        <a:xfrm>
          <a:off x="9372111" y="161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96010</xdr:rowOff>
    </xdr:from>
    <xdr:to>
      <xdr:col>46</xdr:col>
      <xdr:colOff>38100</xdr:colOff>
      <xdr:row>95</xdr:row>
      <xdr:rowOff>26160</xdr:rowOff>
    </xdr:to>
    <xdr:sp macro="" textlink="">
      <xdr:nvSpPr>
        <xdr:cNvPr id="482" name="楕円 481"/>
        <xdr:cNvSpPr/>
      </xdr:nvSpPr>
      <xdr:spPr>
        <a:xfrm>
          <a:off x="8699500" y="162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42687</xdr:rowOff>
    </xdr:from>
    <xdr:ext cx="534377" cy="259045"/>
    <xdr:sp macro="" textlink="">
      <xdr:nvSpPr>
        <xdr:cNvPr id="483" name="テキスト ボックス 482"/>
        <xdr:cNvSpPr txBox="1"/>
      </xdr:nvSpPr>
      <xdr:spPr>
        <a:xfrm>
          <a:off x="8483111" y="1598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148230</xdr:rowOff>
    </xdr:from>
    <xdr:to>
      <xdr:col>41</xdr:col>
      <xdr:colOff>101600</xdr:colOff>
      <xdr:row>97</xdr:row>
      <xdr:rowOff>78380</xdr:rowOff>
    </xdr:to>
    <xdr:sp macro="" textlink="">
      <xdr:nvSpPr>
        <xdr:cNvPr id="484" name="楕円 483"/>
        <xdr:cNvSpPr/>
      </xdr:nvSpPr>
      <xdr:spPr>
        <a:xfrm>
          <a:off x="7810500" y="166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69507</xdr:rowOff>
    </xdr:from>
    <xdr:ext cx="534377" cy="259045"/>
    <xdr:sp macro="" textlink="">
      <xdr:nvSpPr>
        <xdr:cNvPr id="485" name="テキスト ボックス 484"/>
        <xdr:cNvSpPr txBox="1"/>
      </xdr:nvSpPr>
      <xdr:spPr>
        <a:xfrm>
          <a:off x="7594111" y="167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148329</xdr:rowOff>
    </xdr:from>
    <xdr:to>
      <xdr:col>36</xdr:col>
      <xdr:colOff>165100</xdr:colOff>
      <xdr:row>97</xdr:row>
      <xdr:rowOff>78479</xdr:rowOff>
    </xdr:to>
    <xdr:sp macro="" textlink="">
      <xdr:nvSpPr>
        <xdr:cNvPr id="486" name="楕円 485"/>
        <xdr:cNvSpPr/>
      </xdr:nvSpPr>
      <xdr:spPr>
        <a:xfrm>
          <a:off x="6921500" y="166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69606</xdr:rowOff>
    </xdr:from>
    <xdr:ext cx="534377" cy="259045"/>
    <xdr:sp macro="" textlink="">
      <xdr:nvSpPr>
        <xdr:cNvPr id="487" name="テキスト ボックス 486"/>
        <xdr:cNvSpPr txBox="1"/>
      </xdr:nvSpPr>
      <xdr:spPr>
        <a:xfrm>
          <a:off x="6705111" y="1670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3" name="直線コネクタ 512"/>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4"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5" name="直線コネクタ 514"/>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6"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7" name="直線コネクタ 516"/>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6475</xdr:rowOff>
    </xdr:from>
    <xdr:to>
      <xdr:col>85</xdr:col>
      <xdr:colOff>127000</xdr:colOff>
      <xdr:row>36</xdr:row>
      <xdr:rowOff>47248</xdr:rowOff>
    </xdr:to>
    <xdr:cxnSp macro="">
      <xdr:nvCxnSpPr>
        <xdr:cNvPr id="518" name="直線コネクタ 517"/>
        <xdr:cNvCxnSpPr/>
      </xdr:nvCxnSpPr>
      <xdr:spPr>
        <a:xfrm>
          <a:off x="15481300" y="6007225"/>
          <a:ext cx="838200" cy="2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19"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0" name="フローチャート: 判断 519"/>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6475</xdr:rowOff>
    </xdr:from>
    <xdr:to>
      <xdr:col>81</xdr:col>
      <xdr:colOff>50800</xdr:colOff>
      <xdr:row>36</xdr:row>
      <xdr:rowOff>12566</xdr:rowOff>
    </xdr:to>
    <xdr:cxnSp macro="">
      <xdr:nvCxnSpPr>
        <xdr:cNvPr id="521" name="直線コネクタ 520"/>
        <xdr:cNvCxnSpPr/>
      </xdr:nvCxnSpPr>
      <xdr:spPr>
        <a:xfrm flipV="1">
          <a:off x="14592300" y="6007225"/>
          <a:ext cx="889000" cy="1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2" name="フローチャート: 判断 521"/>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3" name="テキスト ボックス 522"/>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12566</xdr:rowOff>
    </xdr:from>
    <xdr:to>
      <xdr:col>76</xdr:col>
      <xdr:colOff>114300</xdr:colOff>
      <xdr:row>36</xdr:row>
      <xdr:rowOff>136418</xdr:rowOff>
    </xdr:to>
    <xdr:cxnSp macro="">
      <xdr:nvCxnSpPr>
        <xdr:cNvPr id="524" name="直線コネクタ 523"/>
        <xdr:cNvCxnSpPr/>
      </xdr:nvCxnSpPr>
      <xdr:spPr>
        <a:xfrm flipV="1">
          <a:off x="13703300" y="6184766"/>
          <a:ext cx="889000" cy="1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5" name="フローチャート: 判断 524"/>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26" name="テキスト ボックス 525"/>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7112</xdr:rowOff>
    </xdr:from>
    <xdr:to>
      <xdr:col>71</xdr:col>
      <xdr:colOff>177800</xdr:colOff>
      <xdr:row>36</xdr:row>
      <xdr:rowOff>136418</xdr:rowOff>
    </xdr:to>
    <xdr:cxnSp macro="">
      <xdr:nvCxnSpPr>
        <xdr:cNvPr id="527" name="直線コネクタ 526"/>
        <xdr:cNvCxnSpPr/>
      </xdr:nvCxnSpPr>
      <xdr:spPr>
        <a:xfrm>
          <a:off x="12814300" y="6007862"/>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28" name="フローチャート: 判断 527"/>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29" name="テキスト ボックス 528"/>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0" name="フローチャート: 判断 529"/>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1" name="テキスト ボックス 530"/>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167898</xdr:rowOff>
    </xdr:from>
    <xdr:to>
      <xdr:col>85</xdr:col>
      <xdr:colOff>177800</xdr:colOff>
      <xdr:row>36</xdr:row>
      <xdr:rowOff>98048</xdr:rowOff>
    </xdr:to>
    <xdr:sp macro="" textlink="">
      <xdr:nvSpPr>
        <xdr:cNvPr id="537" name="楕円 536"/>
        <xdr:cNvSpPr/>
      </xdr:nvSpPr>
      <xdr:spPr>
        <a:xfrm>
          <a:off x="16268700" y="61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19325</xdr:rowOff>
    </xdr:from>
    <xdr:ext cx="534377" cy="259045"/>
    <xdr:sp macro="" textlink="">
      <xdr:nvSpPr>
        <xdr:cNvPr id="538" name="消防費該当値テキスト"/>
        <xdr:cNvSpPr txBox="1"/>
      </xdr:nvSpPr>
      <xdr:spPr>
        <a:xfrm>
          <a:off x="16370300" y="602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127125</xdr:rowOff>
    </xdr:from>
    <xdr:to>
      <xdr:col>81</xdr:col>
      <xdr:colOff>101600</xdr:colOff>
      <xdr:row>35</xdr:row>
      <xdr:rowOff>57275</xdr:rowOff>
    </xdr:to>
    <xdr:sp macro="" textlink="">
      <xdr:nvSpPr>
        <xdr:cNvPr id="539" name="楕円 538"/>
        <xdr:cNvSpPr/>
      </xdr:nvSpPr>
      <xdr:spPr>
        <a:xfrm>
          <a:off x="15430500" y="59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73802</xdr:rowOff>
    </xdr:from>
    <xdr:ext cx="534377" cy="259045"/>
    <xdr:sp macro="" textlink="">
      <xdr:nvSpPr>
        <xdr:cNvPr id="540" name="テキスト ボックス 539"/>
        <xdr:cNvSpPr txBox="1"/>
      </xdr:nvSpPr>
      <xdr:spPr>
        <a:xfrm>
          <a:off x="15214111" y="57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133216</xdr:rowOff>
    </xdr:from>
    <xdr:to>
      <xdr:col>76</xdr:col>
      <xdr:colOff>165100</xdr:colOff>
      <xdr:row>36</xdr:row>
      <xdr:rowOff>63366</xdr:rowOff>
    </xdr:to>
    <xdr:sp macro="" textlink="">
      <xdr:nvSpPr>
        <xdr:cNvPr id="541" name="楕円 540"/>
        <xdr:cNvSpPr/>
      </xdr:nvSpPr>
      <xdr:spPr>
        <a:xfrm>
          <a:off x="14541500" y="61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79893</xdr:rowOff>
    </xdr:from>
    <xdr:ext cx="534377" cy="259045"/>
    <xdr:sp macro="" textlink="">
      <xdr:nvSpPr>
        <xdr:cNvPr id="542" name="テキスト ボックス 541"/>
        <xdr:cNvSpPr txBox="1"/>
      </xdr:nvSpPr>
      <xdr:spPr>
        <a:xfrm>
          <a:off x="14325111" y="59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85618</xdr:rowOff>
    </xdr:from>
    <xdr:to>
      <xdr:col>72</xdr:col>
      <xdr:colOff>38100</xdr:colOff>
      <xdr:row>37</xdr:row>
      <xdr:rowOff>15768</xdr:rowOff>
    </xdr:to>
    <xdr:sp macro="" textlink="">
      <xdr:nvSpPr>
        <xdr:cNvPr id="543" name="楕円 542"/>
        <xdr:cNvSpPr/>
      </xdr:nvSpPr>
      <xdr:spPr>
        <a:xfrm>
          <a:off x="13652500" y="62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32295</xdr:rowOff>
    </xdr:from>
    <xdr:ext cx="534377" cy="259045"/>
    <xdr:sp macro="" textlink="">
      <xdr:nvSpPr>
        <xdr:cNvPr id="544" name="テキスト ボックス 543"/>
        <xdr:cNvSpPr txBox="1"/>
      </xdr:nvSpPr>
      <xdr:spPr>
        <a:xfrm>
          <a:off x="13436111" y="60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127762</xdr:rowOff>
    </xdr:from>
    <xdr:to>
      <xdr:col>67</xdr:col>
      <xdr:colOff>101600</xdr:colOff>
      <xdr:row>35</xdr:row>
      <xdr:rowOff>57912</xdr:rowOff>
    </xdr:to>
    <xdr:sp macro="" textlink="">
      <xdr:nvSpPr>
        <xdr:cNvPr id="545" name="楕円 544"/>
        <xdr:cNvSpPr/>
      </xdr:nvSpPr>
      <xdr:spPr>
        <a:xfrm>
          <a:off x="12763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74439</xdr:rowOff>
    </xdr:from>
    <xdr:ext cx="534377" cy="259045"/>
    <xdr:sp macro="" textlink="">
      <xdr:nvSpPr>
        <xdr:cNvPr id="546" name="テキスト ボックス 545"/>
        <xdr:cNvSpPr txBox="1"/>
      </xdr:nvSpPr>
      <xdr:spPr>
        <a:xfrm>
          <a:off x="12547111" y="5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0" name="直線コネクタ 569"/>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1"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2" name="直線コネクタ 571"/>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3"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4" name="直線コネクタ 573"/>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45121</xdr:rowOff>
    </xdr:from>
    <xdr:to>
      <xdr:col>85</xdr:col>
      <xdr:colOff>127000</xdr:colOff>
      <xdr:row>57</xdr:row>
      <xdr:rowOff>101295</xdr:rowOff>
    </xdr:to>
    <xdr:cxnSp macro="">
      <xdr:nvCxnSpPr>
        <xdr:cNvPr id="575" name="直線コネクタ 574"/>
        <xdr:cNvCxnSpPr/>
      </xdr:nvCxnSpPr>
      <xdr:spPr>
        <a:xfrm flipV="1">
          <a:off x="15481300" y="9817771"/>
          <a:ext cx="838200" cy="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76"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7" name="フローチャート: 判断 576"/>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101295</xdr:rowOff>
    </xdr:from>
    <xdr:to>
      <xdr:col>81</xdr:col>
      <xdr:colOff>50800</xdr:colOff>
      <xdr:row>57</xdr:row>
      <xdr:rowOff>103627</xdr:rowOff>
    </xdr:to>
    <xdr:cxnSp macro="">
      <xdr:nvCxnSpPr>
        <xdr:cNvPr id="578" name="直線コネクタ 577"/>
        <xdr:cNvCxnSpPr/>
      </xdr:nvCxnSpPr>
      <xdr:spPr>
        <a:xfrm flipV="1">
          <a:off x="14592300" y="987394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79" name="フローチャート: 判断 578"/>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0" name="テキスト ボックス 579"/>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64963</xdr:rowOff>
    </xdr:from>
    <xdr:to>
      <xdr:col>76</xdr:col>
      <xdr:colOff>114300</xdr:colOff>
      <xdr:row>57</xdr:row>
      <xdr:rowOff>103627</xdr:rowOff>
    </xdr:to>
    <xdr:cxnSp macro="">
      <xdr:nvCxnSpPr>
        <xdr:cNvPr id="581" name="直線コネクタ 580"/>
        <xdr:cNvCxnSpPr/>
      </xdr:nvCxnSpPr>
      <xdr:spPr>
        <a:xfrm>
          <a:off x="13703300" y="9837613"/>
          <a:ext cx="8890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2" name="フローチャート: 判断 581"/>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3" name="テキスト ボックス 582"/>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43284</xdr:rowOff>
    </xdr:from>
    <xdr:to>
      <xdr:col>71</xdr:col>
      <xdr:colOff>177800</xdr:colOff>
      <xdr:row>57</xdr:row>
      <xdr:rowOff>64963</xdr:rowOff>
    </xdr:to>
    <xdr:cxnSp macro="">
      <xdr:nvCxnSpPr>
        <xdr:cNvPr id="584" name="直線コネクタ 583"/>
        <xdr:cNvCxnSpPr/>
      </xdr:nvCxnSpPr>
      <xdr:spPr>
        <a:xfrm>
          <a:off x="12814300" y="9815934"/>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5" name="フローチャート: 判断 584"/>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6" name="テキスト ボックス 585"/>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7" name="フローチャート: 判断 586"/>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8" name="テキスト ボックス 587"/>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165771</xdr:rowOff>
    </xdr:from>
    <xdr:to>
      <xdr:col>85</xdr:col>
      <xdr:colOff>177800</xdr:colOff>
      <xdr:row>57</xdr:row>
      <xdr:rowOff>95921</xdr:rowOff>
    </xdr:to>
    <xdr:sp macro="" textlink="">
      <xdr:nvSpPr>
        <xdr:cNvPr id="594" name="楕円 593"/>
        <xdr:cNvSpPr/>
      </xdr:nvSpPr>
      <xdr:spPr>
        <a:xfrm>
          <a:off x="16268700" y="97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144198</xdr:rowOff>
    </xdr:from>
    <xdr:ext cx="534377" cy="259045"/>
    <xdr:sp macro="" textlink="">
      <xdr:nvSpPr>
        <xdr:cNvPr id="595" name="教育費該当値テキスト"/>
        <xdr:cNvSpPr txBox="1"/>
      </xdr:nvSpPr>
      <xdr:spPr>
        <a:xfrm>
          <a:off x="16370300" y="97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50495</xdr:rowOff>
    </xdr:from>
    <xdr:to>
      <xdr:col>81</xdr:col>
      <xdr:colOff>101600</xdr:colOff>
      <xdr:row>57</xdr:row>
      <xdr:rowOff>152095</xdr:rowOff>
    </xdr:to>
    <xdr:sp macro="" textlink="">
      <xdr:nvSpPr>
        <xdr:cNvPr id="596" name="楕円 595"/>
        <xdr:cNvSpPr/>
      </xdr:nvSpPr>
      <xdr:spPr>
        <a:xfrm>
          <a:off x="154305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143222</xdr:rowOff>
    </xdr:from>
    <xdr:ext cx="534377" cy="259045"/>
    <xdr:sp macro="" textlink="">
      <xdr:nvSpPr>
        <xdr:cNvPr id="597" name="テキスト ボックス 596"/>
        <xdr:cNvSpPr txBox="1"/>
      </xdr:nvSpPr>
      <xdr:spPr>
        <a:xfrm>
          <a:off x="15214111" y="99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52827</xdr:rowOff>
    </xdr:from>
    <xdr:to>
      <xdr:col>76</xdr:col>
      <xdr:colOff>165100</xdr:colOff>
      <xdr:row>57</xdr:row>
      <xdr:rowOff>154427</xdr:rowOff>
    </xdr:to>
    <xdr:sp macro="" textlink="">
      <xdr:nvSpPr>
        <xdr:cNvPr id="598" name="楕円 597"/>
        <xdr:cNvSpPr/>
      </xdr:nvSpPr>
      <xdr:spPr>
        <a:xfrm>
          <a:off x="14541500" y="98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145554</xdr:rowOff>
    </xdr:from>
    <xdr:ext cx="534377" cy="259045"/>
    <xdr:sp macro="" textlink="">
      <xdr:nvSpPr>
        <xdr:cNvPr id="599" name="テキスト ボックス 598"/>
        <xdr:cNvSpPr txBox="1"/>
      </xdr:nvSpPr>
      <xdr:spPr>
        <a:xfrm>
          <a:off x="14325111" y="991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14163</xdr:rowOff>
    </xdr:from>
    <xdr:to>
      <xdr:col>72</xdr:col>
      <xdr:colOff>38100</xdr:colOff>
      <xdr:row>57</xdr:row>
      <xdr:rowOff>115763</xdr:rowOff>
    </xdr:to>
    <xdr:sp macro="" textlink="">
      <xdr:nvSpPr>
        <xdr:cNvPr id="600" name="楕円 599"/>
        <xdr:cNvSpPr/>
      </xdr:nvSpPr>
      <xdr:spPr>
        <a:xfrm>
          <a:off x="13652500" y="97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106890</xdr:rowOff>
    </xdr:from>
    <xdr:ext cx="534377" cy="259045"/>
    <xdr:sp macro="" textlink="">
      <xdr:nvSpPr>
        <xdr:cNvPr id="601" name="テキスト ボックス 600"/>
        <xdr:cNvSpPr txBox="1"/>
      </xdr:nvSpPr>
      <xdr:spPr>
        <a:xfrm>
          <a:off x="13436111" y="98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163934</xdr:rowOff>
    </xdr:from>
    <xdr:to>
      <xdr:col>67</xdr:col>
      <xdr:colOff>101600</xdr:colOff>
      <xdr:row>57</xdr:row>
      <xdr:rowOff>94084</xdr:rowOff>
    </xdr:to>
    <xdr:sp macro="" textlink="">
      <xdr:nvSpPr>
        <xdr:cNvPr id="602" name="楕円 601"/>
        <xdr:cNvSpPr/>
      </xdr:nvSpPr>
      <xdr:spPr>
        <a:xfrm>
          <a:off x="12763500" y="97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85211</xdr:rowOff>
    </xdr:from>
    <xdr:ext cx="534377" cy="259045"/>
    <xdr:sp macro="" textlink="">
      <xdr:nvSpPr>
        <xdr:cNvPr id="603" name="テキスト ボックス 602"/>
        <xdr:cNvSpPr txBox="1"/>
      </xdr:nvSpPr>
      <xdr:spPr>
        <a:xfrm>
          <a:off x="12547111" y="98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7" name="直線コネクタ 626"/>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0"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1" name="直線コネクタ 630"/>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91199</xdr:rowOff>
    </xdr:from>
    <xdr:to>
      <xdr:col>85</xdr:col>
      <xdr:colOff>127000</xdr:colOff>
      <xdr:row>79</xdr:row>
      <xdr:rowOff>5651</xdr:rowOff>
    </xdr:to>
    <xdr:cxnSp macro="">
      <xdr:nvCxnSpPr>
        <xdr:cNvPr id="632" name="直線コネクタ 631"/>
        <xdr:cNvCxnSpPr/>
      </xdr:nvCxnSpPr>
      <xdr:spPr>
        <a:xfrm flipV="1">
          <a:off x="15481300" y="13464299"/>
          <a:ext cx="838200" cy="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3"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4" name="フローチャート: 判断 633"/>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5651</xdr:rowOff>
    </xdr:from>
    <xdr:to>
      <xdr:col>81</xdr:col>
      <xdr:colOff>50800</xdr:colOff>
      <xdr:row>79</xdr:row>
      <xdr:rowOff>12192</xdr:rowOff>
    </xdr:to>
    <xdr:cxnSp macro="">
      <xdr:nvCxnSpPr>
        <xdr:cNvPr id="635" name="直線コネクタ 634"/>
        <xdr:cNvCxnSpPr/>
      </xdr:nvCxnSpPr>
      <xdr:spPr>
        <a:xfrm flipV="1">
          <a:off x="14592300" y="13550201"/>
          <a:ext cx="889000" cy="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6" name="フローチャート: 判断 635"/>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37" name="テキスト ボックス 636"/>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88672</xdr:rowOff>
    </xdr:from>
    <xdr:to>
      <xdr:col>76</xdr:col>
      <xdr:colOff>114300</xdr:colOff>
      <xdr:row>79</xdr:row>
      <xdr:rowOff>12192</xdr:rowOff>
    </xdr:to>
    <xdr:cxnSp macro="">
      <xdr:nvCxnSpPr>
        <xdr:cNvPr id="638" name="直線コネクタ 637"/>
        <xdr:cNvCxnSpPr/>
      </xdr:nvCxnSpPr>
      <xdr:spPr>
        <a:xfrm>
          <a:off x="13703300" y="13461772"/>
          <a:ext cx="889000" cy="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39" name="フローチャート: 判断 638"/>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0" name="テキスト ボックス 639"/>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88672</xdr:rowOff>
    </xdr:from>
    <xdr:to>
      <xdr:col>71</xdr:col>
      <xdr:colOff>177800</xdr:colOff>
      <xdr:row>78</xdr:row>
      <xdr:rowOff>137033</xdr:rowOff>
    </xdr:to>
    <xdr:cxnSp macro="">
      <xdr:nvCxnSpPr>
        <xdr:cNvPr id="641" name="直線コネクタ 640"/>
        <xdr:cNvCxnSpPr/>
      </xdr:nvCxnSpPr>
      <xdr:spPr>
        <a:xfrm flipV="1">
          <a:off x="12814300" y="13461772"/>
          <a:ext cx="889000" cy="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2" name="フローチャート: 判断 641"/>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3" name="テキスト ボックス 642"/>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4" name="フローチャート: 判断 643"/>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5" name="テキスト ボックス 644"/>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40399</xdr:rowOff>
    </xdr:from>
    <xdr:to>
      <xdr:col>85</xdr:col>
      <xdr:colOff>177800</xdr:colOff>
      <xdr:row>78</xdr:row>
      <xdr:rowOff>141999</xdr:rowOff>
    </xdr:to>
    <xdr:sp macro="" textlink="">
      <xdr:nvSpPr>
        <xdr:cNvPr id="651" name="楕円 650"/>
        <xdr:cNvSpPr/>
      </xdr:nvSpPr>
      <xdr:spPr>
        <a:xfrm>
          <a:off x="162687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171226</xdr:rowOff>
    </xdr:from>
    <xdr:ext cx="469744" cy="259045"/>
    <xdr:sp macro="" textlink="">
      <xdr:nvSpPr>
        <xdr:cNvPr id="652" name="災害復旧費該当値テキスト"/>
        <xdr:cNvSpPr txBox="1"/>
      </xdr:nvSpPr>
      <xdr:spPr>
        <a:xfrm>
          <a:off x="16370300" y="132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126301</xdr:rowOff>
    </xdr:from>
    <xdr:to>
      <xdr:col>81</xdr:col>
      <xdr:colOff>101600</xdr:colOff>
      <xdr:row>79</xdr:row>
      <xdr:rowOff>56451</xdr:rowOff>
    </xdr:to>
    <xdr:sp macro="" textlink="">
      <xdr:nvSpPr>
        <xdr:cNvPr id="653" name="楕円 652"/>
        <xdr:cNvSpPr/>
      </xdr:nvSpPr>
      <xdr:spPr>
        <a:xfrm>
          <a:off x="15430500" y="134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47578</xdr:rowOff>
    </xdr:from>
    <xdr:ext cx="469744" cy="259045"/>
    <xdr:sp macro="" textlink="">
      <xdr:nvSpPr>
        <xdr:cNvPr id="654" name="テキスト ボックス 653"/>
        <xdr:cNvSpPr txBox="1"/>
      </xdr:nvSpPr>
      <xdr:spPr>
        <a:xfrm>
          <a:off x="15246428" y="1359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132842</xdr:rowOff>
    </xdr:from>
    <xdr:to>
      <xdr:col>76</xdr:col>
      <xdr:colOff>165100</xdr:colOff>
      <xdr:row>79</xdr:row>
      <xdr:rowOff>62992</xdr:rowOff>
    </xdr:to>
    <xdr:sp macro="" textlink="">
      <xdr:nvSpPr>
        <xdr:cNvPr id="655" name="楕円 654"/>
        <xdr:cNvSpPr/>
      </xdr:nvSpPr>
      <xdr:spPr>
        <a:xfrm>
          <a:off x="145415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54119</xdr:rowOff>
    </xdr:from>
    <xdr:ext cx="469744" cy="259045"/>
    <xdr:sp macro="" textlink="">
      <xdr:nvSpPr>
        <xdr:cNvPr id="656" name="テキスト ボックス 655"/>
        <xdr:cNvSpPr txBox="1"/>
      </xdr:nvSpPr>
      <xdr:spPr>
        <a:xfrm>
          <a:off x="14357428" y="1359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37872</xdr:rowOff>
    </xdr:from>
    <xdr:to>
      <xdr:col>72</xdr:col>
      <xdr:colOff>38100</xdr:colOff>
      <xdr:row>78</xdr:row>
      <xdr:rowOff>139472</xdr:rowOff>
    </xdr:to>
    <xdr:sp macro="" textlink="">
      <xdr:nvSpPr>
        <xdr:cNvPr id="657" name="楕円 656"/>
        <xdr:cNvSpPr/>
      </xdr:nvSpPr>
      <xdr:spPr>
        <a:xfrm>
          <a:off x="13652500" y="134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155999</xdr:rowOff>
    </xdr:from>
    <xdr:ext cx="534377" cy="259045"/>
    <xdr:sp macro="" textlink="">
      <xdr:nvSpPr>
        <xdr:cNvPr id="658" name="テキスト ボックス 657"/>
        <xdr:cNvSpPr txBox="1"/>
      </xdr:nvSpPr>
      <xdr:spPr>
        <a:xfrm>
          <a:off x="13436111" y="131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86233</xdr:rowOff>
    </xdr:from>
    <xdr:to>
      <xdr:col>67</xdr:col>
      <xdr:colOff>101600</xdr:colOff>
      <xdr:row>79</xdr:row>
      <xdr:rowOff>16383</xdr:rowOff>
    </xdr:to>
    <xdr:sp macro="" textlink="">
      <xdr:nvSpPr>
        <xdr:cNvPr id="659" name="楕円 658"/>
        <xdr:cNvSpPr/>
      </xdr:nvSpPr>
      <xdr:spPr>
        <a:xfrm>
          <a:off x="12763500" y="134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7510</xdr:rowOff>
    </xdr:from>
    <xdr:ext cx="469744" cy="259045"/>
    <xdr:sp macro="" textlink="">
      <xdr:nvSpPr>
        <xdr:cNvPr id="660" name="テキスト ボックス 659"/>
        <xdr:cNvSpPr txBox="1"/>
      </xdr:nvSpPr>
      <xdr:spPr>
        <a:xfrm>
          <a:off x="12579428" y="1355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4" name="直線コネクタ 683"/>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5"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6" name="直線コネクタ 685"/>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7"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88" name="直線コネクタ 687"/>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26539</xdr:rowOff>
    </xdr:from>
    <xdr:to>
      <xdr:col>85</xdr:col>
      <xdr:colOff>127000</xdr:colOff>
      <xdr:row>97</xdr:row>
      <xdr:rowOff>35668</xdr:rowOff>
    </xdr:to>
    <xdr:cxnSp macro="">
      <xdr:nvCxnSpPr>
        <xdr:cNvPr id="689" name="直線コネクタ 688"/>
        <xdr:cNvCxnSpPr/>
      </xdr:nvCxnSpPr>
      <xdr:spPr>
        <a:xfrm flipV="1">
          <a:off x="15481300" y="16657189"/>
          <a:ext cx="8382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0"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1" name="フローチャート: 判断 690"/>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35668</xdr:rowOff>
    </xdr:from>
    <xdr:to>
      <xdr:col>81</xdr:col>
      <xdr:colOff>50800</xdr:colOff>
      <xdr:row>97</xdr:row>
      <xdr:rowOff>52608</xdr:rowOff>
    </xdr:to>
    <xdr:cxnSp macro="">
      <xdr:nvCxnSpPr>
        <xdr:cNvPr id="692" name="直線コネクタ 691"/>
        <xdr:cNvCxnSpPr/>
      </xdr:nvCxnSpPr>
      <xdr:spPr>
        <a:xfrm flipV="1">
          <a:off x="14592300" y="16666318"/>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3" name="フローチャート: 判断 692"/>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4" name="テキスト ボックス 693"/>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24344</xdr:rowOff>
    </xdr:from>
    <xdr:to>
      <xdr:col>76</xdr:col>
      <xdr:colOff>114300</xdr:colOff>
      <xdr:row>97</xdr:row>
      <xdr:rowOff>52608</xdr:rowOff>
    </xdr:to>
    <xdr:cxnSp macro="">
      <xdr:nvCxnSpPr>
        <xdr:cNvPr id="695" name="直線コネクタ 694"/>
        <xdr:cNvCxnSpPr/>
      </xdr:nvCxnSpPr>
      <xdr:spPr>
        <a:xfrm>
          <a:off x="13703300" y="16654994"/>
          <a:ext cx="889000" cy="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6" name="フローチャート: 判断 695"/>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697" name="テキスト ボックス 696"/>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24344</xdr:rowOff>
    </xdr:from>
    <xdr:to>
      <xdr:col>71</xdr:col>
      <xdr:colOff>177800</xdr:colOff>
      <xdr:row>97</xdr:row>
      <xdr:rowOff>32026</xdr:rowOff>
    </xdr:to>
    <xdr:cxnSp macro="">
      <xdr:nvCxnSpPr>
        <xdr:cNvPr id="698" name="直線コネクタ 697"/>
        <xdr:cNvCxnSpPr/>
      </xdr:nvCxnSpPr>
      <xdr:spPr>
        <a:xfrm flipV="1">
          <a:off x="12814300" y="16654994"/>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699" name="フローチャート: 判断 698"/>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0" name="テキスト ボックス 699"/>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1" name="フローチャート: 判断 700"/>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2" name="テキスト ボックス 701"/>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147189</xdr:rowOff>
    </xdr:from>
    <xdr:to>
      <xdr:col>85</xdr:col>
      <xdr:colOff>177800</xdr:colOff>
      <xdr:row>97</xdr:row>
      <xdr:rowOff>77339</xdr:rowOff>
    </xdr:to>
    <xdr:sp macro="" textlink="">
      <xdr:nvSpPr>
        <xdr:cNvPr id="708" name="楕円 707"/>
        <xdr:cNvSpPr/>
      </xdr:nvSpPr>
      <xdr:spPr>
        <a:xfrm>
          <a:off x="16268700" y="166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170066</xdr:rowOff>
    </xdr:from>
    <xdr:ext cx="534377" cy="259045"/>
    <xdr:sp macro="" textlink="">
      <xdr:nvSpPr>
        <xdr:cNvPr id="709" name="公債費該当値テキスト"/>
        <xdr:cNvSpPr txBox="1"/>
      </xdr:nvSpPr>
      <xdr:spPr>
        <a:xfrm>
          <a:off x="16370300" y="16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156318</xdr:rowOff>
    </xdr:from>
    <xdr:to>
      <xdr:col>81</xdr:col>
      <xdr:colOff>101600</xdr:colOff>
      <xdr:row>97</xdr:row>
      <xdr:rowOff>86468</xdr:rowOff>
    </xdr:to>
    <xdr:sp macro="" textlink="">
      <xdr:nvSpPr>
        <xdr:cNvPr id="710" name="楕円 709"/>
        <xdr:cNvSpPr/>
      </xdr:nvSpPr>
      <xdr:spPr>
        <a:xfrm>
          <a:off x="15430500" y="166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102995</xdr:rowOff>
    </xdr:from>
    <xdr:ext cx="534377" cy="259045"/>
    <xdr:sp macro="" textlink="">
      <xdr:nvSpPr>
        <xdr:cNvPr id="711" name="テキスト ボックス 710"/>
        <xdr:cNvSpPr txBox="1"/>
      </xdr:nvSpPr>
      <xdr:spPr>
        <a:xfrm>
          <a:off x="15214111" y="16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1808</xdr:rowOff>
    </xdr:from>
    <xdr:to>
      <xdr:col>76</xdr:col>
      <xdr:colOff>165100</xdr:colOff>
      <xdr:row>97</xdr:row>
      <xdr:rowOff>103408</xdr:rowOff>
    </xdr:to>
    <xdr:sp macro="" textlink="">
      <xdr:nvSpPr>
        <xdr:cNvPr id="712" name="楕円 711"/>
        <xdr:cNvSpPr/>
      </xdr:nvSpPr>
      <xdr:spPr>
        <a:xfrm>
          <a:off x="14541500" y="166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119935</xdr:rowOff>
    </xdr:from>
    <xdr:ext cx="534377" cy="259045"/>
    <xdr:sp macro="" textlink="">
      <xdr:nvSpPr>
        <xdr:cNvPr id="713" name="テキスト ボックス 712"/>
        <xdr:cNvSpPr txBox="1"/>
      </xdr:nvSpPr>
      <xdr:spPr>
        <a:xfrm>
          <a:off x="14325111" y="164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144994</xdr:rowOff>
    </xdr:from>
    <xdr:to>
      <xdr:col>72</xdr:col>
      <xdr:colOff>38100</xdr:colOff>
      <xdr:row>97</xdr:row>
      <xdr:rowOff>75144</xdr:rowOff>
    </xdr:to>
    <xdr:sp macro="" textlink="">
      <xdr:nvSpPr>
        <xdr:cNvPr id="714" name="楕円 713"/>
        <xdr:cNvSpPr/>
      </xdr:nvSpPr>
      <xdr:spPr>
        <a:xfrm>
          <a:off x="13652500" y="166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91671</xdr:rowOff>
    </xdr:from>
    <xdr:ext cx="534377" cy="259045"/>
    <xdr:sp macro="" textlink="">
      <xdr:nvSpPr>
        <xdr:cNvPr id="715" name="テキスト ボックス 714"/>
        <xdr:cNvSpPr txBox="1"/>
      </xdr:nvSpPr>
      <xdr:spPr>
        <a:xfrm>
          <a:off x="13436111" y="163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152676</xdr:rowOff>
    </xdr:from>
    <xdr:to>
      <xdr:col>67</xdr:col>
      <xdr:colOff>101600</xdr:colOff>
      <xdr:row>97</xdr:row>
      <xdr:rowOff>82826</xdr:rowOff>
    </xdr:to>
    <xdr:sp macro="" textlink="">
      <xdr:nvSpPr>
        <xdr:cNvPr id="716" name="楕円 715"/>
        <xdr:cNvSpPr/>
      </xdr:nvSpPr>
      <xdr:spPr>
        <a:xfrm>
          <a:off x="12763500" y="16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99353</xdr:rowOff>
    </xdr:from>
    <xdr:ext cx="534377" cy="259045"/>
    <xdr:sp macro="" textlink="">
      <xdr:nvSpPr>
        <xdr:cNvPr id="717" name="テキスト ボックス 716"/>
        <xdr:cNvSpPr txBox="1"/>
      </xdr:nvSpPr>
      <xdr:spPr>
        <a:xfrm>
          <a:off x="12547111" y="163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7" name="直線コネクタ 736"/>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38"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0"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1" name="直線コネクタ 740"/>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3"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4" name="フローチャート: 判断 743"/>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6" name="フローチャート: 判断 745"/>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7" name="テキスト ボックス 746"/>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49" name="フローチャート: 判断 748"/>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0" name="テキスト ボックス 749"/>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2" name="フローチャート: 判断 751"/>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3" name="テキスト ボックス 752"/>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4" name="フローチャート: 判断 753"/>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5" name="テキスト ボックス 754"/>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2"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4" name="直線コネクタ 793"/>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5"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7"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798" name="直線コネクタ 797"/>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0"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1" name="フローチャート: 判断 800"/>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3"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4" name="テキスト ボックス 803"/>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6" name="フローチャート: 判断 805"/>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7" name="テキスト ボックス 806"/>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09" name="フローチャート: 判断 808"/>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0" name="テキスト ボックス 809"/>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1" name="フローチャート: 判断 810"/>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2" name="テキスト ボックス 811"/>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19"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住民一人当たりのコストとしては、本市の状況としては衛生費及び消防費を除いてはほぼ類似団体の平均値と同様の数値で推移している。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　　南和広域医療企業団における病院新設事業に伴う負担金増加によるもの（平成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やまと広域環境衛生事務組合における広域塵芥処理施設建設に伴う負担金増加によるもの（平成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　　消防庁舎建設事業に伴う建設事業費（平成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防災行政無線整備事業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後の行財政改革の成果として主に人件費、公債費が減少したこと、普通交付税等が一定程度確保されたこと等から実質収支額は黒字で推移しており、財政調整基金を取り崩すことなく基金残高も増加している。しかしなが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年度から普通交付税にお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ける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合併算定替えの縮減開始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もあり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マイナスとなっ</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においても社会保障関係費等の増加、市税減少に加え、普通交付税合併算定替えの縮減が進むことからも、さらに厳しい状況が想定されるため、更なる歳出の徹底した見直しと行政の効率化、地方税の徴収強化等により歳入を確保し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連結実質赤字比率については、全会計において黒字もしくは収支均衡と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して推移している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。しかしながら、平成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年度においては、一般会計の実質収支（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億円）を含めて、全会計で黒字もしくは収支均衡となってはいるものの、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水道企業会計（簡易水道事業分）、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国保特別会計、下水道事業特別会計等には赤字補填としての繰出を行っており、その一般会計負担の軽減・抑制が課題となっている。今後も、継続して公営企業に係る整備事業の抑制・効率化及び維持管理経費の節減を徹底、また公営企業会計についても自主財源の確保や事務事業の効率化等による収支改善に努め、一般会計からの繰出金の縮減・抑制を図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一般会計においても、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平成２８年度から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において合併算定替えの縮減が開始となり、今後において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一般財源の確保が厳しい状況となっていく見込みであるため、引き続き歳出の徹底的な見直しと行政や事業の効率化、地方税の徴収強化等により歳入を確保し財政基盤の強化に努める。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07gojo&#65288;&#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119.7</v>
          </cell>
          <cell r="CN51">
            <v>126</v>
          </cell>
          <cell r="CV51">
            <v>119.6</v>
          </cell>
        </row>
        <row r="53">
          <cell r="CF53">
            <v>54.1</v>
          </cell>
          <cell r="CN53">
            <v>54.1</v>
          </cell>
          <cell r="CV53">
            <v>56</v>
          </cell>
        </row>
        <row r="55">
          <cell r="AN55" t="str">
            <v>類似団体内平均値</v>
          </cell>
          <cell r="CF55">
            <v>58.5</v>
          </cell>
          <cell r="CN55">
            <v>54.6</v>
          </cell>
          <cell r="CV55">
            <v>53.2</v>
          </cell>
        </row>
        <row r="57">
          <cell r="CF57">
            <v>52.9</v>
          </cell>
          <cell r="CN57">
            <v>58.3</v>
          </cell>
          <cell r="CV57">
            <v>58.8</v>
          </cell>
        </row>
        <row r="72">
          <cell r="BP72" t="str">
            <v>H25</v>
          </cell>
          <cell r="BX72" t="str">
            <v>H26</v>
          </cell>
          <cell r="CF72" t="str">
            <v>H27</v>
          </cell>
          <cell r="CN72" t="str">
            <v>H28</v>
          </cell>
          <cell r="CV72" t="str">
            <v>H29</v>
          </cell>
        </row>
        <row r="73">
          <cell r="AN73" t="str">
            <v>当該団体値</v>
          </cell>
          <cell r="BP73">
            <v>135.19999999999999</v>
          </cell>
          <cell r="BX73">
            <v>125.3</v>
          </cell>
          <cell r="CF73">
            <v>119.7</v>
          </cell>
          <cell r="CN73">
            <v>126</v>
          </cell>
          <cell r="CV73">
            <v>119.6</v>
          </cell>
        </row>
        <row r="75">
          <cell r="BP75">
            <v>16.5</v>
          </cell>
          <cell r="BX75">
            <v>15.4</v>
          </cell>
          <cell r="CF75">
            <v>14.1</v>
          </cell>
          <cell r="CN75">
            <v>13.9</v>
          </cell>
          <cell r="CV75">
            <v>14.3</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1" t="s">
        <v>74</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2" t="s">
        <v>76</v>
      </c>
      <c r="C3" s="383"/>
      <c r="D3" s="383"/>
      <c r="E3" s="384"/>
      <c r="F3" s="384"/>
      <c r="G3" s="384"/>
      <c r="H3" s="384"/>
      <c r="I3" s="384"/>
      <c r="J3" s="384"/>
      <c r="K3" s="384"/>
      <c r="L3" s="384" t="s">
        <v>77</v>
      </c>
      <c r="M3" s="384"/>
      <c r="N3" s="384"/>
      <c r="O3" s="384"/>
      <c r="P3" s="384"/>
      <c r="Q3" s="384"/>
      <c r="R3" s="391"/>
      <c r="S3" s="391"/>
      <c r="T3" s="391"/>
      <c r="U3" s="391"/>
      <c r="V3" s="392"/>
      <c r="W3" s="366" t="s">
        <v>78</v>
      </c>
      <c r="X3" s="367"/>
      <c r="Y3" s="367"/>
      <c r="Z3" s="367"/>
      <c r="AA3" s="367"/>
      <c r="AB3" s="383"/>
      <c r="AC3" s="391" t="s">
        <v>79</v>
      </c>
      <c r="AD3" s="367"/>
      <c r="AE3" s="367"/>
      <c r="AF3" s="367"/>
      <c r="AG3" s="367"/>
      <c r="AH3" s="367"/>
      <c r="AI3" s="367"/>
      <c r="AJ3" s="367"/>
      <c r="AK3" s="367"/>
      <c r="AL3" s="368"/>
      <c r="AM3" s="366" t="s">
        <v>80</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81</v>
      </c>
      <c r="BO3" s="367"/>
      <c r="BP3" s="367"/>
      <c r="BQ3" s="367"/>
      <c r="BR3" s="367"/>
      <c r="BS3" s="367"/>
      <c r="BT3" s="367"/>
      <c r="BU3" s="368"/>
      <c r="BV3" s="366" t="s">
        <v>82</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83</v>
      </c>
      <c r="CU3" s="367"/>
      <c r="CV3" s="367"/>
      <c r="CW3" s="367"/>
      <c r="CX3" s="367"/>
      <c r="CY3" s="367"/>
      <c r="CZ3" s="367"/>
      <c r="DA3" s="368"/>
      <c r="DB3" s="366" t="s">
        <v>84</v>
      </c>
      <c r="DC3" s="367"/>
      <c r="DD3" s="367"/>
      <c r="DE3" s="367"/>
      <c r="DF3" s="367"/>
      <c r="DG3" s="367"/>
      <c r="DH3" s="367"/>
      <c r="DI3" s="368"/>
      <c r="DJ3" s="165"/>
      <c r="DK3" s="165"/>
      <c r="DL3" s="165"/>
      <c r="DM3" s="165"/>
      <c r="DN3" s="165"/>
      <c r="DO3" s="165"/>
    </row>
    <row r="4" spans="1:119" ht="18.75" customHeight="1" x14ac:dyDescent="0.15">
      <c r="A4" s="166"/>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85</v>
      </c>
      <c r="AZ4" s="370"/>
      <c r="BA4" s="370"/>
      <c r="BB4" s="370"/>
      <c r="BC4" s="370"/>
      <c r="BD4" s="370"/>
      <c r="BE4" s="370"/>
      <c r="BF4" s="370"/>
      <c r="BG4" s="370"/>
      <c r="BH4" s="370"/>
      <c r="BI4" s="370"/>
      <c r="BJ4" s="370"/>
      <c r="BK4" s="370"/>
      <c r="BL4" s="370"/>
      <c r="BM4" s="371"/>
      <c r="BN4" s="372">
        <v>19671960</v>
      </c>
      <c r="BO4" s="373"/>
      <c r="BP4" s="373"/>
      <c r="BQ4" s="373"/>
      <c r="BR4" s="373"/>
      <c r="BS4" s="373"/>
      <c r="BT4" s="373"/>
      <c r="BU4" s="374"/>
      <c r="BV4" s="372">
        <v>20907634</v>
      </c>
      <c r="BW4" s="373"/>
      <c r="BX4" s="373"/>
      <c r="BY4" s="373"/>
      <c r="BZ4" s="373"/>
      <c r="CA4" s="373"/>
      <c r="CB4" s="373"/>
      <c r="CC4" s="374"/>
      <c r="CD4" s="375" t="s">
        <v>86</v>
      </c>
      <c r="CE4" s="376"/>
      <c r="CF4" s="376"/>
      <c r="CG4" s="376"/>
      <c r="CH4" s="376"/>
      <c r="CI4" s="376"/>
      <c r="CJ4" s="376"/>
      <c r="CK4" s="376"/>
      <c r="CL4" s="376"/>
      <c r="CM4" s="376"/>
      <c r="CN4" s="376"/>
      <c r="CO4" s="376"/>
      <c r="CP4" s="376"/>
      <c r="CQ4" s="376"/>
      <c r="CR4" s="376"/>
      <c r="CS4" s="377"/>
      <c r="CT4" s="378">
        <v>1.2</v>
      </c>
      <c r="CU4" s="379"/>
      <c r="CV4" s="379"/>
      <c r="CW4" s="379"/>
      <c r="CX4" s="379"/>
      <c r="CY4" s="379"/>
      <c r="CZ4" s="379"/>
      <c r="DA4" s="380"/>
      <c r="DB4" s="378">
        <v>3.5</v>
      </c>
      <c r="DC4" s="379"/>
      <c r="DD4" s="379"/>
      <c r="DE4" s="379"/>
      <c r="DF4" s="379"/>
      <c r="DG4" s="379"/>
      <c r="DH4" s="379"/>
      <c r="DI4" s="380"/>
      <c r="DJ4" s="165"/>
      <c r="DK4" s="165"/>
      <c r="DL4" s="165"/>
      <c r="DM4" s="165"/>
      <c r="DN4" s="165"/>
      <c r="DO4" s="165"/>
    </row>
    <row r="5" spans="1:119" ht="18.75" customHeight="1" x14ac:dyDescent="0.15">
      <c r="A5" s="166"/>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87</v>
      </c>
      <c r="AN5" s="439"/>
      <c r="AO5" s="439"/>
      <c r="AP5" s="439"/>
      <c r="AQ5" s="439"/>
      <c r="AR5" s="439"/>
      <c r="AS5" s="439"/>
      <c r="AT5" s="440"/>
      <c r="AU5" s="441" t="s">
        <v>88</v>
      </c>
      <c r="AV5" s="442"/>
      <c r="AW5" s="442"/>
      <c r="AX5" s="442"/>
      <c r="AY5" s="443" t="s">
        <v>89</v>
      </c>
      <c r="AZ5" s="444"/>
      <c r="BA5" s="444"/>
      <c r="BB5" s="444"/>
      <c r="BC5" s="444"/>
      <c r="BD5" s="444"/>
      <c r="BE5" s="444"/>
      <c r="BF5" s="444"/>
      <c r="BG5" s="444"/>
      <c r="BH5" s="444"/>
      <c r="BI5" s="444"/>
      <c r="BJ5" s="444"/>
      <c r="BK5" s="444"/>
      <c r="BL5" s="444"/>
      <c r="BM5" s="445"/>
      <c r="BN5" s="409">
        <v>19452533</v>
      </c>
      <c r="BO5" s="410"/>
      <c r="BP5" s="410"/>
      <c r="BQ5" s="410"/>
      <c r="BR5" s="410"/>
      <c r="BS5" s="410"/>
      <c r="BT5" s="410"/>
      <c r="BU5" s="411"/>
      <c r="BV5" s="409">
        <v>20421678</v>
      </c>
      <c r="BW5" s="410"/>
      <c r="BX5" s="410"/>
      <c r="BY5" s="410"/>
      <c r="BZ5" s="410"/>
      <c r="CA5" s="410"/>
      <c r="CB5" s="410"/>
      <c r="CC5" s="411"/>
      <c r="CD5" s="412" t="s">
        <v>90</v>
      </c>
      <c r="CE5" s="413"/>
      <c r="CF5" s="413"/>
      <c r="CG5" s="413"/>
      <c r="CH5" s="413"/>
      <c r="CI5" s="413"/>
      <c r="CJ5" s="413"/>
      <c r="CK5" s="413"/>
      <c r="CL5" s="413"/>
      <c r="CM5" s="413"/>
      <c r="CN5" s="413"/>
      <c r="CO5" s="413"/>
      <c r="CP5" s="413"/>
      <c r="CQ5" s="413"/>
      <c r="CR5" s="413"/>
      <c r="CS5" s="414"/>
      <c r="CT5" s="406">
        <v>99</v>
      </c>
      <c r="CU5" s="407"/>
      <c r="CV5" s="407"/>
      <c r="CW5" s="407"/>
      <c r="CX5" s="407"/>
      <c r="CY5" s="407"/>
      <c r="CZ5" s="407"/>
      <c r="DA5" s="408"/>
      <c r="DB5" s="406">
        <v>96.9</v>
      </c>
      <c r="DC5" s="407"/>
      <c r="DD5" s="407"/>
      <c r="DE5" s="407"/>
      <c r="DF5" s="407"/>
      <c r="DG5" s="407"/>
      <c r="DH5" s="407"/>
      <c r="DI5" s="408"/>
      <c r="DJ5" s="165"/>
      <c r="DK5" s="165"/>
      <c r="DL5" s="165"/>
      <c r="DM5" s="165"/>
      <c r="DN5" s="165"/>
      <c r="DO5" s="165"/>
    </row>
    <row r="6" spans="1:119" ht="18.75" customHeight="1" x14ac:dyDescent="0.15">
      <c r="A6" s="166"/>
      <c r="B6" s="415" t="s">
        <v>91</v>
      </c>
      <c r="C6" s="416"/>
      <c r="D6" s="416"/>
      <c r="E6" s="417"/>
      <c r="F6" s="417"/>
      <c r="G6" s="417"/>
      <c r="H6" s="417"/>
      <c r="I6" s="417"/>
      <c r="J6" s="417"/>
      <c r="K6" s="417"/>
      <c r="L6" s="417" t="s">
        <v>92</v>
      </c>
      <c r="M6" s="417"/>
      <c r="N6" s="417"/>
      <c r="O6" s="417"/>
      <c r="P6" s="417"/>
      <c r="Q6" s="417"/>
      <c r="R6" s="421"/>
      <c r="S6" s="421"/>
      <c r="T6" s="421"/>
      <c r="U6" s="421"/>
      <c r="V6" s="422"/>
      <c r="W6" s="425" t="s">
        <v>93</v>
      </c>
      <c r="X6" s="426"/>
      <c r="Y6" s="426"/>
      <c r="Z6" s="426"/>
      <c r="AA6" s="426"/>
      <c r="AB6" s="416"/>
      <c r="AC6" s="429" t="s">
        <v>94</v>
      </c>
      <c r="AD6" s="430"/>
      <c r="AE6" s="430"/>
      <c r="AF6" s="430"/>
      <c r="AG6" s="430"/>
      <c r="AH6" s="430"/>
      <c r="AI6" s="430"/>
      <c r="AJ6" s="430"/>
      <c r="AK6" s="430"/>
      <c r="AL6" s="431"/>
      <c r="AM6" s="438" t="s">
        <v>95</v>
      </c>
      <c r="AN6" s="439"/>
      <c r="AO6" s="439"/>
      <c r="AP6" s="439"/>
      <c r="AQ6" s="439"/>
      <c r="AR6" s="439"/>
      <c r="AS6" s="439"/>
      <c r="AT6" s="440"/>
      <c r="AU6" s="441" t="s">
        <v>88</v>
      </c>
      <c r="AV6" s="442"/>
      <c r="AW6" s="442"/>
      <c r="AX6" s="442"/>
      <c r="AY6" s="443" t="s">
        <v>96</v>
      </c>
      <c r="AZ6" s="444"/>
      <c r="BA6" s="444"/>
      <c r="BB6" s="444"/>
      <c r="BC6" s="444"/>
      <c r="BD6" s="444"/>
      <c r="BE6" s="444"/>
      <c r="BF6" s="444"/>
      <c r="BG6" s="444"/>
      <c r="BH6" s="444"/>
      <c r="BI6" s="444"/>
      <c r="BJ6" s="444"/>
      <c r="BK6" s="444"/>
      <c r="BL6" s="444"/>
      <c r="BM6" s="445"/>
      <c r="BN6" s="409">
        <v>219427</v>
      </c>
      <c r="BO6" s="410"/>
      <c r="BP6" s="410"/>
      <c r="BQ6" s="410"/>
      <c r="BR6" s="410"/>
      <c r="BS6" s="410"/>
      <c r="BT6" s="410"/>
      <c r="BU6" s="411"/>
      <c r="BV6" s="409">
        <v>485956</v>
      </c>
      <c r="BW6" s="410"/>
      <c r="BX6" s="410"/>
      <c r="BY6" s="410"/>
      <c r="BZ6" s="410"/>
      <c r="CA6" s="410"/>
      <c r="CB6" s="410"/>
      <c r="CC6" s="411"/>
      <c r="CD6" s="412" t="s">
        <v>97</v>
      </c>
      <c r="CE6" s="413"/>
      <c r="CF6" s="413"/>
      <c r="CG6" s="413"/>
      <c r="CH6" s="413"/>
      <c r="CI6" s="413"/>
      <c r="CJ6" s="413"/>
      <c r="CK6" s="413"/>
      <c r="CL6" s="413"/>
      <c r="CM6" s="413"/>
      <c r="CN6" s="413"/>
      <c r="CO6" s="413"/>
      <c r="CP6" s="413"/>
      <c r="CQ6" s="413"/>
      <c r="CR6" s="413"/>
      <c r="CS6" s="414"/>
      <c r="CT6" s="446">
        <v>104</v>
      </c>
      <c r="CU6" s="447"/>
      <c r="CV6" s="447"/>
      <c r="CW6" s="447"/>
      <c r="CX6" s="447"/>
      <c r="CY6" s="447"/>
      <c r="CZ6" s="447"/>
      <c r="DA6" s="448"/>
      <c r="DB6" s="446">
        <v>101.7</v>
      </c>
      <c r="DC6" s="447"/>
      <c r="DD6" s="447"/>
      <c r="DE6" s="447"/>
      <c r="DF6" s="447"/>
      <c r="DG6" s="447"/>
      <c r="DH6" s="447"/>
      <c r="DI6" s="448"/>
      <c r="DJ6" s="165"/>
      <c r="DK6" s="165"/>
      <c r="DL6" s="165"/>
      <c r="DM6" s="165"/>
      <c r="DN6" s="165"/>
      <c r="DO6" s="165"/>
    </row>
    <row r="7" spans="1:119" ht="18.75" customHeight="1" x14ac:dyDescent="0.15">
      <c r="A7" s="166"/>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98</v>
      </c>
      <c r="AN7" s="439"/>
      <c r="AO7" s="439"/>
      <c r="AP7" s="439"/>
      <c r="AQ7" s="439"/>
      <c r="AR7" s="439"/>
      <c r="AS7" s="439"/>
      <c r="AT7" s="440"/>
      <c r="AU7" s="441" t="s">
        <v>99</v>
      </c>
      <c r="AV7" s="442"/>
      <c r="AW7" s="442"/>
      <c r="AX7" s="442"/>
      <c r="AY7" s="443" t="s">
        <v>100</v>
      </c>
      <c r="AZ7" s="444"/>
      <c r="BA7" s="444"/>
      <c r="BB7" s="444"/>
      <c r="BC7" s="444"/>
      <c r="BD7" s="444"/>
      <c r="BE7" s="444"/>
      <c r="BF7" s="444"/>
      <c r="BG7" s="444"/>
      <c r="BH7" s="444"/>
      <c r="BI7" s="444"/>
      <c r="BJ7" s="444"/>
      <c r="BK7" s="444"/>
      <c r="BL7" s="444"/>
      <c r="BM7" s="445"/>
      <c r="BN7" s="409">
        <v>96617</v>
      </c>
      <c r="BO7" s="410"/>
      <c r="BP7" s="410"/>
      <c r="BQ7" s="410"/>
      <c r="BR7" s="410"/>
      <c r="BS7" s="410"/>
      <c r="BT7" s="410"/>
      <c r="BU7" s="411"/>
      <c r="BV7" s="409">
        <v>100869</v>
      </c>
      <c r="BW7" s="410"/>
      <c r="BX7" s="410"/>
      <c r="BY7" s="410"/>
      <c r="BZ7" s="410"/>
      <c r="CA7" s="410"/>
      <c r="CB7" s="410"/>
      <c r="CC7" s="411"/>
      <c r="CD7" s="412" t="s">
        <v>101</v>
      </c>
      <c r="CE7" s="413"/>
      <c r="CF7" s="413"/>
      <c r="CG7" s="413"/>
      <c r="CH7" s="413"/>
      <c r="CI7" s="413"/>
      <c r="CJ7" s="413"/>
      <c r="CK7" s="413"/>
      <c r="CL7" s="413"/>
      <c r="CM7" s="413"/>
      <c r="CN7" s="413"/>
      <c r="CO7" s="413"/>
      <c r="CP7" s="413"/>
      <c r="CQ7" s="413"/>
      <c r="CR7" s="413"/>
      <c r="CS7" s="414"/>
      <c r="CT7" s="409">
        <v>10676019</v>
      </c>
      <c r="CU7" s="410"/>
      <c r="CV7" s="410"/>
      <c r="CW7" s="410"/>
      <c r="CX7" s="410"/>
      <c r="CY7" s="410"/>
      <c r="CZ7" s="410"/>
      <c r="DA7" s="411"/>
      <c r="DB7" s="409">
        <v>10856228</v>
      </c>
      <c r="DC7" s="410"/>
      <c r="DD7" s="410"/>
      <c r="DE7" s="410"/>
      <c r="DF7" s="410"/>
      <c r="DG7" s="410"/>
      <c r="DH7" s="410"/>
      <c r="DI7" s="411"/>
      <c r="DJ7" s="165"/>
      <c r="DK7" s="165"/>
      <c r="DL7" s="165"/>
      <c r="DM7" s="165"/>
      <c r="DN7" s="165"/>
      <c r="DO7" s="165"/>
    </row>
    <row r="8" spans="1:119" ht="18.75" customHeight="1" thickBot="1" x14ac:dyDescent="0.2">
      <c r="A8" s="166"/>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102</v>
      </c>
      <c r="AN8" s="439"/>
      <c r="AO8" s="439"/>
      <c r="AP8" s="439"/>
      <c r="AQ8" s="439"/>
      <c r="AR8" s="439"/>
      <c r="AS8" s="439"/>
      <c r="AT8" s="440"/>
      <c r="AU8" s="441" t="s">
        <v>103</v>
      </c>
      <c r="AV8" s="442"/>
      <c r="AW8" s="442"/>
      <c r="AX8" s="442"/>
      <c r="AY8" s="443" t="s">
        <v>104</v>
      </c>
      <c r="AZ8" s="444"/>
      <c r="BA8" s="444"/>
      <c r="BB8" s="444"/>
      <c r="BC8" s="444"/>
      <c r="BD8" s="444"/>
      <c r="BE8" s="444"/>
      <c r="BF8" s="444"/>
      <c r="BG8" s="444"/>
      <c r="BH8" s="444"/>
      <c r="BI8" s="444"/>
      <c r="BJ8" s="444"/>
      <c r="BK8" s="444"/>
      <c r="BL8" s="444"/>
      <c r="BM8" s="445"/>
      <c r="BN8" s="409">
        <v>122810</v>
      </c>
      <c r="BO8" s="410"/>
      <c r="BP8" s="410"/>
      <c r="BQ8" s="410"/>
      <c r="BR8" s="410"/>
      <c r="BS8" s="410"/>
      <c r="BT8" s="410"/>
      <c r="BU8" s="411"/>
      <c r="BV8" s="409">
        <v>385087</v>
      </c>
      <c r="BW8" s="410"/>
      <c r="BX8" s="410"/>
      <c r="BY8" s="410"/>
      <c r="BZ8" s="410"/>
      <c r="CA8" s="410"/>
      <c r="CB8" s="410"/>
      <c r="CC8" s="411"/>
      <c r="CD8" s="412" t="s">
        <v>105</v>
      </c>
      <c r="CE8" s="413"/>
      <c r="CF8" s="413"/>
      <c r="CG8" s="413"/>
      <c r="CH8" s="413"/>
      <c r="CI8" s="413"/>
      <c r="CJ8" s="413"/>
      <c r="CK8" s="413"/>
      <c r="CL8" s="413"/>
      <c r="CM8" s="413"/>
      <c r="CN8" s="413"/>
      <c r="CO8" s="413"/>
      <c r="CP8" s="413"/>
      <c r="CQ8" s="413"/>
      <c r="CR8" s="413"/>
      <c r="CS8" s="414"/>
      <c r="CT8" s="449">
        <v>0.35</v>
      </c>
      <c r="CU8" s="450"/>
      <c r="CV8" s="450"/>
      <c r="CW8" s="450"/>
      <c r="CX8" s="450"/>
      <c r="CY8" s="450"/>
      <c r="CZ8" s="450"/>
      <c r="DA8" s="451"/>
      <c r="DB8" s="449">
        <v>0.35</v>
      </c>
      <c r="DC8" s="450"/>
      <c r="DD8" s="450"/>
      <c r="DE8" s="450"/>
      <c r="DF8" s="450"/>
      <c r="DG8" s="450"/>
      <c r="DH8" s="450"/>
      <c r="DI8" s="451"/>
      <c r="DJ8" s="165"/>
      <c r="DK8" s="165"/>
      <c r="DL8" s="165"/>
      <c r="DM8" s="165"/>
      <c r="DN8" s="165"/>
      <c r="DO8" s="165"/>
    </row>
    <row r="9" spans="1:119" ht="18.75" customHeight="1" thickBot="1" x14ac:dyDescent="0.2">
      <c r="A9" s="166"/>
      <c r="B9" s="403" t="s">
        <v>106</v>
      </c>
      <c r="C9" s="404"/>
      <c r="D9" s="404"/>
      <c r="E9" s="404"/>
      <c r="F9" s="404"/>
      <c r="G9" s="404"/>
      <c r="H9" s="404"/>
      <c r="I9" s="404"/>
      <c r="J9" s="404"/>
      <c r="K9" s="452"/>
      <c r="L9" s="453" t="s">
        <v>107</v>
      </c>
      <c r="M9" s="454"/>
      <c r="N9" s="454"/>
      <c r="O9" s="454"/>
      <c r="P9" s="454"/>
      <c r="Q9" s="455"/>
      <c r="R9" s="456">
        <v>30997</v>
      </c>
      <c r="S9" s="457"/>
      <c r="T9" s="457"/>
      <c r="U9" s="457"/>
      <c r="V9" s="458"/>
      <c r="W9" s="366" t="s">
        <v>108</v>
      </c>
      <c r="X9" s="367"/>
      <c r="Y9" s="367"/>
      <c r="Z9" s="367"/>
      <c r="AA9" s="367"/>
      <c r="AB9" s="367"/>
      <c r="AC9" s="367"/>
      <c r="AD9" s="367"/>
      <c r="AE9" s="367"/>
      <c r="AF9" s="367"/>
      <c r="AG9" s="367"/>
      <c r="AH9" s="367"/>
      <c r="AI9" s="367"/>
      <c r="AJ9" s="367"/>
      <c r="AK9" s="367"/>
      <c r="AL9" s="368"/>
      <c r="AM9" s="438" t="s">
        <v>109</v>
      </c>
      <c r="AN9" s="439"/>
      <c r="AO9" s="439"/>
      <c r="AP9" s="439"/>
      <c r="AQ9" s="439"/>
      <c r="AR9" s="439"/>
      <c r="AS9" s="439"/>
      <c r="AT9" s="440"/>
      <c r="AU9" s="441" t="s">
        <v>110</v>
      </c>
      <c r="AV9" s="442"/>
      <c r="AW9" s="442"/>
      <c r="AX9" s="442"/>
      <c r="AY9" s="443" t="s">
        <v>111</v>
      </c>
      <c r="AZ9" s="444"/>
      <c r="BA9" s="444"/>
      <c r="BB9" s="444"/>
      <c r="BC9" s="444"/>
      <c r="BD9" s="444"/>
      <c r="BE9" s="444"/>
      <c r="BF9" s="444"/>
      <c r="BG9" s="444"/>
      <c r="BH9" s="444"/>
      <c r="BI9" s="444"/>
      <c r="BJ9" s="444"/>
      <c r="BK9" s="444"/>
      <c r="BL9" s="444"/>
      <c r="BM9" s="445"/>
      <c r="BN9" s="409">
        <v>-262277</v>
      </c>
      <c r="BO9" s="410"/>
      <c r="BP9" s="410"/>
      <c r="BQ9" s="410"/>
      <c r="BR9" s="410"/>
      <c r="BS9" s="410"/>
      <c r="BT9" s="410"/>
      <c r="BU9" s="411"/>
      <c r="BV9" s="409">
        <v>-220618</v>
      </c>
      <c r="BW9" s="410"/>
      <c r="BX9" s="410"/>
      <c r="BY9" s="410"/>
      <c r="BZ9" s="410"/>
      <c r="CA9" s="410"/>
      <c r="CB9" s="410"/>
      <c r="CC9" s="411"/>
      <c r="CD9" s="412" t="s">
        <v>112</v>
      </c>
      <c r="CE9" s="413"/>
      <c r="CF9" s="413"/>
      <c r="CG9" s="413"/>
      <c r="CH9" s="413"/>
      <c r="CI9" s="413"/>
      <c r="CJ9" s="413"/>
      <c r="CK9" s="413"/>
      <c r="CL9" s="413"/>
      <c r="CM9" s="413"/>
      <c r="CN9" s="413"/>
      <c r="CO9" s="413"/>
      <c r="CP9" s="413"/>
      <c r="CQ9" s="413"/>
      <c r="CR9" s="413"/>
      <c r="CS9" s="414"/>
      <c r="CT9" s="406">
        <v>22.5</v>
      </c>
      <c r="CU9" s="407"/>
      <c r="CV9" s="407"/>
      <c r="CW9" s="407"/>
      <c r="CX9" s="407"/>
      <c r="CY9" s="407"/>
      <c r="CZ9" s="407"/>
      <c r="DA9" s="408"/>
      <c r="DB9" s="406">
        <v>22.7</v>
      </c>
      <c r="DC9" s="407"/>
      <c r="DD9" s="407"/>
      <c r="DE9" s="407"/>
      <c r="DF9" s="407"/>
      <c r="DG9" s="407"/>
      <c r="DH9" s="407"/>
      <c r="DI9" s="408"/>
      <c r="DJ9" s="165"/>
      <c r="DK9" s="165"/>
      <c r="DL9" s="165"/>
      <c r="DM9" s="165"/>
      <c r="DN9" s="165"/>
      <c r="DO9" s="165"/>
    </row>
    <row r="10" spans="1:119" ht="18.75" customHeight="1" thickBot="1" x14ac:dyDescent="0.2">
      <c r="A10" s="166"/>
      <c r="B10" s="403"/>
      <c r="C10" s="404"/>
      <c r="D10" s="404"/>
      <c r="E10" s="404"/>
      <c r="F10" s="404"/>
      <c r="G10" s="404"/>
      <c r="H10" s="404"/>
      <c r="I10" s="404"/>
      <c r="J10" s="404"/>
      <c r="K10" s="452"/>
      <c r="L10" s="459" t="s">
        <v>113</v>
      </c>
      <c r="M10" s="439"/>
      <c r="N10" s="439"/>
      <c r="O10" s="439"/>
      <c r="P10" s="439"/>
      <c r="Q10" s="440"/>
      <c r="R10" s="460">
        <v>34460</v>
      </c>
      <c r="S10" s="461"/>
      <c r="T10" s="461"/>
      <c r="U10" s="461"/>
      <c r="V10" s="462"/>
      <c r="W10" s="397"/>
      <c r="X10" s="398"/>
      <c r="Y10" s="398"/>
      <c r="Z10" s="398"/>
      <c r="AA10" s="398"/>
      <c r="AB10" s="398"/>
      <c r="AC10" s="398"/>
      <c r="AD10" s="398"/>
      <c r="AE10" s="398"/>
      <c r="AF10" s="398"/>
      <c r="AG10" s="398"/>
      <c r="AH10" s="398"/>
      <c r="AI10" s="398"/>
      <c r="AJ10" s="398"/>
      <c r="AK10" s="398"/>
      <c r="AL10" s="401"/>
      <c r="AM10" s="438" t="s">
        <v>114</v>
      </c>
      <c r="AN10" s="439"/>
      <c r="AO10" s="439"/>
      <c r="AP10" s="439"/>
      <c r="AQ10" s="439"/>
      <c r="AR10" s="439"/>
      <c r="AS10" s="439"/>
      <c r="AT10" s="440"/>
      <c r="AU10" s="441" t="s">
        <v>115</v>
      </c>
      <c r="AV10" s="442"/>
      <c r="AW10" s="442"/>
      <c r="AX10" s="442"/>
      <c r="AY10" s="443" t="s">
        <v>116</v>
      </c>
      <c r="AZ10" s="444"/>
      <c r="BA10" s="444"/>
      <c r="BB10" s="444"/>
      <c r="BC10" s="444"/>
      <c r="BD10" s="444"/>
      <c r="BE10" s="444"/>
      <c r="BF10" s="444"/>
      <c r="BG10" s="444"/>
      <c r="BH10" s="444"/>
      <c r="BI10" s="444"/>
      <c r="BJ10" s="444"/>
      <c r="BK10" s="444"/>
      <c r="BL10" s="444"/>
      <c r="BM10" s="445"/>
      <c r="BN10" s="409">
        <v>310</v>
      </c>
      <c r="BO10" s="410"/>
      <c r="BP10" s="410"/>
      <c r="BQ10" s="410"/>
      <c r="BR10" s="410"/>
      <c r="BS10" s="410"/>
      <c r="BT10" s="410"/>
      <c r="BU10" s="411"/>
      <c r="BV10" s="409">
        <v>300</v>
      </c>
      <c r="BW10" s="410"/>
      <c r="BX10" s="410"/>
      <c r="BY10" s="410"/>
      <c r="BZ10" s="410"/>
      <c r="CA10" s="410"/>
      <c r="CB10" s="410"/>
      <c r="CC10" s="411"/>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3"/>
      <c r="C11" s="404"/>
      <c r="D11" s="404"/>
      <c r="E11" s="404"/>
      <c r="F11" s="404"/>
      <c r="G11" s="404"/>
      <c r="H11" s="404"/>
      <c r="I11" s="404"/>
      <c r="J11" s="404"/>
      <c r="K11" s="452"/>
      <c r="L11" s="463" t="s">
        <v>118</v>
      </c>
      <c r="M11" s="464"/>
      <c r="N11" s="464"/>
      <c r="O11" s="464"/>
      <c r="P11" s="464"/>
      <c r="Q11" s="465"/>
      <c r="R11" s="466" t="s">
        <v>119</v>
      </c>
      <c r="S11" s="467"/>
      <c r="T11" s="467"/>
      <c r="U11" s="467"/>
      <c r="V11" s="468"/>
      <c r="W11" s="397"/>
      <c r="X11" s="398"/>
      <c r="Y11" s="398"/>
      <c r="Z11" s="398"/>
      <c r="AA11" s="398"/>
      <c r="AB11" s="398"/>
      <c r="AC11" s="398"/>
      <c r="AD11" s="398"/>
      <c r="AE11" s="398"/>
      <c r="AF11" s="398"/>
      <c r="AG11" s="398"/>
      <c r="AH11" s="398"/>
      <c r="AI11" s="398"/>
      <c r="AJ11" s="398"/>
      <c r="AK11" s="398"/>
      <c r="AL11" s="401"/>
      <c r="AM11" s="438" t="s">
        <v>120</v>
      </c>
      <c r="AN11" s="439"/>
      <c r="AO11" s="439"/>
      <c r="AP11" s="439"/>
      <c r="AQ11" s="439"/>
      <c r="AR11" s="439"/>
      <c r="AS11" s="439"/>
      <c r="AT11" s="440"/>
      <c r="AU11" s="441" t="s">
        <v>121</v>
      </c>
      <c r="AV11" s="442"/>
      <c r="AW11" s="442"/>
      <c r="AX11" s="442"/>
      <c r="AY11" s="443" t="s">
        <v>122</v>
      </c>
      <c r="AZ11" s="444"/>
      <c r="BA11" s="444"/>
      <c r="BB11" s="444"/>
      <c r="BC11" s="444"/>
      <c r="BD11" s="444"/>
      <c r="BE11" s="444"/>
      <c r="BF11" s="444"/>
      <c r="BG11" s="444"/>
      <c r="BH11" s="444"/>
      <c r="BI11" s="444"/>
      <c r="BJ11" s="444"/>
      <c r="BK11" s="444"/>
      <c r="BL11" s="444"/>
      <c r="BM11" s="445"/>
      <c r="BN11" s="409">
        <v>0</v>
      </c>
      <c r="BO11" s="410"/>
      <c r="BP11" s="410"/>
      <c r="BQ11" s="410"/>
      <c r="BR11" s="410"/>
      <c r="BS11" s="410"/>
      <c r="BT11" s="410"/>
      <c r="BU11" s="411"/>
      <c r="BV11" s="409">
        <v>0</v>
      </c>
      <c r="BW11" s="410"/>
      <c r="BX11" s="410"/>
      <c r="BY11" s="410"/>
      <c r="BZ11" s="410"/>
      <c r="CA11" s="410"/>
      <c r="CB11" s="410"/>
      <c r="CC11" s="411"/>
      <c r="CD11" s="412" t="s">
        <v>123</v>
      </c>
      <c r="CE11" s="413"/>
      <c r="CF11" s="413"/>
      <c r="CG11" s="413"/>
      <c r="CH11" s="413"/>
      <c r="CI11" s="413"/>
      <c r="CJ11" s="413"/>
      <c r="CK11" s="413"/>
      <c r="CL11" s="413"/>
      <c r="CM11" s="413"/>
      <c r="CN11" s="413"/>
      <c r="CO11" s="413"/>
      <c r="CP11" s="413"/>
      <c r="CQ11" s="413"/>
      <c r="CR11" s="413"/>
      <c r="CS11" s="414"/>
      <c r="CT11" s="449" t="s">
        <v>124</v>
      </c>
      <c r="CU11" s="450"/>
      <c r="CV11" s="450"/>
      <c r="CW11" s="450"/>
      <c r="CX11" s="450"/>
      <c r="CY11" s="450"/>
      <c r="CZ11" s="450"/>
      <c r="DA11" s="451"/>
      <c r="DB11" s="449" t="s">
        <v>125</v>
      </c>
      <c r="DC11" s="450"/>
      <c r="DD11" s="450"/>
      <c r="DE11" s="450"/>
      <c r="DF11" s="450"/>
      <c r="DG11" s="450"/>
      <c r="DH11" s="450"/>
      <c r="DI11" s="451"/>
      <c r="DJ11" s="165"/>
      <c r="DK11" s="165"/>
      <c r="DL11" s="165"/>
      <c r="DM11" s="165"/>
      <c r="DN11" s="165"/>
      <c r="DO11" s="165"/>
    </row>
    <row r="12" spans="1:119" ht="18.75" customHeight="1" x14ac:dyDescent="0.15">
      <c r="A12" s="166"/>
      <c r="B12" s="469" t="s">
        <v>126</v>
      </c>
      <c r="C12" s="470"/>
      <c r="D12" s="470"/>
      <c r="E12" s="470"/>
      <c r="F12" s="470"/>
      <c r="G12" s="470"/>
      <c r="H12" s="470"/>
      <c r="I12" s="470"/>
      <c r="J12" s="470"/>
      <c r="K12" s="471"/>
      <c r="L12" s="478" t="s">
        <v>127</v>
      </c>
      <c r="M12" s="479"/>
      <c r="N12" s="479"/>
      <c r="O12" s="479"/>
      <c r="P12" s="479"/>
      <c r="Q12" s="480"/>
      <c r="R12" s="481">
        <v>31308</v>
      </c>
      <c r="S12" s="482"/>
      <c r="T12" s="482"/>
      <c r="U12" s="482"/>
      <c r="V12" s="483"/>
      <c r="W12" s="484" t="s">
        <v>1</v>
      </c>
      <c r="X12" s="442"/>
      <c r="Y12" s="442"/>
      <c r="Z12" s="442"/>
      <c r="AA12" s="442"/>
      <c r="AB12" s="485"/>
      <c r="AC12" s="441" t="s">
        <v>128</v>
      </c>
      <c r="AD12" s="442"/>
      <c r="AE12" s="442"/>
      <c r="AF12" s="442"/>
      <c r="AG12" s="485"/>
      <c r="AH12" s="441" t="s">
        <v>129</v>
      </c>
      <c r="AI12" s="442"/>
      <c r="AJ12" s="442"/>
      <c r="AK12" s="442"/>
      <c r="AL12" s="486"/>
      <c r="AM12" s="438" t="s">
        <v>130</v>
      </c>
      <c r="AN12" s="439"/>
      <c r="AO12" s="439"/>
      <c r="AP12" s="439"/>
      <c r="AQ12" s="439"/>
      <c r="AR12" s="439"/>
      <c r="AS12" s="439"/>
      <c r="AT12" s="440"/>
      <c r="AU12" s="441" t="s">
        <v>131</v>
      </c>
      <c r="AV12" s="442"/>
      <c r="AW12" s="442"/>
      <c r="AX12" s="442"/>
      <c r="AY12" s="443" t="s">
        <v>132</v>
      </c>
      <c r="AZ12" s="444"/>
      <c r="BA12" s="444"/>
      <c r="BB12" s="444"/>
      <c r="BC12" s="444"/>
      <c r="BD12" s="444"/>
      <c r="BE12" s="444"/>
      <c r="BF12" s="444"/>
      <c r="BG12" s="444"/>
      <c r="BH12" s="444"/>
      <c r="BI12" s="444"/>
      <c r="BJ12" s="444"/>
      <c r="BK12" s="444"/>
      <c r="BL12" s="444"/>
      <c r="BM12" s="445"/>
      <c r="BN12" s="409">
        <v>0</v>
      </c>
      <c r="BO12" s="410"/>
      <c r="BP12" s="410"/>
      <c r="BQ12" s="410"/>
      <c r="BR12" s="410"/>
      <c r="BS12" s="410"/>
      <c r="BT12" s="410"/>
      <c r="BU12" s="411"/>
      <c r="BV12" s="409">
        <v>0</v>
      </c>
      <c r="BW12" s="410"/>
      <c r="BX12" s="410"/>
      <c r="BY12" s="410"/>
      <c r="BZ12" s="410"/>
      <c r="CA12" s="410"/>
      <c r="CB12" s="410"/>
      <c r="CC12" s="411"/>
      <c r="CD12" s="412" t="s">
        <v>133</v>
      </c>
      <c r="CE12" s="413"/>
      <c r="CF12" s="413"/>
      <c r="CG12" s="413"/>
      <c r="CH12" s="413"/>
      <c r="CI12" s="413"/>
      <c r="CJ12" s="413"/>
      <c r="CK12" s="413"/>
      <c r="CL12" s="413"/>
      <c r="CM12" s="413"/>
      <c r="CN12" s="413"/>
      <c r="CO12" s="413"/>
      <c r="CP12" s="413"/>
      <c r="CQ12" s="413"/>
      <c r="CR12" s="413"/>
      <c r="CS12" s="414"/>
      <c r="CT12" s="449" t="s">
        <v>134</v>
      </c>
      <c r="CU12" s="450"/>
      <c r="CV12" s="450"/>
      <c r="CW12" s="450"/>
      <c r="CX12" s="450"/>
      <c r="CY12" s="450"/>
      <c r="CZ12" s="450"/>
      <c r="DA12" s="451"/>
      <c r="DB12" s="449" t="s">
        <v>134</v>
      </c>
      <c r="DC12" s="450"/>
      <c r="DD12" s="450"/>
      <c r="DE12" s="450"/>
      <c r="DF12" s="450"/>
      <c r="DG12" s="450"/>
      <c r="DH12" s="450"/>
      <c r="DI12" s="451"/>
      <c r="DJ12" s="165"/>
      <c r="DK12" s="165"/>
      <c r="DL12" s="165"/>
      <c r="DM12" s="165"/>
      <c r="DN12" s="165"/>
      <c r="DO12" s="165"/>
    </row>
    <row r="13" spans="1:119" ht="18.75" customHeight="1" x14ac:dyDescent="0.15">
      <c r="A13" s="166"/>
      <c r="B13" s="472"/>
      <c r="C13" s="473"/>
      <c r="D13" s="473"/>
      <c r="E13" s="473"/>
      <c r="F13" s="473"/>
      <c r="G13" s="473"/>
      <c r="H13" s="473"/>
      <c r="I13" s="473"/>
      <c r="J13" s="473"/>
      <c r="K13" s="474"/>
      <c r="L13" s="176"/>
      <c r="M13" s="497" t="s">
        <v>135</v>
      </c>
      <c r="N13" s="498"/>
      <c r="O13" s="498"/>
      <c r="P13" s="498"/>
      <c r="Q13" s="499"/>
      <c r="R13" s="490">
        <v>30998</v>
      </c>
      <c r="S13" s="491"/>
      <c r="T13" s="491"/>
      <c r="U13" s="491"/>
      <c r="V13" s="492"/>
      <c r="W13" s="425" t="s">
        <v>136</v>
      </c>
      <c r="X13" s="426"/>
      <c r="Y13" s="426"/>
      <c r="Z13" s="426"/>
      <c r="AA13" s="426"/>
      <c r="AB13" s="416"/>
      <c r="AC13" s="460">
        <v>2252</v>
      </c>
      <c r="AD13" s="461"/>
      <c r="AE13" s="461"/>
      <c r="AF13" s="461"/>
      <c r="AG13" s="500"/>
      <c r="AH13" s="460">
        <v>2156</v>
      </c>
      <c r="AI13" s="461"/>
      <c r="AJ13" s="461"/>
      <c r="AK13" s="461"/>
      <c r="AL13" s="462"/>
      <c r="AM13" s="438" t="s">
        <v>137</v>
      </c>
      <c r="AN13" s="439"/>
      <c r="AO13" s="439"/>
      <c r="AP13" s="439"/>
      <c r="AQ13" s="439"/>
      <c r="AR13" s="439"/>
      <c r="AS13" s="439"/>
      <c r="AT13" s="440"/>
      <c r="AU13" s="441" t="s">
        <v>138</v>
      </c>
      <c r="AV13" s="442"/>
      <c r="AW13" s="442"/>
      <c r="AX13" s="442"/>
      <c r="AY13" s="443" t="s">
        <v>139</v>
      </c>
      <c r="AZ13" s="444"/>
      <c r="BA13" s="444"/>
      <c r="BB13" s="444"/>
      <c r="BC13" s="444"/>
      <c r="BD13" s="444"/>
      <c r="BE13" s="444"/>
      <c r="BF13" s="444"/>
      <c r="BG13" s="444"/>
      <c r="BH13" s="444"/>
      <c r="BI13" s="444"/>
      <c r="BJ13" s="444"/>
      <c r="BK13" s="444"/>
      <c r="BL13" s="444"/>
      <c r="BM13" s="445"/>
      <c r="BN13" s="409">
        <v>-261967</v>
      </c>
      <c r="BO13" s="410"/>
      <c r="BP13" s="410"/>
      <c r="BQ13" s="410"/>
      <c r="BR13" s="410"/>
      <c r="BS13" s="410"/>
      <c r="BT13" s="410"/>
      <c r="BU13" s="411"/>
      <c r="BV13" s="409">
        <v>-220318</v>
      </c>
      <c r="BW13" s="410"/>
      <c r="BX13" s="410"/>
      <c r="BY13" s="410"/>
      <c r="BZ13" s="410"/>
      <c r="CA13" s="410"/>
      <c r="CB13" s="410"/>
      <c r="CC13" s="411"/>
      <c r="CD13" s="412" t="s">
        <v>140</v>
      </c>
      <c r="CE13" s="413"/>
      <c r="CF13" s="413"/>
      <c r="CG13" s="413"/>
      <c r="CH13" s="413"/>
      <c r="CI13" s="413"/>
      <c r="CJ13" s="413"/>
      <c r="CK13" s="413"/>
      <c r="CL13" s="413"/>
      <c r="CM13" s="413"/>
      <c r="CN13" s="413"/>
      <c r="CO13" s="413"/>
      <c r="CP13" s="413"/>
      <c r="CQ13" s="413"/>
      <c r="CR13" s="413"/>
      <c r="CS13" s="414"/>
      <c r="CT13" s="406">
        <v>14.3</v>
      </c>
      <c r="CU13" s="407"/>
      <c r="CV13" s="407"/>
      <c r="CW13" s="407"/>
      <c r="CX13" s="407"/>
      <c r="CY13" s="407"/>
      <c r="CZ13" s="407"/>
      <c r="DA13" s="408"/>
      <c r="DB13" s="406">
        <v>13.9</v>
      </c>
      <c r="DC13" s="407"/>
      <c r="DD13" s="407"/>
      <c r="DE13" s="407"/>
      <c r="DF13" s="407"/>
      <c r="DG13" s="407"/>
      <c r="DH13" s="407"/>
      <c r="DI13" s="408"/>
      <c r="DJ13" s="165"/>
      <c r="DK13" s="165"/>
      <c r="DL13" s="165"/>
      <c r="DM13" s="165"/>
      <c r="DN13" s="165"/>
      <c r="DO13" s="165"/>
    </row>
    <row r="14" spans="1:119" ht="18.75" customHeight="1" thickBot="1" x14ac:dyDescent="0.2">
      <c r="A14" s="166"/>
      <c r="B14" s="472"/>
      <c r="C14" s="473"/>
      <c r="D14" s="473"/>
      <c r="E14" s="473"/>
      <c r="F14" s="473"/>
      <c r="G14" s="473"/>
      <c r="H14" s="473"/>
      <c r="I14" s="473"/>
      <c r="J14" s="473"/>
      <c r="K14" s="474"/>
      <c r="L14" s="487" t="s">
        <v>141</v>
      </c>
      <c r="M14" s="488"/>
      <c r="N14" s="488"/>
      <c r="O14" s="488"/>
      <c r="P14" s="488"/>
      <c r="Q14" s="489"/>
      <c r="R14" s="490">
        <v>31911</v>
      </c>
      <c r="S14" s="491"/>
      <c r="T14" s="491"/>
      <c r="U14" s="491"/>
      <c r="V14" s="492"/>
      <c r="W14" s="399"/>
      <c r="X14" s="400"/>
      <c r="Y14" s="400"/>
      <c r="Z14" s="400"/>
      <c r="AA14" s="400"/>
      <c r="AB14" s="389"/>
      <c r="AC14" s="493">
        <v>15.7</v>
      </c>
      <c r="AD14" s="494"/>
      <c r="AE14" s="494"/>
      <c r="AF14" s="494"/>
      <c r="AG14" s="495"/>
      <c r="AH14" s="493">
        <v>14.7</v>
      </c>
      <c r="AI14" s="494"/>
      <c r="AJ14" s="494"/>
      <c r="AK14" s="494"/>
      <c r="AL14" s="496"/>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1" t="s">
        <v>142</v>
      </c>
      <c r="CE14" s="502"/>
      <c r="CF14" s="502"/>
      <c r="CG14" s="502"/>
      <c r="CH14" s="502"/>
      <c r="CI14" s="502"/>
      <c r="CJ14" s="502"/>
      <c r="CK14" s="502"/>
      <c r="CL14" s="502"/>
      <c r="CM14" s="502"/>
      <c r="CN14" s="502"/>
      <c r="CO14" s="502"/>
      <c r="CP14" s="502"/>
      <c r="CQ14" s="502"/>
      <c r="CR14" s="502"/>
      <c r="CS14" s="503"/>
      <c r="CT14" s="504">
        <v>119.6</v>
      </c>
      <c r="CU14" s="505"/>
      <c r="CV14" s="505"/>
      <c r="CW14" s="505"/>
      <c r="CX14" s="505"/>
      <c r="CY14" s="505"/>
      <c r="CZ14" s="505"/>
      <c r="DA14" s="506"/>
      <c r="DB14" s="504">
        <v>126</v>
      </c>
      <c r="DC14" s="505"/>
      <c r="DD14" s="505"/>
      <c r="DE14" s="505"/>
      <c r="DF14" s="505"/>
      <c r="DG14" s="505"/>
      <c r="DH14" s="505"/>
      <c r="DI14" s="506"/>
      <c r="DJ14" s="165"/>
      <c r="DK14" s="165"/>
      <c r="DL14" s="165"/>
      <c r="DM14" s="165"/>
      <c r="DN14" s="165"/>
      <c r="DO14" s="165"/>
    </row>
    <row r="15" spans="1:119" ht="18.75" customHeight="1" x14ac:dyDescent="0.15">
      <c r="A15" s="166"/>
      <c r="B15" s="472"/>
      <c r="C15" s="473"/>
      <c r="D15" s="473"/>
      <c r="E15" s="473"/>
      <c r="F15" s="473"/>
      <c r="G15" s="473"/>
      <c r="H15" s="473"/>
      <c r="I15" s="473"/>
      <c r="J15" s="473"/>
      <c r="K15" s="474"/>
      <c r="L15" s="176"/>
      <c r="M15" s="497" t="s">
        <v>135</v>
      </c>
      <c r="N15" s="498"/>
      <c r="O15" s="498"/>
      <c r="P15" s="498"/>
      <c r="Q15" s="499"/>
      <c r="R15" s="490">
        <v>31638</v>
      </c>
      <c r="S15" s="491"/>
      <c r="T15" s="491"/>
      <c r="U15" s="491"/>
      <c r="V15" s="492"/>
      <c r="W15" s="425" t="s">
        <v>143</v>
      </c>
      <c r="X15" s="426"/>
      <c r="Y15" s="426"/>
      <c r="Z15" s="426"/>
      <c r="AA15" s="426"/>
      <c r="AB15" s="416"/>
      <c r="AC15" s="460">
        <v>3589</v>
      </c>
      <c r="AD15" s="461"/>
      <c r="AE15" s="461"/>
      <c r="AF15" s="461"/>
      <c r="AG15" s="500"/>
      <c r="AH15" s="460">
        <v>3681</v>
      </c>
      <c r="AI15" s="461"/>
      <c r="AJ15" s="461"/>
      <c r="AK15" s="461"/>
      <c r="AL15" s="462"/>
      <c r="AM15" s="438"/>
      <c r="AN15" s="439"/>
      <c r="AO15" s="439"/>
      <c r="AP15" s="439"/>
      <c r="AQ15" s="439"/>
      <c r="AR15" s="439"/>
      <c r="AS15" s="439"/>
      <c r="AT15" s="440"/>
      <c r="AU15" s="441"/>
      <c r="AV15" s="442"/>
      <c r="AW15" s="442"/>
      <c r="AX15" s="442"/>
      <c r="AY15" s="369" t="s">
        <v>144</v>
      </c>
      <c r="AZ15" s="370"/>
      <c r="BA15" s="370"/>
      <c r="BB15" s="370"/>
      <c r="BC15" s="370"/>
      <c r="BD15" s="370"/>
      <c r="BE15" s="370"/>
      <c r="BF15" s="370"/>
      <c r="BG15" s="370"/>
      <c r="BH15" s="370"/>
      <c r="BI15" s="370"/>
      <c r="BJ15" s="370"/>
      <c r="BK15" s="370"/>
      <c r="BL15" s="370"/>
      <c r="BM15" s="371"/>
      <c r="BN15" s="372">
        <v>3166674</v>
      </c>
      <c r="BO15" s="373"/>
      <c r="BP15" s="373"/>
      <c r="BQ15" s="373"/>
      <c r="BR15" s="373"/>
      <c r="BS15" s="373"/>
      <c r="BT15" s="373"/>
      <c r="BU15" s="374"/>
      <c r="BV15" s="372">
        <v>3219250</v>
      </c>
      <c r="BW15" s="373"/>
      <c r="BX15" s="373"/>
      <c r="BY15" s="373"/>
      <c r="BZ15" s="373"/>
      <c r="CA15" s="373"/>
      <c r="CB15" s="373"/>
      <c r="CC15" s="374"/>
      <c r="CD15" s="507" t="s">
        <v>145</v>
      </c>
      <c r="CE15" s="508"/>
      <c r="CF15" s="508"/>
      <c r="CG15" s="508"/>
      <c r="CH15" s="508"/>
      <c r="CI15" s="508"/>
      <c r="CJ15" s="508"/>
      <c r="CK15" s="508"/>
      <c r="CL15" s="508"/>
      <c r="CM15" s="508"/>
      <c r="CN15" s="508"/>
      <c r="CO15" s="508"/>
      <c r="CP15" s="508"/>
      <c r="CQ15" s="508"/>
      <c r="CR15" s="508"/>
      <c r="CS15" s="50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2"/>
      <c r="C16" s="473"/>
      <c r="D16" s="473"/>
      <c r="E16" s="473"/>
      <c r="F16" s="473"/>
      <c r="G16" s="473"/>
      <c r="H16" s="473"/>
      <c r="I16" s="473"/>
      <c r="J16" s="473"/>
      <c r="K16" s="474"/>
      <c r="L16" s="487" t="s">
        <v>146</v>
      </c>
      <c r="M16" s="518"/>
      <c r="N16" s="518"/>
      <c r="O16" s="518"/>
      <c r="P16" s="518"/>
      <c r="Q16" s="519"/>
      <c r="R16" s="510" t="s">
        <v>147</v>
      </c>
      <c r="S16" s="511"/>
      <c r="T16" s="511"/>
      <c r="U16" s="511"/>
      <c r="V16" s="512"/>
      <c r="W16" s="399"/>
      <c r="X16" s="400"/>
      <c r="Y16" s="400"/>
      <c r="Z16" s="400"/>
      <c r="AA16" s="400"/>
      <c r="AB16" s="389"/>
      <c r="AC16" s="493">
        <v>25</v>
      </c>
      <c r="AD16" s="494"/>
      <c r="AE16" s="494"/>
      <c r="AF16" s="494"/>
      <c r="AG16" s="495"/>
      <c r="AH16" s="493">
        <v>25</v>
      </c>
      <c r="AI16" s="494"/>
      <c r="AJ16" s="494"/>
      <c r="AK16" s="494"/>
      <c r="AL16" s="496"/>
      <c r="AM16" s="438"/>
      <c r="AN16" s="439"/>
      <c r="AO16" s="439"/>
      <c r="AP16" s="439"/>
      <c r="AQ16" s="439"/>
      <c r="AR16" s="439"/>
      <c r="AS16" s="439"/>
      <c r="AT16" s="440"/>
      <c r="AU16" s="441"/>
      <c r="AV16" s="442"/>
      <c r="AW16" s="442"/>
      <c r="AX16" s="442"/>
      <c r="AY16" s="443" t="s">
        <v>148</v>
      </c>
      <c r="AZ16" s="444"/>
      <c r="BA16" s="444"/>
      <c r="BB16" s="444"/>
      <c r="BC16" s="444"/>
      <c r="BD16" s="444"/>
      <c r="BE16" s="444"/>
      <c r="BF16" s="444"/>
      <c r="BG16" s="444"/>
      <c r="BH16" s="444"/>
      <c r="BI16" s="444"/>
      <c r="BJ16" s="444"/>
      <c r="BK16" s="444"/>
      <c r="BL16" s="444"/>
      <c r="BM16" s="445"/>
      <c r="BN16" s="409">
        <v>9056322</v>
      </c>
      <c r="BO16" s="410"/>
      <c r="BP16" s="410"/>
      <c r="BQ16" s="410"/>
      <c r="BR16" s="410"/>
      <c r="BS16" s="410"/>
      <c r="BT16" s="410"/>
      <c r="BU16" s="411"/>
      <c r="BV16" s="409">
        <v>9061900</v>
      </c>
      <c r="BW16" s="410"/>
      <c r="BX16" s="410"/>
      <c r="BY16" s="410"/>
      <c r="BZ16" s="410"/>
      <c r="CA16" s="410"/>
      <c r="CB16" s="410"/>
      <c r="CC16" s="411"/>
      <c r="CD16" s="180"/>
      <c r="CE16" s="516"/>
      <c r="CF16" s="516"/>
      <c r="CG16" s="516"/>
      <c r="CH16" s="516"/>
      <c r="CI16" s="516"/>
      <c r="CJ16" s="516"/>
      <c r="CK16" s="516"/>
      <c r="CL16" s="516"/>
      <c r="CM16" s="516"/>
      <c r="CN16" s="516"/>
      <c r="CO16" s="516"/>
      <c r="CP16" s="516"/>
      <c r="CQ16" s="516"/>
      <c r="CR16" s="516"/>
      <c r="CS16" s="517"/>
      <c r="CT16" s="406"/>
      <c r="CU16" s="407"/>
      <c r="CV16" s="407"/>
      <c r="CW16" s="407"/>
      <c r="CX16" s="407"/>
      <c r="CY16" s="407"/>
      <c r="CZ16" s="407"/>
      <c r="DA16" s="408"/>
      <c r="DB16" s="406"/>
      <c r="DC16" s="407"/>
      <c r="DD16" s="407"/>
      <c r="DE16" s="407"/>
      <c r="DF16" s="407"/>
      <c r="DG16" s="407"/>
      <c r="DH16" s="407"/>
      <c r="DI16" s="408"/>
      <c r="DJ16" s="165"/>
      <c r="DK16" s="165"/>
      <c r="DL16" s="165"/>
      <c r="DM16" s="165"/>
      <c r="DN16" s="165"/>
      <c r="DO16" s="165"/>
    </row>
    <row r="17" spans="1:119" ht="18.75" customHeight="1" thickBot="1" x14ac:dyDescent="0.2">
      <c r="A17" s="166"/>
      <c r="B17" s="475"/>
      <c r="C17" s="476"/>
      <c r="D17" s="476"/>
      <c r="E17" s="476"/>
      <c r="F17" s="476"/>
      <c r="G17" s="476"/>
      <c r="H17" s="476"/>
      <c r="I17" s="476"/>
      <c r="J17" s="476"/>
      <c r="K17" s="477"/>
      <c r="L17" s="181"/>
      <c r="M17" s="513" t="s">
        <v>149</v>
      </c>
      <c r="N17" s="514"/>
      <c r="O17" s="514"/>
      <c r="P17" s="514"/>
      <c r="Q17" s="515"/>
      <c r="R17" s="510" t="s">
        <v>150</v>
      </c>
      <c r="S17" s="511"/>
      <c r="T17" s="511"/>
      <c r="U17" s="511"/>
      <c r="V17" s="512"/>
      <c r="W17" s="425" t="s">
        <v>151</v>
      </c>
      <c r="X17" s="426"/>
      <c r="Y17" s="426"/>
      <c r="Z17" s="426"/>
      <c r="AA17" s="426"/>
      <c r="AB17" s="416"/>
      <c r="AC17" s="460">
        <v>8538</v>
      </c>
      <c r="AD17" s="461"/>
      <c r="AE17" s="461"/>
      <c r="AF17" s="461"/>
      <c r="AG17" s="500"/>
      <c r="AH17" s="460">
        <v>8876</v>
      </c>
      <c r="AI17" s="461"/>
      <c r="AJ17" s="461"/>
      <c r="AK17" s="461"/>
      <c r="AL17" s="462"/>
      <c r="AM17" s="438"/>
      <c r="AN17" s="439"/>
      <c r="AO17" s="439"/>
      <c r="AP17" s="439"/>
      <c r="AQ17" s="439"/>
      <c r="AR17" s="439"/>
      <c r="AS17" s="439"/>
      <c r="AT17" s="440"/>
      <c r="AU17" s="441"/>
      <c r="AV17" s="442"/>
      <c r="AW17" s="442"/>
      <c r="AX17" s="442"/>
      <c r="AY17" s="443" t="s">
        <v>152</v>
      </c>
      <c r="AZ17" s="444"/>
      <c r="BA17" s="444"/>
      <c r="BB17" s="444"/>
      <c r="BC17" s="444"/>
      <c r="BD17" s="444"/>
      <c r="BE17" s="444"/>
      <c r="BF17" s="444"/>
      <c r="BG17" s="444"/>
      <c r="BH17" s="444"/>
      <c r="BI17" s="444"/>
      <c r="BJ17" s="444"/>
      <c r="BK17" s="444"/>
      <c r="BL17" s="444"/>
      <c r="BM17" s="445"/>
      <c r="BN17" s="409">
        <v>4010206</v>
      </c>
      <c r="BO17" s="410"/>
      <c r="BP17" s="410"/>
      <c r="BQ17" s="410"/>
      <c r="BR17" s="410"/>
      <c r="BS17" s="410"/>
      <c r="BT17" s="410"/>
      <c r="BU17" s="411"/>
      <c r="BV17" s="409">
        <v>4066632</v>
      </c>
      <c r="BW17" s="410"/>
      <c r="BX17" s="410"/>
      <c r="BY17" s="410"/>
      <c r="BZ17" s="410"/>
      <c r="CA17" s="410"/>
      <c r="CB17" s="410"/>
      <c r="CC17" s="411"/>
      <c r="CD17" s="180"/>
      <c r="CE17" s="516"/>
      <c r="CF17" s="516"/>
      <c r="CG17" s="516"/>
      <c r="CH17" s="516"/>
      <c r="CI17" s="516"/>
      <c r="CJ17" s="516"/>
      <c r="CK17" s="516"/>
      <c r="CL17" s="516"/>
      <c r="CM17" s="516"/>
      <c r="CN17" s="516"/>
      <c r="CO17" s="516"/>
      <c r="CP17" s="516"/>
      <c r="CQ17" s="516"/>
      <c r="CR17" s="516"/>
      <c r="CS17" s="517"/>
      <c r="CT17" s="406"/>
      <c r="CU17" s="407"/>
      <c r="CV17" s="407"/>
      <c r="CW17" s="407"/>
      <c r="CX17" s="407"/>
      <c r="CY17" s="407"/>
      <c r="CZ17" s="407"/>
      <c r="DA17" s="408"/>
      <c r="DB17" s="406"/>
      <c r="DC17" s="407"/>
      <c r="DD17" s="407"/>
      <c r="DE17" s="407"/>
      <c r="DF17" s="407"/>
      <c r="DG17" s="407"/>
      <c r="DH17" s="407"/>
      <c r="DI17" s="408"/>
      <c r="DJ17" s="165"/>
      <c r="DK17" s="165"/>
      <c r="DL17" s="165"/>
      <c r="DM17" s="165"/>
      <c r="DN17" s="165"/>
      <c r="DO17" s="165"/>
    </row>
    <row r="18" spans="1:119" ht="18.75" customHeight="1" thickBot="1" x14ac:dyDescent="0.2">
      <c r="A18" s="166"/>
      <c r="B18" s="520" t="s">
        <v>153</v>
      </c>
      <c r="C18" s="452"/>
      <c r="D18" s="452"/>
      <c r="E18" s="521"/>
      <c r="F18" s="521"/>
      <c r="G18" s="521"/>
      <c r="H18" s="521"/>
      <c r="I18" s="521"/>
      <c r="J18" s="521"/>
      <c r="K18" s="521"/>
      <c r="L18" s="522">
        <v>292.02</v>
      </c>
      <c r="M18" s="522"/>
      <c r="N18" s="522"/>
      <c r="O18" s="522"/>
      <c r="P18" s="522"/>
      <c r="Q18" s="522"/>
      <c r="R18" s="523"/>
      <c r="S18" s="523"/>
      <c r="T18" s="523"/>
      <c r="U18" s="523"/>
      <c r="V18" s="524"/>
      <c r="W18" s="427"/>
      <c r="X18" s="428"/>
      <c r="Y18" s="428"/>
      <c r="Z18" s="428"/>
      <c r="AA18" s="428"/>
      <c r="AB18" s="419"/>
      <c r="AC18" s="525">
        <v>59.4</v>
      </c>
      <c r="AD18" s="526"/>
      <c r="AE18" s="526"/>
      <c r="AF18" s="526"/>
      <c r="AG18" s="527"/>
      <c r="AH18" s="525">
        <v>60.3</v>
      </c>
      <c r="AI18" s="526"/>
      <c r="AJ18" s="526"/>
      <c r="AK18" s="526"/>
      <c r="AL18" s="528"/>
      <c r="AM18" s="438"/>
      <c r="AN18" s="439"/>
      <c r="AO18" s="439"/>
      <c r="AP18" s="439"/>
      <c r="AQ18" s="439"/>
      <c r="AR18" s="439"/>
      <c r="AS18" s="439"/>
      <c r="AT18" s="440"/>
      <c r="AU18" s="441"/>
      <c r="AV18" s="442"/>
      <c r="AW18" s="442"/>
      <c r="AX18" s="442"/>
      <c r="AY18" s="443" t="s">
        <v>154</v>
      </c>
      <c r="AZ18" s="444"/>
      <c r="BA18" s="444"/>
      <c r="BB18" s="444"/>
      <c r="BC18" s="444"/>
      <c r="BD18" s="444"/>
      <c r="BE18" s="444"/>
      <c r="BF18" s="444"/>
      <c r="BG18" s="444"/>
      <c r="BH18" s="444"/>
      <c r="BI18" s="444"/>
      <c r="BJ18" s="444"/>
      <c r="BK18" s="444"/>
      <c r="BL18" s="444"/>
      <c r="BM18" s="445"/>
      <c r="BN18" s="409">
        <v>10849952</v>
      </c>
      <c r="BO18" s="410"/>
      <c r="BP18" s="410"/>
      <c r="BQ18" s="410"/>
      <c r="BR18" s="410"/>
      <c r="BS18" s="410"/>
      <c r="BT18" s="410"/>
      <c r="BU18" s="411"/>
      <c r="BV18" s="409">
        <v>10556898</v>
      </c>
      <c r="BW18" s="410"/>
      <c r="BX18" s="410"/>
      <c r="BY18" s="410"/>
      <c r="BZ18" s="410"/>
      <c r="CA18" s="410"/>
      <c r="CB18" s="410"/>
      <c r="CC18" s="411"/>
      <c r="CD18" s="180"/>
      <c r="CE18" s="516"/>
      <c r="CF18" s="516"/>
      <c r="CG18" s="516"/>
      <c r="CH18" s="516"/>
      <c r="CI18" s="516"/>
      <c r="CJ18" s="516"/>
      <c r="CK18" s="516"/>
      <c r="CL18" s="516"/>
      <c r="CM18" s="516"/>
      <c r="CN18" s="516"/>
      <c r="CO18" s="516"/>
      <c r="CP18" s="516"/>
      <c r="CQ18" s="516"/>
      <c r="CR18" s="516"/>
      <c r="CS18" s="517"/>
      <c r="CT18" s="406"/>
      <c r="CU18" s="407"/>
      <c r="CV18" s="407"/>
      <c r="CW18" s="407"/>
      <c r="CX18" s="407"/>
      <c r="CY18" s="407"/>
      <c r="CZ18" s="407"/>
      <c r="DA18" s="408"/>
      <c r="DB18" s="406"/>
      <c r="DC18" s="407"/>
      <c r="DD18" s="407"/>
      <c r="DE18" s="407"/>
      <c r="DF18" s="407"/>
      <c r="DG18" s="407"/>
      <c r="DH18" s="407"/>
      <c r="DI18" s="408"/>
      <c r="DJ18" s="165"/>
      <c r="DK18" s="165"/>
      <c r="DL18" s="165"/>
      <c r="DM18" s="165"/>
      <c r="DN18" s="165"/>
      <c r="DO18" s="165"/>
    </row>
    <row r="19" spans="1:119" ht="18.75" customHeight="1" thickBot="1" x14ac:dyDescent="0.2">
      <c r="A19" s="166"/>
      <c r="B19" s="520" t="s">
        <v>155</v>
      </c>
      <c r="C19" s="452"/>
      <c r="D19" s="452"/>
      <c r="E19" s="521"/>
      <c r="F19" s="521"/>
      <c r="G19" s="521"/>
      <c r="H19" s="521"/>
      <c r="I19" s="521"/>
      <c r="J19" s="521"/>
      <c r="K19" s="521"/>
      <c r="L19" s="529">
        <v>106</v>
      </c>
      <c r="M19" s="529"/>
      <c r="N19" s="529"/>
      <c r="O19" s="529"/>
      <c r="P19" s="529"/>
      <c r="Q19" s="529"/>
      <c r="R19" s="530"/>
      <c r="S19" s="530"/>
      <c r="T19" s="530"/>
      <c r="U19" s="530"/>
      <c r="V19" s="531"/>
      <c r="W19" s="366"/>
      <c r="X19" s="367"/>
      <c r="Y19" s="367"/>
      <c r="Z19" s="367"/>
      <c r="AA19" s="367"/>
      <c r="AB19" s="367"/>
      <c r="AC19" s="538"/>
      <c r="AD19" s="538"/>
      <c r="AE19" s="538"/>
      <c r="AF19" s="538"/>
      <c r="AG19" s="538"/>
      <c r="AH19" s="538"/>
      <c r="AI19" s="538"/>
      <c r="AJ19" s="538"/>
      <c r="AK19" s="538"/>
      <c r="AL19" s="539"/>
      <c r="AM19" s="438"/>
      <c r="AN19" s="439"/>
      <c r="AO19" s="439"/>
      <c r="AP19" s="439"/>
      <c r="AQ19" s="439"/>
      <c r="AR19" s="439"/>
      <c r="AS19" s="439"/>
      <c r="AT19" s="440"/>
      <c r="AU19" s="441"/>
      <c r="AV19" s="442"/>
      <c r="AW19" s="442"/>
      <c r="AX19" s="442"/>
      <c r="AY19" s="443" t="s">
        <v>156</v>
      </c>
      <c r="AZ19" s="444"/>
      <c r="BA19" s="444"/>
      <c r="BB19" s="444"/>
      <c r="BC19" s="444"/>
      <c r="BD19" s="444"/>
      <c r="BE19" s="444"/>
      <c r="BF19" s="444"/>
      <c r="BG19" s="444"/>
      <c r="BH19" s="444"/>
      <c r="BI19" s="444"/>
      <c r="BJ19" s="444"/>
      <c r="BK19" s="444"/>
      <c r="BL19" s="444"/>
      <c r="BM19" s="445"/>
      <c r="BN19" s="409">
        <v>12943204</v>
      </c>
      <c r="BO19" s="410"/>
      <c r="BP19" s="410"/>
      <c r="BQ19" s="410"/>
      <c r="BR19" s="410"/>
      <c r="BS19" s="410"/>
      <c r="BT19" s="410"/>
      <c r="BU19" s="411"/>
      <c r="BV19" s="409">
        <v>12757917</v>
      </c>
      <c r="BW19" s="410"/>
      <c r="BX19" s="410"/>
      <c r="BY19" s="410"/>
      <c r="BZ19" s="410"/>
      <c r="CA19" s="410"/>
      <c r="CB19" s="410"/>
      <c r="CC19" s="411"/>
      <c r="CD19" s="180"/>
      <c r="CE19" s="516"/>
      <c r="CF19" s="516"/>
      <c r="CG19" s="516"/>
      <c r="CH19" s="516"/>
      <c r="CI19" s="516"/>
      <c r="CJ19" s="516"/>
      <c r="CK19" s="516"/>
      <c r="CL19" s="516"/>
      <c r="CM19" s="516"/>
      <c r="CN19" s="516"/>
      <c r="CO19" s="516"/>
      <c r="CP19" s="516"/>
      <c r="CQ19" s="516"/>
      <c r="CR19" s="516"/>
      <c r="CS19" s="517"/>
      <c r="CT19" s="406"/>
      <c r="CU19" s="407"/>
      <c r="CV19" s="407"/>
      <c r="CW19" s="407"/>
      <c r="CX19" s="407"/>
      <c r="CY19" s="407"/>
      <c r="CZ19" s="407"/>
      <c r="DA19" s="408"/>
      <c r="DB19" s="406"/>
      <c r="DC19" s="407"/>
      <c r="DD19" s="407"/>
      <c r="DE19" s="407"/>
      <c r="DF19" s="407"/>
      <c r="DG19" s="407"/>
      <c r="DH19" s="407"/>
      <c r="DI19" s="408"/>
      <c r="DJ19" s="165"/>
      <c r="DK19" s="165"/>
      <c r="DL19" s="165"/>
      <c r="DM19" s="165"/>
      <c r="DN19" s="165"/>
      <c r="DO19" s="165"/>
    </row>
    <row r="20" spans="1:119" ht="18.75" customHeight="1" thickBot="1" x14ac:dyDescent="0.2">
      <c r="A20" s="166"/>
      <c r="B20" s="520" t="s">
        <v>157</v>
      </c>
      <c r="C20" s="452"/>
      <c r="D20" s="452"/>
      <c r="E20" s="521"/>
      <c r="F20" s="521"/>
      <c r="G20" s="521"/>
      <c r="H20" s="521"/>
      <c r="I20" s="521"/>
      <c r="J20" s="521"/>
      <c r="K20" s="521"/>
      <c r="L20" s="529">
        <v>11199</v>
      </c>
      <c r="M20" s="529"/>
      <c r="N20" s="529"/>
      <c r="O20" s="529"/>
      <c r="P20" s="529"/>
      <c r="Q20" s="529"/>
      <c r="R20" s="530"/>
      <c r="S20" s="530"/>
      <c r="T20" s="530"/>
      <c r="U20" s="530"/>
      <c r="V20" s="531"/>
      <c r="W20" s="427"/>
      <c r="X20" s="428"/>
      <c r="Y20" s="428"/>
      <c r="Z20" s="428"/>
      <c r="AA20" s="428"/>
      <c r="AB20" s="428"/>
      <c r="AC20" s="532"/>
      <c r="AD20" s="532"/>
      <c r="AE20" s="532"/>
      <c r="AF20" s="532"/>
      <c r="AG20" s="532"/>
      <c r="AH20" s="532"/>
      <c r="AI20" s="532"/>
      <c r="AJ20" s="532"/>
      <c r="AK20" s="532"/>
      <c r="AL20" s="533"/>
      <c r="AM20" s="534"/>
      <c r="AN20" s="464"/>
      <c r="AO20" s="464"/>
      <c r="AP20" s="464"/>
      <c r="AQ20" s="464"/>
      <c r="AR20" s="464"/>
      <c r="AS20" s="464"/>
      <c r="AT20" s="465"/>
      <c r="AU20" s="535"/>
      <c r="AV20" s="536"/>
      <c r="AW20" s="536"/>
      <c r="AX20" s="537"/>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80"/>
      <c r="CE20" s="516"/>
      <c r="CF20" s="516"/>
      <c r="CG20" s="516"/>
      <c r="CH20" s="516"/>
      <c r="CI20" s="516"/>
      <c r="CJ20" s="516"/>
      <c r="CK20" s="516"/>
      <c r="CL20" s="516"/>
      <c r="CM20" s="516"/>
      <c r="CN20" s="516"/>
      <c r="CO20" s="516"/>
      <c r="CP20" s="516"/>
      <c r="CQ20" s="516"/>
      <c r="CR20" s="516"/>
      <c r="CS20" s="517"/>
      <c r="CT20" s="406"/>
      <c r="CU20" s="407"/>
      <c r="CV20" s="407"/>
      <c r="CW20" s="407"/>
      <c r="CX20" s="407"/>
      <c r="CY20" s="407"/>
      <c r="CZ20" s="407"/>
      <c r="DA20" s="408"/>
      <c r="DB20" s="406"/>
      <c r="DC20" s="407"/>
      <c r="DD20" s="407"/>
      <c r="DE20" s="407"/>
      <c r="DF20" s="407"/>
      <c r="DG20" s="407"/>
      <c r="DH20" s="407"/>
      <c r="DI20" s="408"/>
      <c r="DJ20" s="165"/>
      <c r="DK20" s="165"/>
      <c r="DL20" s="165"/>
      <c r="DM20" s="165"/>
      <c r="DN20" s="165"/>
      <c r="DO20" s="165"/>
    </row>
    <row r="21" spans="1:119" ht="18.75" customHeight="1" x14ac:dyDescent="0.15">
      <c r="A21" s="166"/>
      <c r="B21" s="540" t="s">
        <v>158</v>
      </c>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2"/>
      <c r="AY21" s="443"/>
      <c r="AZ21" s="444"/>
      <c r="BA21" s="444"/>
      <c r="BB21" s="444"/>
      <c r="BC21" s="444"/>
      <c r="BD21" s="444"/>
      <c r="BE21" s="444"/>
      <c r="BF21" s="444"/>
      <c r="BG21" s="444"/>
      <c r="BH21" s="444"/>
      <c r="BI21" s="444"/>
      <c r="BJ21" s="444"/>
      <c r="BK21" s="444"/>
      <c r="BL21" s="444"/>
      <c r="BM21" s="445"/>
      <c r="BN21" s="409"/>
      <c r="BO21" s="410"/>
      <c r="BP21" s="410"/>
      <c r="BQ21" s="410"/>
      <c r="BR21" s="410"/>
      <c r="BS21" s="410"/>
      <c r="BT21" s="410"/>
      <c r="BU21" s="411"/>
      <c r="BV21" s="409"/>
      <c r="BW21" s="410"/>
      <c r="BX21" s="410"/>
      <c r="BY21" s="410"/>
      <c r="BZ21" s="410"/>
      <c r="CA21" s="410"/>
      <c r="CB21" s="410"/>
      <c r="CC21" s="411"/>
      <c r="CD21" s="180"/>
      <c r="CE21" s="516"/>
      <c r="CF21" s="516"/>
      <c r="CG21" s="516"/>
      <c r="CH21" s="516"/>
      <c r="CI21" s="516"/>
      <c r="CJ21" s="516"/>
      <c r="CK21" s="516"/>
      <c r="CL21" s="516"/>
      <c r="CM21" s="516"/>
      <c r="CN21" s="516"/>
      <c r="CO21" s="516"/>
      <c r="CP21" s="516"/>
      <c r="CQ21" s="516"/>
      <c r="CR21" s="516"/>
      <c r="CS21" s="517"/>
      <c r="CT21" s="406"/>
      <c r="CU21" s="407"/>
      <c r="CV21" s="407"/>
      <c r="CW21" s="407"/>
      <c r="CX21" s="407"/>
      <c r="CY21" s="407"/>
      <c r="CZ21" s="407"/>
      <c r="DA21" s="408"/>
      <c r="DB21" s="406"/>
      <c r="DC21" s="407"/>
      <c r="DD21" s="407"/>
      <c r="DE21" s="407"/>
      <c r="DF21" s="407"/>
      <c r="DG21" s="407"/>
      <c r="DH21" s="407"/>
      <c r="DI21" s="408"/>
      <c r="DJ21" s="165"/>
      <c r="DK21" s="165"/>
      <c r="DL21" s="165"/>
      <c r="DM21" s="165"/>
      <c r="DN21" s="165"/>
      <c r="DO21" s="165"/>
    </row>
    <row r="22" spans="1:119" ht="18.75" customHeight="1" thickBot="1" x14ac:dyDescent="0.2">
      <c r="A22" s="166"/>
      <c r="B22" s="543" t="s">
        <v>159</v>
      </c>
      <c r="C22" s="544"/>
      <c r="D22" s="545"/>
      <c r="E22" s="421" t="s">
        <v>1</v>
      </c>
      <c r="F22" s="426"/>
      <c r="G22" s="426"/>
      <c r="H22" s="426"/>
      <c r="I22" s="426"/>
      <c r="J22" s="426"/>
      <c r="K22" s="416"/>
      <c r="L22" s="421" t="s">
        <v>160</v>
      </c>
      <c r="M22" s="426"/>
      <c r="N22" s="426"/>
      <c r="O22" s="426"/>
      <c r="P22" s="416"/>
      <c r="Q22" s="552" t="s">
        <v>161</v>
      </c>
      <c r="R22" s="553"/>
      <c r="S22" s="553"/>
      <c r="T22" s="553"/>
      <c r="U22" s="553"/>
      <c r="V22" s="554"/>
      <c r="W22" s="558" t="s">
        <v>162</v>
      </c>
      <c r="X22" s="544"/>
      <c r="Y22" s="545"/>
      <c r="Z22" s="421" t="s">
        <v>1</v>
      </c>
      <c r="AA22" s="426"/>
      <c r="AB22" s="426"/>
      <c r="AC22" s="426"/>
      <c r="AD22" s="426"/>
      <c r="AE22" s="426"/>
      <c r="AF22" s="426"/>
      <c r="AG22" s="416"/>
      <c r="AH22" s="571" t="s">
        <v>163</v>
      </c>
      <c r="AI22" s="426"/>
      <c r="AJ22" s="426"/>
      <c r="AK22" s="426"/>
      <c r="AL22" s="416"/>
      <c r="AM22" s="571" t="s">
        <v>164</v>
      </c>
      <c r="AN22" s="572"/>
      <c r="AO22" s="572"/>
      <c r="AP22" s="572"/>
      <c r="AQ22" s="572"/>
      <c r="AR22" s="573"/>
      <c r="AS22" s="552" t="s">
        <v>161</v>
      </c>
      <c r="AT22" s="553"/>
      <c r="AU22" s="553"/>
      <c r="AV22" s="553"/>
      <c r="AW22" s="553"/>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80"/>
      <c r="CE22" s="516"/>
      <c r="CF22" s="516"/>
      <c r="CG22" s="516"/>
      <c r="CH22" s="516"/>
      <c r="CI22" s="516"/>
      <c r="CJ22" s="516"/>
      <c r="CK22" s="516"/>
      <c r="CL22" s="516"/>
      <c r="CM22" s="516"/>
      <c r="CN22" s="516"/>
      <c r="CO22" s="516"/>
      <c r="CP22" s="516"/>
      <c r="CQ22" s="516"/>
      <c r="CR22" s="516"/>
      <c r="CS22" s="517"/>
      <c r="CT22" s="406"/>
      <c r="CU22" s="407"/>
      <c r="CV22" s="407"/>
      <c r="CW22" s="407"/>
      <c r="CX22" s="407"/>
      <c r="CY22" s="407"/>
      <c r="CZ22" s="407"/>
      <c r="DA22" s="408"/>
      <c r="DB22" s="406"/>
      <c r="DC22" s="407"/>
      <c r="DD22" s="407"/>
      <c r="DE22" s="407"/>
      <c r="DF22" s="407"/>
      <c r="DG22" s="407"/>
      <c r="DH22" s="407"/>
      <c r="DI22" s="408"/>
      <c r="DJ22" s="165"/>
      <c r="DK22" s="165"/>
      <c r="DL22" s="165"/>
      <c r="DM22" s="165"/>
      <c r="DN22" s="165"/>
      <c r="DO22" s="165"/>
    </row>
    <row r="23" spans="1:119" ht="18.75" customHeight="1" x14ac:dyDescent="0.15">
      <c r="A23" s="166"/>
      <c r="B23" s="546"/>
      <c r="C23" s="547"/>
      <c r="D23" s="548"/>
      <c r="E23" s="395"/>
      <c r="F23" s="400"/>
      <c r="G23" s="400"/>
      <c r="H23" s="400"/>
      <c r="I23" s="400"/>
      <c r="J23" s="400"/>
      <c r="K23" s="389"/>
      <c r="L23" s="395"/>
      <c r="M23" s="400"/>
      <c r="N23" s="400"/>
      <c r="O23" s="400"/>
      <c r="P23" s="389"/>
      <c r="Q23" s="555"/>
      <c r="R23" s="556"/>
      <c r="S23" s="556"/>
      <c r="T23" s="556"/>
      <c r="U23" s="556"/>
      <c r="V23" s="557"/>
      <c r="W23" s="559"/>
      <c r="X23" s="547"/>
      <c r="Y23" s="548"/>
      <c r="Z23" s="395"/>
      <c r="AA23" s="400"/>
      <c r="AB23" s="400"/>
      <c r="AC23" s="400"/>
      <c r="AD23" s="400"/>
      <c r="AE23" s="400"/>
      <c r="AF23" s="400"/>
      <c r="AG23" s="389"/>
      <c r="AH23" s="395"/>
      <c r="AI23" s="400"/>
      <c r="AJ23" s="400"/>
      <c r="AK23" s="400"/>
      <c r="AL23" s="389"/>
      <c r="AM23" s="574"/>
      <c r="AN23" s="575"/>
      <c r="AO23" s="575"/>
      <c r="AP23" s="575"/>
      <c r="AQ23" s="575"/>
      <c r="AR23" s="576"/>
      <c r="AS23" s="555"/>
      <c r="AT23" s="556"/>
      <c r="AU23" s="556"/>
      <c r="AV23" s="556"/>
      <c r="AW23" s="556"/>
      <c r="AX23" s="578"/>
      <c r="AY23" s="369" t="s">
        <v>165</v>
      </c>
      <c r="AZ23" s="370"/>
      <c r="BA23" s="370"/>
      <c r="BB23" s="370"/>
      <c r="BC23" s="370"/>
      <c r="BD23" s="370"/>
      <c r="BE23" s="370"/>
      <c r="BF23" s="370"/>
      <c r="BG23" s="370"/>
      <c r="BH23" s="370"/>
      <c r="BI23" s="370"/>
      <c r="BJ23" s="370"/>
      <c r="BK23" s="370"/>
      <c r="BL23" s="370"/>
      <c r="BM23" s="371"/>
      <c r="BN23" s="409">
        <v>26524789</v>
      </c>
      <c r="BO23" s="410"/>
      <c r="BP23" s="410"/>
      <c r="BQ23" s="410"/>
      <c r="BR23" s="410"/>
      <c r="BS23" s="410"/>
      <c r="BT23" s="410"/>
      <c r="BU23" s="411"/>
      <c r="BV23" s="409">
        <v>26440362</v>
      </c>
      <c r="BW23" s="410"/>
      <c r="BX23" s="410"/>
      <c r="BY23" s="410"/>
      <c r="BZ23" s="410"/>
      <c r="CA23" s="410"/>
      <c r="CB23" s="410"/>
      <c r="CC23" s="411"/>
      <c r="CD23" s="180"/>
      <c r="CE23" s="516"/>
      <c r="CF23" s="516"/>
      <c r="CG23" s="516"/>
      <c r="CH23" s="516"/>
      <c r="CI23" s="516"/>
      <c r="CJ23" s="516"/>
      <c r="CK23" s="516"/>
      <c r="CL23" s="516"/>
      <c r="CM23" s="516"/>
      <c r="CN23" s="516"/>
      <c r="CO23" s="516"/>
      <c r="CP23" s="516"/>
      <c r="CQ23" s="516"/>
      <c r="CR23" s="516"/>
      <c r="CS23" s="517"/>
      <c r="CT23" s="406"/>
      <c r="CU23" s="407"/>
      <c r="CV23" s="407"/>
      <c r="CW23" s="407"/>
      <c r="CX23" s="407"/>
      <c r="CY23" s="407"/>
      <c r="CZ23" s="407"/>
      <c r="DA23" s="408"/>
      <c r="DB23" s="406"/>
      <c r="DC23" s="407"/>
      <c r="DD23" s="407"/>
      <c r="DE23" s="407"/>
      <c r="DF23" s="407"/>
      <c r="DG23" s="407"/>
      <c r="DH23" s="407"/>
      <c r="DI23" s="408"/>
      <c r="DJ23" s="165"/>
      <c r="DK23" s="165"/>
      <c r="DL23" s="165"/>
      <c r="DM23" s="165"/>
      <c r="DN23" s="165"/>
      <c r="DO23" s="165"/>
    </row>
    <row r="24" spans="1:119" ht="18.75" customHeight="1" thickBot="1" x14ac:dyDescent="0.2">
      <c r="A24" s="166"/>
      <c r="B24" s="546"/>
      <c r="C24" s="547"/>
      <c r="D24" s="548"/>
      <c r="E24" s="459" t="s">
        <v>166</v>
      </c>
      <c r="F24" s="439"/>
      <c r="G24" s="439"/>
      <c r="H24" s="439"/>
      <c r="I24" s="439"/>
      <c r="J24" s="439"/>
      <c r="K24" s="440"/>
      <c r="L24" s="460">
        <v>1</v>
      </c>
      <c r="M24" s="461"/>
      <c r="N24" s="461"/>
      <c r="O24" s="461"/>
      <c r="P24" s="500"/>
      <c r="Q24" s="460">
        <v>8110</v>
      </c>
      <c r="R24" s="461"/>
      <c r="S24" s="461"/>
      <c r="T24" s="461"/>
      <c r="U24" s="461"/>
      <c r="V24" s="500"/>
      <c r="W24" s="559"/>
      <c r="X24" s="547"/>
      <c r="Y24" s="548"/>
      <c r="Z24" s="459" t="s">
        <v>167</v>
      </c>
      <c r="AA24" s="439"/>
      <c r="AB24" s="439"/>
      <c r="AC24" s="439"/>
      <c r="AD24" s="439"/>
      <c r="AE24" s="439"/>
      <c r="AF24" s="439"/>
      <c r="AG24" s="440"/>
      <c r="AH24" s="460">
        <v>348</v>
      </c>
      <c r="AI24" s="461"/>
      <c r="AJ24" s="461"/>
      <c r="AK24" s="461"/>
      <c r="AL24" s="500"/>
      <c r="AM24" s="460">
        <v>1059660</v>
      </c>
      <c r="AN24" s="461"/>
      <c r="AO24" s="461"/>
      <c r="AP24" s="461"/>
      <c r="AQ24" s="461"/>
      <c r="AR24" s="500"/>
      <c r="AS24" s="460">
        <v>3045</v>
      </c>
      <c r="AT24" s="461"/>
      <c r="AU24" s="461"/>
      <c r="AV24" s="461"/>
      <c r="AW24" s="461"/>
      <c r="AX24" s="462"/>
      <c r="AY24" s="579" t="s">
        <v>168</v>
      </c>
      <c r="AZ24" s="580"/>
      <c r="BA24" s="580"/>
      <c r="BB24" s="580"/>
      <c r="BC24" s="580"/>
      <c r="BD24" s="580"/>
      <c r="BE24" s="580"/>
      <c r="BF24" s="580"/>
      <c r="BG24" s="580"/>
      <c r="BH24" s="580"/>
      <c r="BI24" s="580"/>
      <c r="BJ24" s="580"/>
      <c r="BK24" s="580"/>
      <c r="BL24" s="580"/>
      <c r="BM24" s="581"/>
      <c r="BN24" s="409">
        <v>21029581</v>
      </c>
      <c r="BO24" s="410"/>
      <c r="BP24" s="410"/>
      <c r="BQ24" s="410"/>
      <c r="BR24" s="410"/>
      <c r="BS24" s="410"/>
      <c r="BT24" s="410"/>
      <c r="BU24" s="411"/>
      <c r="BV24" s="409">
        <v>20133892</v>
      </c>
      <c r="BW24" s="410"/>
      <c r="BX24" s="410"/>
      <c r="BY24" s="410"/>
      <c r="BZ24" s="410"/>
      <c r="CA24" s="410"/>
      <c r="CB24" s="410"/>
      <c r="CC24" s="411"/>
      <c r="CD24" s="180"/>
      <c r="CE24" s="516"/>
      <c r="CF24" s="516"/>
      <c r="CG24" s="516"/>
      <c r="CH24" s="516"/>
      <c r="CI24" s="516"/>
      <c r="CJ24" s="516"/>
      <c r="CK24" s="516"/>
      <c r="CL24" s="516"/>
      <c r="CM24" s="516"/>
      <c r="CN24" s="516"/>
      <c r="CO24" s="516"/>
      <c r="CP24" s="516"/>
      <c r="CQ24" s="516"/>
      <c r="CR24" s="516"/>
      <c r="CS24" s="517"/>
      <c r="CT24" s="406"/>
      <c r="CU24" s="407"/>
      <c r="CV24" s="407"/>
      <c r="CW24" s="407"/>
      <c r="CX24" s="407"/>
      <c r="CY24" s="407"/>
      <c r="CZ24" s="407"/>
      <c r="DA24" s="408"/>
      <c r="DB24" s="406"/>
      <c r="DC24" s="407"/>
      <c r="DD24" s="407"/>
      <c r="DE24" s="407"/>
      <c r="DF24" s="407"/>
      <c r="DG24" s="407"/>
      <c r="DH24" s="407"/>
      <c r="DI24" s="408"/>
      <c r="DJ24" s="165"/>
      <c r="DK24" s="165"/>
      <c r="DL24" s="165"/>
      <c r="DM24" s="165"/>
      <c r="DN24" s="165"/>
      <c r="DO24" s="165"/>
    </row>
    <row r="25" spans="1:119" s="165" customFormat="1" ht="18.75" customHeight="1" x14ac:dyDescent="0.15">
      <c r="A25" s="166"/>
      <c r="B25" s="546"/>
      <c r="C25" s="547"/>
      <c r="D25" s="548"/>
      <c r="E25" s="459" t="s">
        <v>169</v>
      </c>
      <c r="F25" s="439"/>
      <c r="G25" s="439"/>
      <c r="H25" s="439"/>
      <c r="I25" s="439"/>
      <c r="J25" s="439"/>
      <c r="K25" s="440"/>
      <c r="L25" s="460">
        <v>1</v>
      </c>
      <c r="M25" s="461"/>
      <c r="N25" s="461"/>
      <c r="O25" s="461"/>
      <c r="P25" s="500"/>
      <c r="Q25" s="460">
        <v>6840</v>
      </c>
      <c r="R25" s="461"/>
      <c r="S25" s="461"/>
      <c r="T25" s="461"/>
      <c r="U25" s="461"/>
      <c r="V25" s="500"/>
      <c r="W25" s="559"/>
      <c r="X25" s="547"/>
      <c r="Y25" s="548"/>
      <c r="Z25" s="459" t="s">
        <v>170</v>
      </c>
      <c r="AA25" s="439"/>
      <c r="AB25" s="439"/>
      <c r="AC25" s="439"/>
      <c r="AD25" s="439"/>
      <c r="AE25" s="439"/>
      <c r="AF25" s="439"/>
      <c r="AG25" s="440"/>
      <c r="AH25" s="460" t="s">
        <v>171</v>
      </c>
      <c r="AI25" s="461"/>
      <c r="AJ25" s="461"/>
      <c r="AK25" s="461"/>
      <c r="AL25" s="500"/>
      <c r="AM25" s="460" t="s">
        <v>172</v>
      </c>
      <c r="AN25" s="461"/>
      <c r="AO25" s="461"/>
      <c r="AP25" s="461"/>
      <c r="AQ25" s="461"/>
      <c r="AR25" s="500"/>
      <c r="AS25" s="460" t="s">
        <v>125</v>
      </c>
      <c r="AT25" s="461"/>
      <c r="AU25" s="461"/>
      <c r="AV25" s="461"/>
      <c r="AW25" s="461"/>
      <c r="AX25" s="462"/>
      <c r="AY25" s="369" t="s">
        <v>173</v>
      </c>
      <c r="AZ25" s="370"/>
      <c r="BA25" s="370"/>
      <c r="BB25" s="370"/>
      <c r="BC25" s="370"/>
      <c r="BD25" s="370"/>
      <c r="BE25" s="370"/>
      <c r="BF25" s="370"/>
      <c r="BG25" s="370"/>
      <c r="BH25" s="370"/>
      <c r="BI25" s="370"/>
      <c r="BJ25" s="370"/>
      <c r="BK25" s="370"/>
      <c r="BL25" s="370"/>
      <c r="BM25" s="371"/>
      <c r="BN25" s="372">
        <v>379829</v>
      </c>
      <c r="BO25" s="373"/>
      <c r="BP25" s="373"/>
      <c r="BQ25" s="373"/>
      <c r="BR25" s="373"/>
      <c r="BS25" s="373"/>
      <c r="BT25" s="373"/>
      <c r="BU25" s="374"/>
      <c r="BV25" s="372">
        <v>2530730</v>
      </c>
      <c r="BW25" s="373"/>
      <c r="BX25" s="373"/>
      <c r="BY25" s="373"/>
      <c r="BZ25" s="373"/>
      <c r="CA25" s="373"/>
      <c r="CB25" s="373"/>
      <c r="CC25" s="374"/>
      <c r="CD25" s="180"/>
      <c r="CE25" s="516"/>
      <c r="CF25" s="516"/>
      <c r="CG25" s="516"/>
      <c r="CH25" s="516"/>
      <c r="CI25" s="516"/>
      <c r="CJ25" s="516"/>
      <c r="CK25" s="516"/>
      <c r="CL25" s="516"/>
      <c r="CM25" s="516"/>
      <c r="CN25" s="516"/>
      <c r="CO25" s="516"/>
      <c r="CP25" s="516"/>
      <c r="CQ25" s="516"/>
      <c r="CR25" s="516"/>
      <c r="CS25" s="517"/>
      <c r="CT25" s="406"/>
      <c r="CU25" s="407"/>
      <c r="CV25" s="407"/>
      <c r="CW25" s="407"/>
      <c r="CX25" s="407"/>
      <c r="CY25" s="407"/>
      <c r="CZ25" s="407"/>
      <c r="DA25" s="408"/>
      <c r="DB25" s="406"/>
      <c r="DC25" s="407"/>
      <c r="DD25" s="407"/>
      <c r="DE25" s="407"/>
      <c r="DF25" s="407"/>
      <c r="DG25" s="407"/>
      <c r="DH25" s="407"/>
      <c r="DI25" s="408"/>
    </row>
    <row r="26" spans="1:119" s="165" customFormat="1" ht="18.75" customHeight="1" x14ac:dyDescent="0.15">
      <c r="A26" s="166"/>
      <c r="B26" s="546"/>
      <c r="C26" s="547"/>
      <c r="D26" s="548"/>
      <c r="E26" s="459" t="s">
        <v>174</v>
      </c>
      <c r="F26" s="439"/>
      <c r="G26" s="439"/>
      <c r="H26" s="439"/>
      <c r="I26" s="439"/>
      <c r="J26" s="439"/>
      <c r="K26" s="440"/>
      <c r="L26" s="460">
        <v>1</v>
      </c>
      <c r="M26" s="461"/>
      <c r="N26" s="461"/>
      <c r="O26" s="461"/>
      <c r="P26" s="500"/>
      <c r="Q26" s="460">
        <v>6060</v>
      </c>
      <c r="R26" s="461"/>
      <c r="S26" s="461"/>
      <c r="T26" s="461"/>
      <c r="U26" s="461"/>
      <c r="V26" s="500"/>
      <c r="W26" s="559"/>
      <c r="X26" s="547"/>
      <c r="Y26" s="548"/>
      <c r="Z26" s="459" t="s">
        <v>175</v>
      </c>
      <c r="AA26" s="569"/>
      <c r="AB26" s="569"/>
      <c r="AC26" s="569"/>
      <c r="AD26" s="569"/>
      <c r="AE26" s="569"/>
      <c r="AF26" s="569"/>
      <c r="AG26" s="570"/>
      <c r="AH26" s="460">
        <v>19</v>
      </c>
      <c r="AI26" s="461"/>
      <c r="AJ26" s="461"/>
      <c r="AK26" s="461"/>
      <c r="AL26" s="500"/>
      <c r="AM26" s="460">
        <v>60743</v>
      </c>
      <c r="AN26" s="461"/>
      <c r="AO26" s="461"/>
      <c r="AP26" s="461"/>
      <c r="AQ26" s="461"/>
      <c r="AR26" s="500"/>
      <c r="AS26" s="460">
        <v>3197</v>
      </c>
      <c r="AT26" s="461"/>
      <c r="AU26" s="461"/>
      <c r="AV26" s="461"/>
      <c r="AW26" s="461"/>
      <c r="AX26" s="462"/>
      <c r="AY26" s="412" t="s">
        <v>176</v>
      </c>
      <c r="AZ26" s="413"/>
      <c r="BA26" s="413"/>
      <c r="BB26" s="413"/>
      <c r="BC26" s="413"/>
      <c r="BD26" s="413"/>
      <c r="BE26" s="413"/>
      <c r="BF26" s="413"/>
      <c r="BG26" s="413"/>
      <c r="BH26" s="413"/>
      <c r="BI26" s="413"/>
      <c r="BJ26" s="413"/>
      <c r="BK26" s="413"/>
      <c r="BL26" s="413"/>
      <c r="BM26" s="414"/>
      <c r="BN26" s="409" t="s">
        <v>177</v>
      </c>
      <c r="BO26" s="410"/>
      <c r="BP26" s="410"/>
      <c r="BQ26" s="410"/>
      <c r="BR26" s="410"/>
      <c r="BS26" s="410"/>
      <c r="BT26" s="410"/>
      <c r="BU26" s="411"/>
      <c r="BV26" s="409" t="s">
        <v>171</v>
      </c>
      <c r="BW26" s="410"/>
      <c r="BX26" s="410"/>
      <c r="BY26" s="410"/>
      <c r="BZ26" s="410"/>
      <c r="CA26" s="410"/>
      <c r="CB26" s="410"/>
      <c r="CC26" s="411"/>
      <c r="CD26" s="180"/>
      <c r="CE26" s="516"/>
      <c r="CF26" s="516"/>
      <c r="CG26" s="516"/>
      <c r="CH26" s="516"/>
      <c r="CI26" s="516"/>
      <c r="CJ26" s="516"/>
      <c r="CK26" s="516"/>
      <c r="CL26" s="516"/>
      <c r="CM26" s="516"/>
      <c r="CN26" s="516"/>
      <c r="CO26" s="516"/>
      <c r="CP26" s="516"/>
      <c r="CQ26" s="516"/>
      <c r="CR26" s="516"/>
      <c r="CS26" s="517"/>
      <c r="CT26" s="406"/>
      <c r="CU26" s="407"/>
      <c r="CV26" s="407"/>
      <c r="CW26" s="407"/>
      <c r="CX26" s="407"/>
      <c r="CY26" s="407"/>
      <c r="CZ26" s="407"/>
      <c r="DA26" s="408"/>
      <c r="DB26" s="406"/>
      <c r="DC26" s="407"/>
      <c r="DD26" s="407"/>
      <c r="DE26" s="407"/>
      <c r="DF26" s="407"/>
      <c r="DG26" s="407"/>
      <c r="DH26" s="407"/>
      <c r="DI26" s="408"/>
    </row>
    <row r="27" spans="1:119" ht="18.75" customHeight="1" thickBot="1" x14ac:dyDescent="0.2">
      <c r="A27" s="166"/>
      <c r="B27" s="546"/>
      <c r="C27" s="547"/>
      <c r="D27" s="548"/>
      <c r="E27" s="459" t="s">
        <v>178</v>
      </c>
      <c r="F27" s="439"/>
      <c r="G27" s="439"/>
      <c r="H27" s="439"/>
      <c r="I27" s="439"/>
      <c r="J27" s="439"/>
      <c r="K27" s="440"/>
      <c r="L27" s="460">
        <v>1</v>
      </c>
      <c r="M27" s="461"/>
      <c r="N27" s="461"/>
      <c r="O27" s="461"/>
      <c r="P27" s="500"/>
      <c r="Q27" s="460">
        <v>5380</v>
      </c>
      <c r="R27" s="461"/>
      <c r="S27" s="461"/>
      <c r="T27" s="461"/>
      <c r="U27" s="461"/>
      <c r="V27" s="500"/>
      <c r="W27" s="559"/>
      <c r="X27" s="547"/>
      <c r="Y27" s="548"/>
      <c r="Z27" s="459" t="s">
        <v>179</v>
      </c>
      <c r="AA27" s="439"/>
      <c r="AB27" s="439"/>
      <c r="AC27" s="439"/>
      <c r="AD27" s="439"/>
      <c r="AE27" s="439"/>
      <c r="AF27" s="439"/>
      <c r="AG27" s="440"/>
      <c r="AH27" s="460">
        <v>8</v>
      </c>
      <c r="AI27" s="461"/>
      <c r="AJ27" s="461"/>
      <c r="AK27" s="461"/>
      <c r="AL27" s="500"/>
      <c r="AM27" s="460">
        <v>24760</v>
      </c>
      <c r="AN27" s="461"/>
      <c r="AO27" s="461"/>
      <c r="AP27" s="461"/>
      <c r="AQ27" s="461"/>
      <c r="AR27" s="500"/>
      <c r="AS27" s="460">
        <v>3095</v>
      </c>
      <c r="AT27" s="461"/>
      <c r="AU27" s="461"/>
      <c r="AV27" s="461"/>
      <c r="AW27" s="461"/>
      <c r="AX27" s="462"/>
      <c r="AY27" s="501" t="s">
        <v>180</v>
      </c>
      <c r="AZ27" s="502"/>
      <c r="BA27" s="502"/>
      <c r="BB27" s="502"/>
      <c r="BC27" s="502"/>
      <c r="BD27" s="502"/>
      <c r="BE27" s="502"/>
      <c r="BF27" s="502"/>
      <c r="BG27" s="502"/>
      <c r="BH27" s="502"/>
      <c r="BI27" s="502"/>
      <c r="BJ27" s="502"/>
      <c r="BK27" s="502"/>
      <c r="BL27" s="502"/>
      <c r="BM27" s="503"/>
      <c r="BN27" s="582">
        <v>633297</v>
      </c>
      <c r="BO27" s="583"/>
      <c r="BP27" s="583"/>
      <c r="BQ27" s="583"/>
      <c r="BR27" s="583"/>
      <c r="BS27" s="583"/>
      <c r="BT27" s="583"/>
      <c r="BU27" s="584"/>
      <c r="BV27" s="582">
        <v>633297</v>
      </c>
      <c r="BW27" s="583"/>
      <c r="BX27" s="583"/>
      <c r="BY27" s="583"/>
      <c r="BZ27" s="583"/>
      <c r="CA27" s="583"/>
      <c r="CB27" s="583"/>
      <c r="CC27" s="584"/>
      <c r="CD27" s="182"/>
      <c r="CE27" s="516"/>
      <c r="CF27" s="516"/>
      <c r="CG27" s="516"/>
      <c r="CH27" s="516"/>
      <c r="CI27" s="516"/>
      <c r="CJ27" s="516"/>
      <c r="CK27" s="516"/>
      <c r="CL27" s="516"/>
      <c r="CM27" s="516"/>
      <c r="CN27" s="516"/>
      <c r="CO27" s="516"/>
      <c r="CP27" s="516"/>
      <c r="CQ27" s="516"/>
      <c r="CR27" s="516"/>
      <c r="CS27" s="517"/>
      <c r="CT27" s="406"/>
      <c r="CU27" s="407"/>
      <c r="CV27" s="407"/>
      <c r="CW27" s="407"/>
      <c r="CX27" s="407"/>
      <c r="CY27" s="407"/>
      <c r="CZ27" s="407"/>
      <c r="DA27" s="408"/>
      <c r="DB27" s="406"/>
      <c r="DC27" s="407"/>
      <c r="DD27" s="407"/>
      <c r="DE27" s="407"/>
      <c r="DF27" s="407"/>
      <c r="DG27" s="407"/>
      <c r="DH27" s="407"/>
      <c r="DI27" s="408"/>
      <c r="DJ27" s="165"/>
      <c r="DK27" s="165"/>
      <c r="DL27" s="165"/>
      <c r="DM27" s="165"/>
      <c r="DN27" s="165"/>
      <c r="DO27" s="165"/>
    </row>
    <row r="28" spans="1:119" ht="18.75" customHeight="1" x14ac:dyDescent="0.15">
      <c r="A28" s="166"/>
      <c r="B28" s="546"/>
      <c r="C28" s="547"/>
      <c r="D28" s="548"/>
      <c r="E28" s="459" t="s">
        <v>181</v>
      </c>
      <c r="F28" s="439"/>
      <c r="G28" s="439"/>
      <c r="H28" s="439"/>
      <c r="I28" s="439"/>
      <c r="J28" s="439"/>
      <c r="K28" s="440"/>
      <c r="L28" s="460">
        <v>1</v>
      </c>
      <c r="M28" s="461"/>
      <c r="N28" s="461"/>
      <c r="O28" s="461"/>
      <c r="P28" s="500"/>
      <c r="Q28" s="460">
        <v>4690</v>
      </c>
      <c r="R28" s="461"/>
      <c r="S28" s="461"/>
      <c r="T28" s="461"/>
      <c r="U28" s="461"/>
      <c r="V28" s="500"/>
      <c r="W28" s="559"/>
      <c r="X28" s="547"/>
      <c r="Y28" s="548"/>
      <c r="Z28" s="459" t="s">
        <v>182</v>
      </c>
      <c r="AA28" s="439"/>
      <c r="AB28" s="439"/>
      <c r="AC28" s="439"/>
      <c r="AD28" s="439"/>
      <c r="AE28" s="439"/>
      <c r="AF28" s="439"/>
      <c r="AG28" s="440"/>
      <c r="AH28" s="460" t="s">
        <v>125</v>
      </c>
      <c r="AI28" s="461"/>
      <c r="AJ28" s="461"/>
      <c r="AK28" s="461"/>
      <c r="AL28" s="500"/>
      <c r="AM28" s="460" t="s">
        <v>171</v>
      </c>
      <c r="AN28" s="461"/>
      <c r="AO28" s="461"/>
      <c r="AP28" s="461"/>
      <c r="AQ28" s="461"/>
      <c r="AR28" s="500"/>
      <c r="AS28" s="460" t="s">
        <v>125</v>
      </c>
      <c r="AT28" s="461"/>
      <c r="AU28" s="461"/>
      <c r="AV28" s="461"/>
      <c r="AW28" s="461"/>
      <c r="AX28" s="462"/>
      <c r="AY28" s="585" t="s">
        <v>183</v>
      </c>
      <c r="AZ28" s="586"/>
      <c r="BA28" s="586"/>
      <c r="BB28" s="587"/>
      <c r="BC28" s="369" t="s">
        <v>42</v>
      </c>
      <c r="BD28" s="370"/>
      <c r="BE28" s="370"/>
      <c r="BF28" s="370"/>
      <c r="BG28" s="370"/>
      <c r="BH28" s="370"/>
      <c r="BI28" s="370"/>
      <c r="BJ28" s="370"/>
      <c r="BK28" s="370"/>
      <c r="BL28" s="370"/>
      <c r="BM28" s="371"/>
      <c r="BN28" s="372">
        <v>2947398</v>
      </c>
      <c r="BO28" s="373"/>
      <c r="BP28" s="373"/>
      <c r="BQ28" s="373"/>
      <c r="BR28" s="373"/>
      <c r="BS28" s="373"/>
      <c r="BT28" s="373"/>
      <c r="BU28" s="374"/>
      <c r="BV28" s="372">
        <v>2947088</v>
      </c>
      <c r="BW28" s="373"/>
      <c r="BX28" s="373"/>
      <c r="BY28" s="373"/>
      <c r="BZ28" s="373"/>
      <c r="CA28" s="373"/>
      <c r="CB28" s="373"/>
      <c r="CC28" s="374"/>
      <c r="CD28" s="180"/>
      <c r="CE28" s="516"/>
      <c r="CF28" s="516"/>
      <c r="CG28" s="516"/>
      <c r="CH28" s="516"/>
      <c r="CI28" s="516"/>
      <c r="CJ28" s="516"/>
      <c r="CK28" s="516"/>
      <c r="CL28" s="516"/>
      <c r="CM28" s="516"/>
      <c r="CN28" s="516"/>
      <c r="CO28" s="516"/>
      <c r="CP28" s="516"/>
      <c r="CQ28" s="516"/>
      <c r="CR28" s="516"/>
      <c r="CS28" s="517"/>
      <c r="CT28" s="406"/>
      <c r="CU28" s="407"/>
      <c r="CV28" s="407"/>
      <c r="CW28" s="407"/>
      <c r="CX28" s="407"/>
      <c r="CY28" s="407"/>
      <c r="CZ28" s="407"/>
      <c r="DA28" s="408"/>
      <c r="DB28" s="406"/>
      <c r="DC28" s="407"/>
      <c r="DD28" s="407"/>
      <c r="DE28" s="407"/>
      <c r="DF28" s="407"/>
      <c r="DG28" s="407"/>
      <c r="DH28" s="407"/>
      <c r="DI28" s="408"/>
      <c r="DJ28" s="165"/>
      <c r="DK28" s="165"/>
      <c r="DL28" s="165"/>
      <c r="DM28" s="165"/>
      <c r="DN28" s="165"/>
      <c r="DO28" s="165"/>
    </row>
    <row r="29" spans="1:119" ht="18.75" customHeight="1" x14ac:dyDescent="0.15">
      <c r="A29" s="166"/>
      <c r="B29" s="546"/>
      <c r="C29" s="547"/>
      <c r="D29" s="548"/>
      <c r="E29" s="459" t="s">
        <v>184</v>
      </c>
      <c r="F29" s="439"/>
      <c r="G29" s="439"/>
      <c r="H29" s="439"/>
      <c r="I29" s="439"/>
      <c r="J29" s="439"/>
      <c r="K29" s="440"/>
      <c r="L29" s="460">
        <v>10</v>
      </c>
      <c r="M29" s="461"/>
      <c r="N29" s="461"/>
      <c r="O29" s="461"/>
      <c r="P29" s="500"/>
      <c r="Q29" s="460">
        <v>4180</v>
      </c>
      <c r="R29" s="461"/>
      <c r="S29" s="461"/>
      <c r="T29" s="461"/>
      <c r="U29" s="461"/>
      <c r="V29" s="500"/>
      <c r="W29" s="560"/>
      <c r="X29" s="561"/>
      <c r="Y29" s="562"/>
      <c r="Z29" s="459" t="s">
        <v>185</v>
      </c>
      <c r="AA29" s="439"/>
      <c r="AB29" s="439"/>
      <c r="AC29" s="439"/>
      <c r="AD29" s="439"/>
      <c r="AE29" s="439"/>
      <c r="AF29" s="439"/>
      <c r="AG29" s="440"/>
      <c r="AH29" s="460">
        <v>356</v>
      </c>
      <c r="AI29" s="461"/>
      <c r="AJ29" s="461"/>
      <c r="AK29" s="461"/>
      <c r="AL29" s="500"/>
      <c r="AM29" s="460">
        <v>1084420</v>
      </c>
      <c r="AN29" s="461"/>
      <c r="AO29" s="461"/>
      <c r="AP29" s="461"/>
      <c r="AQ29" s="461"/>
      <c r="AR29" s="500"/>
      <c r="AS29" s="460">
        <v>3046</v>
      </c>
      <c r="AT29" s="461"/>
      <c r="AU29" s="461"/>
      <c r="AV29" s="461"/>
      <c r="AW29" s="461"/>
      <c r="AX29" s="462"/>
      <c r="AY29" s="588"/>
      <c r="AZ29" s="589"/>
      <c r="BA29" s="589"/>
      <c r="BB29" s="590"/>
      <c r="BC29" s="443" t="s">
        <v>186</v>
      </c>
      <c r="BD29" s="444"/>
      <c r="BE29" s="444"/>
      <c r="BF29" s="444"/>
      <c r="BG29" s="444"/>
      <c r="BH29" s="444"/>
      <c r="BI29" s="444"/>
      <c r="BJ29" s="444"/>
      <c r="BK29" s="444"/>
      <c r="BL29" s="444"/>
      <c r="BM29" s="445"/>
      <c r="BN29" s="409">
        <v>296864</v>
      </c>
      <c r="BO29" s="410"/>
      <c r="BP29" s="410"/>
      <c r="BQ29" s="410"/>
      <c r="BR29" s="410"/>
      <c r="BS29" s="410"/>
      <c r="BT29" s="410"/>
      <c r="BU29" s="411"/>
      <c r="BV29" s="409">
        <v>296837</v>
      </c>
      <c r="BW29" s="410"/>
      <c r="BX29" s="410"/>
      <c r="BY29" s="410"/>
      <c r="BZ29" s="410"/>
      <c r="CA29" s="410"/>
      <c r="CB29" s="410"/>
      <c r="CC29" s="411"/>
      <c r="CD29" s="182"/>
      <c r="CE29" s="516"/>
      <c r="CF29" s="516"/>
      <c r="CG29" s="516"/>
      <c r="CH29" s="516"/>
      <c r="CI29" s="516"/>
      <c r="CJ29" s="516"/>
      <c r="CK29" s="516"/>
      <c r="CL29" s="516"/>
      <c r="CM29" s="516"/>
      <c r="CN29" s="516"/>
      <c r="CO29" s="516"/>
      <c r="CP29" s="516"/>
      <c r="CQ29" s="516"/>
      <c r="CR29" s="516"/>
      <c r="CS29" s="517"/>
      <c r="CT29" s="406"/>
      <c r="CU29" s="407"/>
      <c r="CV29" s="407"/>
      <c r="CW29" s="407"/>
      <c r="CX29" s="407"/>
      <c r="CY29" s="407"/>
      <c r="CZ29" s="407"/>
      <c r="DA29" s="408"/>
      <c r="DB29" s="406"/>
      <c r="DC29" s="407"/>
      <c r="DD29" s="407"/>
      <c r="DE29" s="407"/>
      <c r="DF29" s="407"/>
      <c r="DG29" s="407"/>
      <c r="DH29" s="407"/>
      <c r="DI29" s="408"/>
      <c r="DJ29" s="165"/>
      <c r="DK29" s="165"/>
      <c r="DL29" s="165"/>
      <c r="DM29" s="165"/>
      <c r="DN29" s="165"/>
      <c r="DO29" s="165"/>
    </row>
    <row r="30" spans="1:119" ht="18.75" customHeight="1" thickBot="1" x14ac:dyDescent="0.2">
      <c r="A30" s="166"/>
      <c r="B30" s="549"/>
      <c r="C30" s="550"/>
      <c r="D30" s="551"/>
      <c r="E30" s="463"/>
      <c r="F30" s="464"/>
      <c r="G30" s="464"/>
      <c r="H30" s="464"/>
      <c r="I30" s="464"/>
      <c r="J30" s="464"/>
      <c r="K30" s="465"/>
      <c r="L30" s="563"/>
      <c r="M30" s="564"/>
      <c r="N30" s="564"/>
      <c r="O30" s="564"/>
      <c r="P30" s="565"/>
      <c r="Q30" s="563"/>
      <c r="R30" s="564"/>
      <c r="S30" s="564"/>
      <c r="T30" s="564"/>
      <c r="U30" s="564"/>
      <c r="V30" s="565"/>
      <c r="W30" s="566" t="s">
        <v>187</v>
      </c>
      <c r="X30" s="567"/>
      <c r="Y30" s="567"/>
      <c r="Z30" s="567"/>
      <c r="AA30" s="567"/>
      <c r="AB30" s="567"/>
      <c r="AC30" s="567"/>
      <c r="AD30" s="567"/>
      <c r="AE30" s="567"/>
      <c r="AF30" s="567"/>
      <c r="AG30" s="568"/>
      <c r="AH30" s="525">
        <v>95.3</v>
      </c>
      <c r="AI30" s="526"/>
      <c r="AJ30" s="526"/>
      <c r="AK30" s="526"/>
      <c r="AL30" s="526"/>
      <c r="AM30" s="526"/>
      <c r="AN30" s="526"/>
      <c r="AO30" s="526"/>
      <c r="AP30" s="526"/>
      <c r="AQ30" s="526"/>
      <c r="AR30" s="526"/>
      <c r="AS30" s="526"/>
      <c r="AT30" s="526"/>
      <c r="AU30" s="526"/>
      <c r="AV30" s="526"/>
      <c r="AW30" s="526"/>
      <c r="AX30" s="528"/>
      <c r="AY30" s="591"/>
      <c r="AZ30" s="592"/>
      <c r="BA30" s="592"/>
      <c r="BB30" s="593"/>
      <c r="BC30" s="579" t="s">
        <v>44</v>
      </c>
      <c r="BD30" s="580"/>
      <c r="BE30" s="580"/>
      <c r="BF30" s="580"/>
      <c r="BG30" s="580"/>
      <c r="BH30" s="580"/>
      <c r="BI30" s="580"/>
      <c r="BJ30" s="580"/>
      <c r="BK30" s="580"/>
      <c r="BL30" s="580"/>
      <c r="BM30" s="581"/>
      <c r="BN30" s="582">
        <v>2427212</v>
      </c>
      <c r="BO30" s="583"/>
      <c r="BP30" s="583"/>
      <c r="BQ30" s="583"/>
      <c r="BR30" s="583"/>
      <c r="BS30" s="583"/>
      <c r="BT30" s="583"/>
      <c r="BU30" s="584"/>
      <c r="BV30" s="582">
        <v>2405584</v>
      </c>
      <c r="BW30" s="583"/>
      <c r="BX30" s="583"/>
      <c r="BY30" s="583"/>
      <c r="BZ30" s="583"/>
      <c r="CA30" s="583"/>
      <c r="CB30" s="583"/>
      <c r="CC30" s="584"/>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3" t="s">
        <v>194</v>
      </c>
      <c r="D33" s="433"/>
      <c r="E33" s="398" t="s">
        <v>195</v>
      </c>
      <c r="F33" s="398"/>
      <c r="G33" s="398"/>
      <c r="H33" s="398"/>
      <c r="I33" s="398"/>
      <c r="J33" s="398"/>
      <c r="K33" s="398"/>
      <c r="L33" s="398"/>
      <c r="M33" s="398"/>
      <c r="N33" s="398"/>
      <c r="O33" s="398"/>
      <c r="P33" s="398"/>
      <c r="Q33" s="398"/>
      <c r="R33" s="398"/>
      <c r="S33" s="398"/>
      <c r="T33" s="195"/>
      <c r="U33" s="433" t="s">
        <v>194</v>
      </c>
      <c r="V33" s="433"/>
      <c r="W33" s="398" t="s">
        <v>196</v>
      </c>
      <c r="X33" s="398"/>
      <c r="Y33" s="398"/>
      <c r="Z33" s="398"/>
      <c r="AA33" s="398"/>
      <c r="AB33" s="398"/>
      <c r="AC33" s="398"/>
      <c r="AD33" s="398"/>
      <c r="AE33" s="398"/>
      <c r="AF33" s="398"/>
      <c r="AG33" s="398"/>
      <c r="AH33" s="398"/>
      <c r="AI33" s="398"/>
      <c r="AJ33" s="398"/>
      <c r="AK33" s="398"/>
      <c r="AL33" s="195"/>
      <c r="AM33" s="433" t="s">
        <v>194</v>
      </c>
      <c r="AN33" s="433"/>
      <c r="AO33" s="398" t="s">
        <v>195</v>
      </c>
      <c r="AP33" s="398"/>
      <c r="AQ33" s="398"/>
      <c r="AR33" s="398"/>
      <c r="AS33" s="398"/>
      <c r="AT33" s="398"/>
      <c r="AU33" s="398"/>
      <c r="AV33" s="398"/>
      <c r="AW33" s="398"/>
      <c r="AX33" s="398"/>
      <c r="AY33" s="398"/>
      <c r="AZ33" s="398"/>
      <c r="BA33" s="398"/>
      <c r="BB33" s="398"/>
      <c r="BC33" s="398"/>
      <c r="BD33" s="196"/>
      <c r="BE33" s="398" t="s">
        <v>197</v>
      </c>
      <c r="BF33" s="398"/>
      <c r="BG33" s="398" t="s">
        <v>198</v>
      </c>
      <c r="BH33" s="398"/>
      <c r="BI33" s="398"/>
      <c r="BJ33" s="398"/>
      <c r="BK33" s="398"/>
      <c r="BL33" s="398"/>
      <c r="BM33" s="398"/>
      <c r="BN33" s="398"/>
      <c r="BO33" s="398"/>
      <c r="BP33" s="398"/>
      <c r="BQ33" s="398"/>
      <c r="BR33" s="398"/>
      <c r="BS33" s="398"/>
      <c r="BT33" s="398"/>
      <c r="BU33" s="398"/>
      <c r="BV33" s="196"/>
      <c r="BW33" s="433" t="s">
        <v>197</v>
      </c>
      <c r="BX33" s="433"/>
      <c r="BY33" s="398" t="s">
        <v>199</v>
      </c>
      <c r="BZ33" s="398"/>
      <c r="CA33" s="398"/>
      <c r="CB33" s="398"/>
      <c r="CC33" s="398"/>
      <c r="CD33" s="398"/>
      <c r="CE33" s="398"/>
      <c r="CF33" s="398"/>
      <c r="CG33" s="398"/>
      <c r="CH33" s="398"/>
      <c r="CI33" s="398"/>
      <c r="CJ33" s="398"/>
      <c r="CK33" s="398"/>
      <c r="CL33" s="398"/>
      <c r="CM33" s="398"/>
      <c r="CN33" s="195"/>
      <c r="CO33" s="433" t="s">
        <v>200</v>
      </c>
      <c r="CP33" s="433"/>
      <c r="CQ33" s="398" t="s">
        <v>201</v>
      </c>
      <c r="CR33" s="398"/>
      <c r="CS33" s="398"/>
      <c r="CT33" s="398"/>
      <c r="CU33" s="398"/>
      <c r="CV33" s="398"/>
      <c r="CW33" s="398"/>
      <c r="CX33" s="398"/>
      <c r="CY33" s="398"/>
      <c r="CZ33" s="398"/>
      <c r="DA33" s="398"/>
      <c r="DB33" s="398"/>
      <c r="DC33" s="398"/>
      <c r="DD33" s="398"/>
      <c r="DE33" s="398"/>
      <c r="DF33" s="195"/>
      <c r="DG33" s="594" t="s">
        <v>202</v>
      </c>
      <c r="DH33" s="594"/>
      <c r="DI33" s="197"/>
      <c r="DJ33" s="165"/>
      <c r="DK33" s="165"/>
      <c r="DL33" s="165"/>
      <c r="DM33" s="165"/>
      <c r="DN33" s="165"/>
      <c r="DO33" s="165"/>
    </row>
    <row r="34" spans="1:119" ht="32.25" customHeight="1" x14ac:dyDescent="0.15">
      <c r="A34" s="166"/>
      <c r="B34" s="19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93"/>
      <c r="U34" s="595">
        <f>IF(W34="","",MAX(C34:D43)+1)</f>
        <v>4</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93"/>
      <c r="AM34" s="595">
        <f>IF(AO34="","",MAX(C34:D43,U34:V43)+1)</f>
        <v>7</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93"/>
      <c r="BE34" s="595">
        <f>IF(BG34="","",MAX(C34:D43,U34:V43,AM34:AN43)+1)</f>
        <v>8</v>
      </c>
      <c r="BF34" s="595"/>
      <c r="BG34" s="596" t="str">
        <f>IF('各会計、関係団体の財政状況及び健全化判断比率'!B32="","",'各会計、関係団体の財政状況及び健全化判断比率'!B32)</f>
        <v>下水道事業特別会計</v>
      </c>
      <c r="BH34" s="596"/>
      <c r="BI34" s="596"/>
      <c r="BJ34" s="596"/>
      <c r="BK34" s="596"/>
      <c r="BL34" s="596"/>
      <c r="BM34" s="596"/>
      <c r="BN34" s="596"/>
      <c r="BO34" s="596"/>
      <c r="BP34" s="596"/>
      <c r="BQ34" s="596"/>
      <c r="BR34" s="596"/>
      <c r="BS34" s="596"/>
      <c r="BT34" s="596"/>
      <c r="BU34" s="596"/>
      <c r="BV34" s="193"/>
      <c r="BW34" s="595">
        <f>IF(BY34="","",MAX(C34:D43,U34:V43,AM34:AN43,BE34:BF43)+1)</f>
        <v>10</v>
      </c>
      <c r="BX34" s="595"/>
      <c r="BY34" s="596" t="str">
        <f>IF('各会計、関係団体の財政状況及び健全化判断比率'!B68="","",'各会計、関係団体の財政状況及び健全化判断比率'!B68)</f>
        <v>奈良県市町村総合事務組合</v>
      </c>
      <c r="BZ34" s="596"/>
      <c r="CA34" s="596"/>
      <c r="CB34" s="596"/>
      <c r="CC34" s="596"/>
      <c r="CD34" s="596"/>
      <c r="CE34" s="596"/>
      <c r="CF34" s="596"/>
      <c r="CG34" s="596"/>
      <c r="CH34" s="596"/>
      <c r="CI34" s="596"/>
      <c r="CJ34" s="596"/>
      <c r="CK34" s="596"/>
      <c r="CL34" s="596"/>
      <c r="CM34" s="596"/>
      <c r="CN34" s="193"/>
      <c r="CO34" s="595">
        <f>IF(CQ34="","",MAX(C34:D43,U34:V43,AM34:AN43,BE34:BF43,BW34:BX43)+1)</f>
        <v>17</v>
      </c>
      <c r="CP34" s="595"/>
      <c r="CQ34" s="596" t="str">
        <f>IF('各会計、関係団体の財政状況及び健全化判断比率'!BS7="","",'各会計、関係団体の財政状況及び健全化判断比率'!BS7)</f>
        <v>大塔ふるさとセンター</v>
      </c>
      <c r="CR34" s="596"/>
      <c r="CS34" s="596"/>
      <c r="CT34" s="596"/>
      <c r="CU34" s="596"/>
      <c r="CV34" s="596"/>
      <c r="CW34" s="596"/>
      <c r="CX34" s="596"/>
      <c r="CY34" s="596"/>
      <c r="CZ34" s="596"/>
      <c r="DA34" s="596"/>
      <c r="DB34" s="596"/>
      <c r="DC34" s="596"/>
      <c r="DD34" s="596"/>
      <c r="DE34" s="596"/>
      <c r="DF34" s="190"/>
      <c r="DG34" s="597" t="str">
        <f>IF('各会計、関係団体の財政状況及び健全化判断比率'!BR7="","",'各会計、関係団体の財政状況及び健全化判断比率'!BR7)</f>
        <v>○</v>
      </c>
      <c r="DH34" s="597"/>
      <c r="DI34" s="197"/>
      <c r="DJ34" s="165"/>
      <c r="DK34" s="165"/>
      <c r="DL34" s="165"/>
      <c r="DM34" s="165"/>
      <c r="DN34" s="165"/>
      <c r="DO34" s="165"/>
    </row>
    <row r="35" spans="1:119" ht="32.25" customHeight="1" x14ac:dyDescent="0.15">
      <c r="A35" s="166"/>
      <c r="B35" s="192"/>
      <c r="C35" s="595">
        <f>IF(E35="","",C34+1)</f>
        <v>2</v>
      </c>
      <c r="D35" s="595"/>
      <c r="E35" s="596" t="str">
        <f>IF('各会計、関係団体の財政状況及び健全化判断比率'!B8="","",'各会計、関係団体の財政状況及び健全化判断比率'!B8)</f>
        <v>大塔診療所特別会計</v>
      </c>
      <c r="F35" s="596"/>
      <c r="G35" s="596"/>
      <c r="H35" s="596"/>
      <c r="I35" s="596"/>
      <c r="J35" s="596"/>
      <c r="K35" s="596"/>
      <c r="L35" s="596"/>
      <c r="M35" s="596"/>
      <c r="N35" s="596"/>
      <c r="O35" s="596"/>
      <c r="P35" s="596"/>
      <c r="Q35" s="596"/>
      <c r="R35" s="596"/>
      <c r="S35" s="596"/>
      <c r="T35" s="193"/>
      <c r="U35" s="595">
        <f>IF(W35="","",U34+1)</f>
        <v>5</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93"/>
      <c r="AM35" s="595" t="str">
        <f t="shared" ref="AM35:AM43" si="0">IF(AO35="","",AM34+1)</f>
        <v/>
      </c>
      <c r="AN35" s="595"/>
      <c r="AO35" s="596"/>
      <c r="AP35" s="596"/>
      <c r="AQ35" s="596"/>
      <c r="AR35" s="596"/>
      <c r="AS35" s="596"/>
      <c r="AT35" s="596"/>
      <c r="AU35" s="596"/>
      <c r="AV35" s="596"/>
      <c r="AW35" s="596"/>
      <c r="AX35" s="596"/>
      <c r="AY35" s="596"/>
      <c r="AZ35" s="596"/>
      <c r="BA35" s="596"/>
      <c r="BB35" s="596"/>
      <c r="BC35" s="596"/>
      <c r="BD35" s="193"/>
      <c r="BE35" s="595">
        <f t="shared" ref="BE35:BE43" si="1">IF(BG35="","",BE34+1)</f>
        <v>9</v>
      </c>
      <c r="BF35" s="595"/>
      <c r="BG35" s="596" t="str">
        <f>IF('各会計、関係団体の財政状況及び健全化判断比率'!B33="","",'各会計、関係団体の財政状況及び健全化判断比率'!B33)</f>
        <v>農業集落排水事業特別会計</v>
      </c>
      <c r="BH35" s="596"/>
      <c r="BI35" s="596"/>
      <c r="BJ35" s="596"/>
      <c r="BK35" s="596"/>
      <c r="BL35" s="596"/>
      <c r="BM35" s="596"/>
      <c r="BN35" s="596"/>
      <c r="BO35" s="596"/>
      <c r="BP35" s="596"/>
      <c r="BQ35" s="596"/>
      <c r="BR35" s="596"/>
      <c r="BS35" s="596"/>
      <c r="BT35" s="596"/>
      <c r="BU35" s="596"/>
      <c r="BV35" s="193"/>
      <c r="BW35" s="595">
        <f t="shared" ref="BW35:BW43" si="2">IF(BY35="","",BW34+1)</f>
        <v>11</v>
      </c>
      <c r="BX35" s="595"/>
      <c r="BY35" s="596" t="str">
        <f>IF('各会計、関係団体の財政状況及び健全化判断比率'!B69="","",'各会計、関係団体の財政状況及び健全化判断比率'!B69)</f>
        <v>奈良広域水質検査センター組合</v>
      </c>
      <c r="BZ35" s="596"/>
      <c r="CA35" s="596"/>
      <c r="CB35" s="596"/>
      <c r="CC35" s="596"/>
      <c r="CD35" s="596"/>
      <c r="CE35" s="596"/>
      <c r="CF35" s="596"/>
      <c r="CG35" s="596"/>
      <c r="CH35" s="596"/>
      <c r="CI35" s="596"/>
      <c r="CJ35" s="596"/>
      <c r="CK35" s="596"/>
      <c r="CL35" s="596"/>
      <c r="CM35" s="596"/>
      <c r="CN35" s="193"/>
      <c r="CO35" s="595">
        <f t="shared" ref="CO35:CO43" si="3">IF(CQ35="","",CO34+1)</f>
        <v>18</v>
      </c>
      <c r="CP35" s="595"/>
      <c r="CQ35" s="596" t="str">
        <f>IF('各会計、関係団体の財政状況及び健全化判断比率'!BS8="","",'各会計、関係団体の財政状況及び健全化判断比率'!BS8)</f>
        <v>五條市土地開発公社</v>
      </c>
      <c r="CR35" s="596"/>
      <c r="CS35" s="596"/>
      <c r="CT35" s="596"/>
      <c r="CU35" s="596"/>
      <c r="CV35" s="596"/>
      <c r="CW35" s="596"/>
      <c r="CX35" s="596"/>
      <c r="CY35" s="596"/>
      <c r="CZ35" s="596"/>
      <c r="DA35" s="596"/>
      <c r="DB35" s="596"/>
      <c r="DC35" s="596"/>
      <c r="DD35" s="596"/>
      <c r="DE35" s="596"/>
      <c r="DF35" s="190"/>
      <c r="DG35" s="597" t="str">
        <f>IF('各会計、関係団体の財政状況及び健全化判断比率'!BR8="","",'各会計、関係団体の財政状況及び健全化判断比率'!BR8)</f>
        <v>○</v>
      </c>
      <c r="DH35" s="597"/>
      <c r="DI35" s="197"/>
      <c r="DJ35" s="165"/>
      <c r="DK35" s="165"/>
      <c r="DL35" s="165"/>
      <c r="DM35" s="165"/>
      <c r="DN35" s="165"/>
      <c r="DO35" s="165"/>
    </row>
    <row r="36" spans="1:119" ht="32.25" customHeight="1" x14ac:dyDescent="0.15">
      <c r="A36" s="166"/>
      <c r="B36" s="192"/>
      <c r="C36" s="595">
        <f>IF(E36="","",C35+1)</f>
        <v>3</v>
      </c>
      <c r="D36" s="595"/>
      <c r="E36" s="596" t="str">
        <f>IF('各会計、関係団体の財政状況及び健全化判断比率'!B9="","",'各会計、関係団体の財政状況及び健全化判断比率'!B9)</f>
        <v>墓地事業特別会計</v>
      </c>
      <c r="F36" s="596"/>
      <c r="G36" s="596"/>
      <c r="H36" s="596"/>
      <c r="I36" s="596"/>
      <c r="J36" s="596"/>
      <c r="K36" s="596"/>
      <c r="L36" s="596"/>
      <c r="M36" s="596"/>
      <c r="N36" s="596"/>
      <c r="O36" s="596"/>
      <c r="P36" s="596"/>
      <c r="Q36" s="596"/>
      <c r="R36" s="596"/>
      <c r="S36" s="596"/>
      <c r="T36" s="193"/>
      <c r="U36" s="595">
        <f t="shared" ref="U36:U43" si="4">IF(W36="","",U35+1)</f>
        <v>6</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93"/>
      <c r="AM36" s="595" t="str">
        <f t="shared" si="0"/>
        <v/>
      </c>
      <c r="AN36" s="595"/>
      <c r="AO36" s="596"/>
      <c r="AP36" s="596"/>
      <c r="AQ36" s="596"/>
      <c r="AR36" s="596"/>
      <c r="AS36" s="596"/>
      <c r="AT36" s="596"/>
      <c r="AU36" s="596"/>
      <c r="AV36" s="596"/>
      <c r="AW36" s="596"/>
      <c r="AX36" s="596"/>
      <c r="AY36" s="596"/>
      <c r="AZ36" s="596"/>
      <c r="BA36" s="596"/>
      <c r="BB36" s="596"/>
      <c r="BC36" s="596"/>
      <c r="BD36" s="193"/>
      <c r="BE36" s="595" t="str">
        <f t="shared" si="1"/>
        <v/>
      </c>
      <c r="BF36" s="595"/>
      <c r="BG36" s="596"/>
      <c r="BH36" s="596"/>
      <c r="BI36" s="596"/>
      <c r="BJ36" s="596"/>
      <c r="BK36" s="596"/>
      <c r="BL36" s="596"/>
      <c r="BM36" s="596"/>
      <c r="BN36" s="596"/>
      <c r="BO36" s="596"/>
      <c r="BP36" s="596"/>
      <c r="BQ36" s="596"/>
      <c r="BR36" s="596"/>
      <c r="BS36" s="596"/>
      <c r="BT36" s="596"/>
      <c r="BU36" s="596"/>
      <c r="BV36" s="193"/>
      <c r="BW36" s="595">
        <f t="shared" si="2"/>
        <v>12</v>
      </c>
      <c r="BX36" s="595"/>
      <c r="BY36" s="596" t="str">
        <f>IF('各会計、関係団体の財政状況及び健全化判断比率'!B70="","",'各会計、関係団体の財政状況及び健全化判断比率'!B70)</f>
        <v>奈良県住宅新築資金等貸付金回収管理組合</v>
      </c>
      <c r="BZ36" s="596"/>
      <c r="CA36" s="596"/>
      <c r="CB36" s="596"/>
      <c r="CC36" s="596"/>
      <c r="CD36" s="596"/>
      <c r="CE36" s="596"/>
      <c r="CF36" s="596"/>
      <c r="CG36" s="596"/>
      <c r="CH36" s="596"/>
      <c r="CI36" s="596"/>
      <c r="CJ36" s="596"/>
      <c r="CK36" s="596"/>
      <c r="CL36" s="596"/>
      <c r="CM36" s="596"/>
      <c r="CN36" s="193"/>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F36" s="190"/>
      <c r="DG36" s="597" t="str">
        <f>IF('各会計、関係団体の財政状況及び健全化判断比率'!BR9="","",'各会計、関係団体の財政状況及び健全化判断比率'!BR9)</f>
        <v/>
      </c>
      <c r="DH36" s="597"/>
      <c r="DI36" s="197"/>
      <c r="DJ36" s="165"/>
      <c r="DK36" s="165"/>
      <c r="DL36" s="165"/>
      <c r="DM36" s="165"/>
      <c r="DN36" s="165"/>
      <c r="DO36" s="165"/>
    </row>
    <row r="37" spans="1:119" ht="32.25" customHeight="1" x14ac:dyDescent="0.15">
      <c r="A37" s="166"/>
      <c r="B37" s="19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93"/>
      <c r="U37" s="595" t="str">
        <f t="shared" si="4"/>
        <v/>
      </c>
      <c r="V37" s="595"/>
      <c r="W37" s="596"/>
      <c r="X37" s="596"/>
      <c r="Y37" s="596"/>
      <c r="Z37" s="596"/>
      <c r="AA37" s="596"/>
      <c r="AB37" s="596"/>
      <c r="AC37" s="596"/>
      <c r="AD37" s="596"/>
      <c r="AE37" s="596"/>
      <c r="AF37" s="596"/>
      <c r="AG37" s="596"/>
      <c r="AH37" s="596"/>
      <c r="AI37" s="596"/>
      <c r="AJ37" s="596"/>
      <c r="AK37" s="596"/>
      <c r="AL37" s="193"/>
      <c r="AM37" s="595" t="str">
        <f t="shared" si="0"/>
        <v/>
      </c>
      <c r="AN37" s="595"/>
      <c r="AO37" s="596"/>
      <c r="AP37" s="596"/>
      <c r="AQ37" s="596"/>
      <c r="AR37" s="596"/>
      <c r="AS37" s="596"/>
      <c r="AT37" s="596"/>
      <c r="AU37" s="596"/>
      <c r="AV37" s="596"/>
      <c r="AW37" s="596"/>
      <c r="AX37" s="596"/>
      <c r="AY37" s="596"/>
      <c r="AZ37" s="596"/>
      <c r="BA37" s="596"/>
      <c r="BB37" s="596"/>
      <c r="BC37" s="596"/>
      <c r="BD37" s="193"/>
      <c r="BE37" s="595" t="str">
        <f t="shared" si="1"/>
        <v/>
      </c>
      <c r="BF37" s="595"/>
      <c r="BG37" s="596"/>
      <c r="BH37" s="596"/>
      <c r="BI37" s="596"/>
      <c r="BJ37" s="596"/>
      <c r="BK37" s="596"/>
      <c r="BL37" s="596"/>
      <c r="BM37" s="596"/>
      <c r="BN37" s="596"/>
      <c r="BO37" s="596"/>
      <c r="BP37" s="596"/>
      <c r="BQ37" s="596"/>
      <c r="BR37" s="596"/>
      <c r="BS37" s="596"/>
      <c r="BT37" s="596"/>
      <c r="BU37" s="596"/>
      <c r="BV37" s="193"/>
      <c r="BW37" s="595">
        <f t="shared" si="2"/>
        <v>13</v>
      </c>
      <c r="BX37" s="595"/>
      <c r="BY37" s="596" t="str">
        <f>IF('各会計、関係団体の財政状況及び健全化判断比率'!B71="","",'各会計、関係団体の財政状況及び健全化判断比率'!B71)</f>
        <v>奈良県後期高齢者医療広域連合</v>
      </c>
      <c r="BZ37" s="596"/>
      <c r="CA37" s="596"/>
      <c r="CB37" s="596"/>
      <c r="CC37" s="596"/>
      <c r="CD37" s="596"/>
      <c r="CE37" s="596"/>
      <c r="CF37" s="596"/>
      <c r="CG37" s="596"/>
      <c r="CH37" s="596"/>
      <c r="CI37" s="596"/>
      <c r="CJ37" s="596"/>
      <c r="CK37" s="596"/>
      <c r="CL37" s="596"/>
      <c r="CM37" s="596"/>
      <c r="CN37" s="193"/>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F37" s="190"/>
      <c r="DG37" s="597" t="str">
        <f>IF('各会計、関係団体の財政状況及び健全化判断比率'!BR10="","",'各会計、関係団体の財政状況及び健全化判断比率'!BR10)</f>
        <v/>
      </c>
      <c r="DH37" s="597"/>
      <c r="DI37" s="197"/>
      <c r="DJ37" s="165"/>
      <c r="DK37" s="165"/>
      <c r="DL37" s="165"/>
      <c r="DM37" s="165"/>
      <c r="DN37" s="165"/>
      <c r="DO37" s="165"/>
    </row>
    <row r="38" spans="1:119" ht="32.25" customHeight="1" x14ac:dyDescent="0.15">
      <c r="A38" s="166"/>
      <c r="B38" s="19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93"/>
      <c r="U38" s="595" t="str">
        <f t="shared" si="4"/>
        <v/>
      </c>
      <c r="V38" s="595"/>
      <c r="W38" s="596"/>
      <c r="X38" s="596"/>
      <c r="Y38" s="596"/>
      <c r="Z38" s="596"/>
      <c r="AA38" s="596"/>
      <c r="AB38" s="596"/>
      <c r="AC38" s="596"/>
      <c r="AD38" s="596"/>
      <c r="AE38" s="596"/>
      <c r="AF38" s="596"/>
      <c r="AG38" s="596"/>
      <c r="AH38" s="596"/>
      <c r="AI38" s="596"/>
      <c r="AJ38" s="596"/>
      <c r="AK38" s="596"/>
      <c r="AL38" s="193"/>
      <c r="AM38" s="595" t="str">
        <f t="shared" si="0"/>
        <v/>
      </c>
      <c r="AN38" s="595"/>
      <c r="AO38" s="596"/>
      <c r="AP38" s="596"/>
      <c r="AQ38" s="596"/>
      <c r="AR38" s="596"/>
      <c r="AS38" s="596"/>
      <c r="AT38" s="596"/>
      <c r="AU38" s="596"/>
      <c r="AV38" s="596"/>
      <c r="AW38" s="596"/>
      <c r="AX38" s="596"/>
      <c r="AY38" s="596"/>
      <c r="AZ38" s="596"/>
      <c r="BA38" s="596"/>
      <c r="BB38" s="596"/>
      <c r="BC38" s="596"/>
      <c r="BD38" s="193"/>
      <c r="BE38" s="595" t="str">
        <f t="shared" si="1"/>
        <v/>
      </c>
      <c r="BF38" s="595"/>
      <c r="BG38" s="596"/>
      <c r="BH38" s="596"/>
      <c r="BI38" s="596"/>
      <c r="BJ38" s="596"/>
      <c r="BK38" s="596"/>
      <c r="BL38" s="596"/>
      <c r="BM38" s="596"/>
      <c r="BN38" s="596"/>
      <c r="BO38" s="596"/>
      <c r="BP38" s="596"/>
      <c r="BQ38" s="596"/>
      <c r="BR38" s="596"/>
      <c r="BS38" s="596"/>
      <c r="BT38" s="596"/>
      <c r="BU38" s="596"/>
      <c r="BV38" s="193"/>
      <c r="BW38" s="595">
        <f t="shared" si="2"/>
        <v>14</v>
      </c>
      <c r="BX38" s="595"/>
      <c r="BY38" s="596" t="str">
        <f>IF('各会計、関係団体の財政状況及び健全化判断比率'!B72="","",'各会計、関係団体の財政状況及び健全化判断比率'!B72)</f>
        <v>やまと広域環境衛生事務組合</v>
      </c>
      <c r="BZ38" s="596"/>
      <c r="CA38" s="596"/>
      <c r="CB38" s="596"/>
      <c r="CC38" s="596"/>
      <c r="CD38" s="596"/>
      <c r="CE38" s="596"/>
      <c r="CF38" s="596"/>
      <c r="CG38" s="596"/>
      <c r="CH38" s="596"/>
      <c r="CI38" s="596"/>
      <c r="CJ38" s="596"/>
      <c r="CK38" s="596"/>
      <c r="CL38" s="596"/>
      <c r="CM38" s="596"/>
      <c r="CN38" s="193"/>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F38" s="190"/>
      <c r="DG38" s="597" t="str">
        <f>IF('各会計、関係団体の財政状況及び健全化判断比率'!BR11="","",'各会計、関係団体の財政状況及び健全化判断比率'!BR11)</f>
        <v/>
      </c>
      <c r="DH38" s="597"/>
      <c r="DI38" s="197"/>
      <c r="DJ38" s="165"/>
      <c r="DK38" s="165"/>
      <c r="DL38" s="165"/>
      <c r="DM38" s="165"/>
      <c r="DN38" s="165"/>
      <c r="DO38" s="165"/>
    </row>
    <row r="39" spans="1:119" ht="32.25" customHeight="1" x14ac:dyDescent="0.15">
      <c r="A39" s="166"/>
      <c r="B39" s="19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93"/>
      <c r="U39" s="595" t="str">
        <f t="shared" si="4"/>
        <v/>
      </c>
      <c r="V39" s="595"/>
      <c r="W39" s="596"/>
      <c r="X39" s="596"/>
      <c r="Y39" s="596"/>
      <c r="Z39" s="596"/>
      <c r="AA39" s="596"/>
      <c r="AB39" s="596"/>
      <c r="AC39" s="596"/>
      <c r="AD39" s="596"/>
      <c r="AE39" s="596"/>
      <c r="AF39" s="596"/>
      <c r="AG39" s="596"/>
      <c r="AH39" s="596"/>
      <c r="AI39" s="596"/>
      <c r="AJ39" s="596"/>
      <c r="AK39" s="596"/>
      <c r="AL39" s="193"/>
      <c r="AM39" s="595" t="str">
        <f t="shared" si="0"/>
        <v/>
      </c>
      <c r="AN39" s="595"/>
      <c r="AO39" s="596"/>
      <c r="AP39" s="596"/>
      <c r="AQ39" s="596"/>
      <c r="AR39" s="596"/>
      <c r="AS39" s="596"/>
      <c r="AT39" s="596"/>
      <c r="AU39" s="596"/>
      <c r="AV39" s="596"/>
      <c r="AW39" s="596"/>
      <c r="AX39" s="596"/>
      <c r="AY39" s="596"/>
      <c r="AZ39" s="596"/>
      <c r="BA39" s="596"/>
      <c r="BB39" s="596"/>
      <c r="BC39" s="596"/>
      <c r="BD39" s="193"/>
      <c r="BE39" s="595" t="str">
        <f t="shared" si="1"/>
        <v/>
      </c>
      <c r="BF39" s="595"/>
      <c r="BG39" s="596"/>
      <c r="BH39" s="596"/>
      <c r="BI39" s="596"/>
      <c r="BJ39" s="596"/>
      <c r="BK39" s="596"/>
      <c r="BL39" s="596"/>
      <c r="BM39" s="596"/>
      <c r="BN39" s="596"/>
      <c r="BO39" s="596"/>
      <c r="BP39" s="596"/>
      <c r="BQ39" s="596"/>
      <c r="BR39" s="596"/>
      <c r="BS39" s="596"/>
      <c r="BT39" s="596"/>
      <c r="BU39" s="596"/>
      <c r="BV39" s="193"/>
      <c r="BW39" s="595">
        <f t="shared" si="2"/>
        <v>15</v>
      </c>
      <c r="BX39" s="595"/>
      <c r="BY39" s="596" t="str">
        <f>IF('各会計、関係団体の財政状況及び健全化判断比率'!B73="","",'各会計、関係団体の財政状況及び健全化判断比率'!B73)</f>
        <v>南和広域医療組合</v>
      </c>
      <c r="BZ39" s="596"/>
      <c r="CA39" s="596"/>
      <c r="CB39" s="596"/>
      <c r="CC39" s="596"/>
      <c r="CD39" s="596"/>
      <c r="CE39" s="596"/>
      <c r="CF39" s="596"/>
      <c r="CG39" s="596"/>
      <c r="CH39" s="596"/>
      <c r="CI39" s="596"/>
      <c r="CJ39" s="596"/>
      <c r="CK39" s="596"/>
      <c r="CL39" s="596"/>
      <c r="CM39" s="596"/>
      <c r="CN39" s="193"/>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F39" s="190"/>
      <c r="DG39" s="597" t="str">
        <f>IF('各会計、関係団体の財政状況及び健全化判断比率'!BR12="","",'各会計、関係団体の財政状況及び健全化判断比率'!BR12)</f>
        <v/>
      </c>
      <c r="DH39" s="597"/>
      <c r="DI39" s="197"/>
      <c r="DJ39" s="165"/>
      <c r="DK39" s="165"/>
      <c r="DL39" s="165"/>
      <c r="DM39" s="165"/>
      <c r="DN39" s="165"/>
      <c r="DO39" s="165"/>
    </row>
    <row r="40" spans="1:119" ht="32.25" customHeight="1" x14ac:dyDescent="0.15">
      <c r="A40" s="166"/>
      <c r="B40" s="19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93"/>
      <c r="U40" s="595" t="str">
        <f t="shared" si="4"/>
        <v/>
      </c>
      <c r="V40" s="595"/>
      <c r="W40" s="596"/>
      <c r="X40" s="596"/>
      <c r="Y40" s="596"/>
      <c r="Z40" s="596"/>
      <c r="AA40" s="596"/>
      <c r="AB40" s="596"/>
      <c r="AC40" s="596"/>
      <c r="AD40" s="596"/>
      <c r="AE40" s="596"/>
      <c r="AF40" s="596"/>
      <c r="AG40" s="596"/>
      <c r="AH40" s="596"/>
      <c r="AI40" s="596"/>
      <c r="AJ40" s="596"/>
      <c r="AK40" s="596"/>
      <c r="AL40" s="193"/>
      <c r="AM40" s="595" t="str">
        <f t="shared" si="0"/>
        <v/>
      </c>
      <c r="AN40" s="595"/>
      <c r="AO40" s="596"/>
      <c r="AP40" s="596"/>
      <c r="AQ40" s="596"/>
      <c r="AR40" s="596"/>
      <c r="AS40" s="596"/>
      <c r="AT40" s="596"/>
      <c r="AU40" s="596"/>
      <c r="AV40" s="596"/>
      <c r="AW40" s="596"/>
      <c r="AX40" s="596"/>
      <c r="AY40" s="596"/>
      <c r="AZ40" s="596"/>
      <c r="BA40" s="596"/>
      <c r="BB40" s="596"/>
      <c r="BC40" s="596"/>
      <c r="BD40" s="193"/>
      <c r="BE40" s="595" t="str">
        <f t="shared" si="1"/>
        <v/>
      </c>
      <c r="BF40" s="595"/>
      <c r="BG40" s="596"/>
      <c r="BH40" s="596"/>
      <c r="BI40" s="596"/>
      <c r="BJ40" s="596"/>
      <c r="BK40" s="596"/>
      <c r="BL40" s="596"/>
      <c r="BM40" s="596"/>
      <c r="BN40" s="596"/>
      <c r="BO40" s="596"/>
      <c r="BP40" s="596"/>
      <c r="BQ40" s="596"/>
      <c r="BR40" s="596"/>
      <c r="BS40" s="596"/>
      <c r="BT40" s="596"/>
      <c r="BU40" s="596"/>
      <c r="BV40" s="193"/>
      <c r="BW40" s="595">
        <f t="shared" si="2"/>
        <v>16</v>
      </c>
      <c r="BX40" s="595"/>
      <c r="BY40" s="596" t="str">
        <f>IF('各会計、関係団体の財政状況及び健全化判断比率'!B74="","",'各会計、関係団体の財政状況及び健全化判断比率'!B74)</f>
        <v>奈良県広域消防組合</v>
      </c>
      <c r="BZ40" s="596"/>
      <c r="CA40" s="596"/>
      <c r="CB40" s="596"/>
      <c r="CC40" s="596"/>
      <c r="CD40" s="596"/>
      <c r="CE40" s="596"/>
      <c r="CF40" s="596"/>
      <c r="CG40" s="596"/>
      <c r="CH40" s="596"/>
      <c r="CI40" s="596"/>
      <c r="CJ40" s="596"/>
      <c r="CK40" s="596"/>
      <c r="CL40" s="596"/>
      <c r="CM40" s="596"/>
      <c r="CN40" s="193"/>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F40" s="190"/>
      <c r="DG40" s="597" t="str">
        <f>IF('各会計、関係団体の財政状況及び健全化判断比率'!BR13="","",'各会計、関係団体の財政状況及び健全化判断比率'!BR13)</f>
        <v/>
      </c>
      <c r="DH40" s="597"/>
      <c r="DI40" s="197"/>
      <c r="DJ40" s="165"/>
      <c r="DK40" s="165"/>
      <c r="DL40" s="165"/>
      <c r="DM40" s="165"/>
      <c r="DN40" s="165"/>
      <c r="DO40" s="165"/>
    </row>
    <row r="41" spans="1:119" ht="32.25" customHeight="1" x14ac:dyDescent="0.15">
      <c r="A41" s="166"/>
      <c r="B41" s="19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93"/>
      <c r="U41" s="595" t="str">
        <f t="shared" si="4"/>
        <v/>
      </c>
      <c r="V41" s="595"/>
      <c r="W41" s="596"/>
      <c r="X41" s="596"/>
      <c r="Y41" s="596"/>
      <c r="Z41" s="596"/>
      <c r="AA41" s="596"/>
      <c r="AB41" s="596"/>
      <c r="AC41" s="596"/>
      <c r="AD41" s="596"/>
      <c r="AE41" s="596"/>
      <c r="AF41" s="596"/>
      <c r="AG41" s="596"/>
      <c r="AH41" s="596"/>
      <c r="AI41" s="596"/>
      <c r="AJ41" s="596"/>
      <c r="AK41" s="596"/>
      <c r="AL41" s="193"/>
      <c r="AM41" s="595" t="str">
        <f t="shared" si="0"/>
        <v/>
      </c>
      <c r="AN41" s="595"/>
      <c r="AO41" s="596"/>
      <c r="AP41" s="596"/>
      <c r="AQ41" s="596"/>
      <c r="AR41" s="596"/>
      <c r="AS41" s="596"/>
      <c r="AT41" s="596"/>
      <c r="AU41" s="596"/>
      <c r="AV41" s="596"/>
      <c r="AW41" s="596"/>
      <c r="AX41" s="596"/>
      <c r="AY41" s="596"/>
      <c r="AZ41" s="596"/>
      <c r="BA41" s="596"/>
      <c r="BB41" s="596"/>
      <c r="BC41" s="596"/>
      <c r="BD41" s="193"/>
      <c r="BE41" s="595" t="str">
        <f t="shared" si="1"/>
        <v/>
      </c>
      <c r="BF41" s="595"/>
      <c r="BG41" s="596"/>
      <c r="BH41" s="596"/>
      <c r="BI41" s="596"/>
      <c r="BJ41" s="596"/>
      <c r="BK41" s="596"/>
      <c r="BL41" s="596"/>
      <c r="BM41" s="596"/>
      <c r="BN41" s="596"/>
      <c r="BO41" s="596"/>
      <c r="BP41" s="596"/>
      <c r="BQ41" s="596"/>
      <c r="BR41" s="596"/>
      <c r="BS41" s="596"/>
      <c r="BT41" s="596"/>
      <c r="BU41" s="596"/>
      <c r="BV41" s="193"/>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93"/>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F41" s="190"/>
      <c r="DG41" s="597" t="str">
        <f>IF('各会計、関係団体の財政状況及び健全化判断比率'!BR14="","",'各会計、関係団体の財政状況及び健全化判断比率'!BR14)</f>
        <v/>
      </c>
      <c r="DH41" s="597"/>
      <c r="DI41" s="197"/>
      <c r="DJ41" s="165"/>
      <c r="DK41" s="165"/>
      <c r="DL41" s="165"/>
      <c r="DM41" s="165"/>
      <c r="DN41" s="165"/>
      <c r="DO41" s="165"/>
    </row>
    <row r="42" spans="1:119" ht="32.25" customHeight="1" x14ac:dyDescent="0.15">
      <c r="A42" s="165"/>
      <c r="B42" s="19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93"/>
      <c r="U42" s="595" t="str">
        <f t="shared" si="4"/>
        <v/>
      </c>
      <c r="V42" s="595"/>
      <c r="W42" s="596"/>
      <c r="X42" s="596"/>
      <c r="Y42" s="596"/>
      <c r="Z42" s="596"/>
      <c r="AA42" s="596"/>
      <c r="AB42" s="596"/>
      <c r="AC42" s="596"/>
      <c r="AD42" s="596"/>
      <c r="AE42" s="596"/>
      <c r="AF42" s="596"/>
      <c r="AG42" s="596"/>
      <c r="AH42" s="596"/>
      <c r="AI42" s="596"/>
      <c r="AJ42" s="596"/>
      <c r="AK42" s="596"/>
      <c r="AL42" s="193"/>
      <c r="AM42" s="595" t="str">
        <f t="shared" si="0"/>
        <v/>
      </c>
      <c r="AN42" s="595"/>
      <c r="AO42" s="596"/>
      <c r="AP42" s="596"/>
      <c r="AQ42" s="596"/>
      <c r="AR42" s="596"/>
      <c r="AS42" s="596"/>
      <c r="AT42" s="596"/>
      <c r="AU42" s="596"/>
      <c r="AV42" s="596"/>
      <c r="AW42" s="596"/>
      <c r="AX42" s="596"/>
      <c r="AY42" s="596"/>
      <c r="AZ42" s="596"/>
      <c r="BA42" s="596"/>
      <c r="BB42" s="596"/>
      <c r="BC42" s="596"/>
      <c r="BD42" s="193"/>
      <c r="BE42" s="595" t="str">
        <f t="shared" si="1"/>
        <v/>
      </c>
      <c r="BF42" s="595"/>
      <c r="BG42" s="596"/>
      <c r="BH42" s="596"/>
      <c r="BI42" s="596"/>
      <c r="BJ42" s="596"/>
      <c r="BK42" s="596"/>
      <c r="BL42" s="596"/>
      <c r="BM42" s="596"/>
      <c r="BN42" s="596"/>
      <c r="BO42" s="596"/>
      <c r="BP42" s="596"/>
      <c r="BQ42" s="596"/>
      <c r="BR42" s="596"/>
      <c r="BS42" s="596"/>
      <c r="BT42" s="596"/>
      <c r="BU42" s="596"/>
      <c r="BV42" s="193"/>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93"/>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F42" s="190"/>
      <c r="DG42" s="597" t="str">
        <f>IF('各会計、関係団体の財政状況及び健全化判断比率'!BR15="","",'各会計、関係団体の財政状況及び健全化判断比率'!BR15)</f>
        <v/>
      </c>
      <c r="DH42" s="597"/>
      <c r="DI42" s="197"/>
      <c r="DJ42" s="165"/>
      <c r="DK42" s="165"/>
      <c r="DL42" s="165"/>
      <c r="DM42" s="165"/>
      <c r="DN42" s="165"/>
      <c r="DO42" s="165"/>
    </row>
    <row r="43" spans="1:119" ht="32.25" customHeight="1" x14ac:dyDescent="0.15">
      <c r="A43" s="165"/>
      <c r="B43" s="19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93"/>
      <c r="U43" s="595" t="str">
        <f t="shared" si="4"/>
        <v/>
      </c>
      <c r="V43" s="595"/>
      <c r="W43" s="596"/>
      <c r="X43" s="596"/>
      <c r="Y43" s="596"/>
      <c r="Z43" s="596"/>
      <c r="AA43" s="596"/>
      <c r="AB43" s="596"/>
      <c r="AC43" s="596"/>
      <c r="AD43" s="596"/>
      <c r="AE43" s="596"/>
      <c r="AF43" s="596"/>
      <c r="AG43" s="596"/>
      <c r="AH43" s="596"/>
      <c r="AI43" s="596"/>
      <c r="AJ43" s="596"/>
      <c r="AK43" s="596"/>
      <c r="AL43" s="193"/>
      <c r="AM43" s="595" t="str">
        <f t="shared" si="0"/>
        <v/>
      </c>
      <c r="AN43" s="595"/>
      <c r="AO43" s="596"/>
      <c r="AP43" s="596"/>
      <c r="AQ43" s="596"/>
      <c r="AR43" s="596"/>
      <c r="AS43" s="596"/>
      <c r="AT43" s="596"/>
      <c r="AU43" s="596"/>
      <c r="AV43" s="596"/>
      <c r="AW43" s="596"/>
      <c r="AX43" s="596"/>
      <c r="AY43" s="596"/>
      <c r="AZ43" s="596"/>
      <c r="BA43" s="596"/>
      <c r="BB43" s="596"/>
      <c r="BC43" s="596"/>
      <c r="BD43" s="193"/>
      <c r="BE43" s="595" t="str">
        <f t="shared" si="1"/>
        <v/>
      </c>
      <c r="BF43" s="595"/>
      <c r="BG43" s="596"/>
      <c r="BH43" s="596"/>
      <c r="BI43" s="596"/>
      <c r="BJ43" s="596"/>
      <c r="BK43" s="596"/>
      <c r="BL43" s="596"/>
      <c r="BM43" s="596"/>
      <c r="BN43" s="596"/>
      <c r="BO43" s="596"/>
      <c r="BP43" s="596"/>
      <c r="BQ43" s="596"/>
      <c r="BR43" s="596"/>
      <c r="BS43" s="596"/>
      <c r="BT43" s="596"/>
      <c r="BU43" s="596"/>
      <c r="BV43" s="193"/>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93"/>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F43" s="190"/>
      <c r="DG43" s="597" t="str">
        <f>IF('各会計、関係団体の財政状況及び健全化判断比率'!BR16="","",'各会計、関係団体の財政状況及び健全化判断比率'!BR16)</f>
        <v/>
      </c>
      <c r="DH43" s="59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j/Mco7nIpRssEnYeGW3QlAlEOoOTyMJEC5Zz6lJbE4NZa9MimiWZoO4OrjvVuX6ZRJw7wP2fBYBZaX8Rygmhw==" saltValue="dB9UpG6GEfJZQ6Qx9aOz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7" t="s">
        <v>561</v>
      </c>
      <c r="D34" s="1187"/>
      <c r="E34" s="1188"/>
      <c r="F34" s="32">
        <v>3.72</v>
      </c>
      <c r="G34" s="33">
        <v>3.58</v>
      </c>
      <c r="H34" s="33">
        <v>4.1100000000000003</v>
      </c>
      <c r="I34" s="33">
        <v>4.25</v>
      </c>
      <c r="J34" s="34">
        <v>2.92</v>
      </c>
      <c r="K34" s="22"/>
      <c r="L34" s="22"/>
      <c r="M34" s="22"/>
      <c r="N34" s="22"/>
      <c r="O34" s="22"/>
      <c r="P34" s="22"/>
    </row>
    <row r="35" spans="1:16" ht="39" customHeight="1" x14ac:dyDescent="0.15">
      <c r="A35" s="22"/>
      <c r="B35" s="35"/>
      <c r="C35" s="1181" t="s">
        <v>562</v>
      </c>
      <c r="D35" s="1182"/>
      <c r="E35" s="1183"/>
      <c r="F35" s="36">
        <v>0.88</v>
      </c>
      <c r="G35" s="37">
        <v>0.55000000000000004</v>
      </c>
      <c r="H35" s="37">
        <v>0.78</v>
      </c>
      <c r="I35" s="37">
        <v>1.03</v>
      </c>
      <c r="J35" s="38">
        <v>1.46</v>
      </c>
      <c r="K35" s="22"/>
      <c r="L35" s="22"/>
      <c r="M35" s="22"/>
      <c r="N35" s="22"/>
      <c r="O35" s="22"/>
      <c r="P35" s="22"/>
    </row>
    <row r="36" spans="1:16" ht="39" customHeight="1" x14ac:dyDescent="0.15">
      <c r="A36" s="22"/>
      <c r="B36" s="35"/>
      <c r="C36" s="1181" t="s">
        <v>563</v>
      </c>
      <c r="D36" s="1182"/>
      <c r="E36" s="1183"/>
      <c r="F36" s="36">
        <v>5.23</v>
      </c>
      <c r="G36" s="37">
        <v>3</v>
      </c>
      <c r="H36" s="37">
        <v>5.44</v>
      </c>
      <c r="I36" s="37">
        <v>3.54</v>
      </c>
      <c r="J36" s="38">
        <v>1.1499999999999999</v>
      </c>
      <c r="K36" s="22"/>
      <c r="L36" s="22"/>
      <c r="M36" s="22"/>
      <c r="N36" s="22"/>
      <c r="O36" s="22"/>
      <c r="P36" s="22"/>
    </row>
    <row r="37" spans="1:16" ht="39" customHeight="1" x14ac:dyDescent="0.15">
      <c r="A37" s="22"/>
      <c r="B37" s="35"/>
      <c r="C37" s="1181" t="s">
        <v>564</v>
      </c>
      <c r="D37" s="1182"/>
      <c r="E37" s="1183"/>
      <c r="F37" s="36">
        <v>0.06</v>
      </c>
      <c r="G37" s="37">
        <v>0.69</v>
      </c>
      <c r="H37" s="37">
        <v>0.43</v>
      </c>
      <c r="I37" s="37">
        <v>0.51</v>
      </c>
      <c r="J37" s="38">
        <v>0.55000000000000004</v>
      </c>
      <c r="K37" s="22"/>
      <c r="L37" s="22"/>
      <c r="M37" s="22"/>
      <c r="N37" s="22"/>
      <c r="O37" s="22"/>
      <c r="P37" s="22"/>
    </row>
    <row r="38" spans="1:16" ht="39" customHeight="1" x14ac:dyDescent="0.15">
      <c r="A38" s="22"/>
      <c r="B38" s="35"/>
      <c r="C38" s="1181" t="s">
        <v>565</v>
      </c>
      <c r="D38" s="1182"/>
      <c r="E38" s="1183"/>
      <c r="F38" s="36">
        <v>0</v>
      </c>
      <c r="G38" s="37">
        <v>0</v>
      </c>
      <c r="H38" s="37">
        <v>0</v>
      </c>
      <c r="I38" s="37">
        <v>0</v>
      </c>
      <c r="J38" s="38">
        <v>0</v>
      </c>
      <c r="K38" s="22"/>
      <c r="L38" s="22"/>
      <c r="M38" s="22"/>
      <c r="N38" s="22"/>
      <c r="O38" s="22"/>
      <c r="P38" s="22"/>
    </row>
    <row r="39" spans="1:16" ht="39" customHeight="1" x14ac:dyDescent="0.15">
      <c r="A39" s="22"/>
      <c r="B39" s="35"/>
      <c r="C39" s="1181" t="s">
        <v>566</v>
      </c>
      <c r="D39" s="1182"/>
      <c r="E39" s="1183"/>
      <c r="F39" s="36">
        <v>0</v>
      </c>
      <c r="G39" s="37">
        <v>0</v>
      </c>
      <c r="H39" s="37">
        <v>0</v>
      </c>
      <c r="I39" s="37">
        <v>0</v>
      </c>
      <c r="J39" s="38">
        <v>0</v>
      </c>
      <c r="K39" s="22"/>
      <c r="L39" s="22"/>
      <c r="M39" s="22"/>
      <c r="N39" s="22"/>
      <c r="O39" s="22"/>
      <c r="P39" s="22"/>
    </row>
    <row r="40" spans="1:16" ht="39" customHeight="1" x14ac:dyDescent="0.15">
      <c r="A40" s="22"/>
      <c r="B40" s="35"/>
      <c r="C40" s="1181" t="s">
        <v>567</v>
      </c>
      <c r="D40" s="1182"/>
      <c r="E40" s="1183"/>
      <c r="F40" s="36">
        <v>0</v>
      </c>
      <c r="G40" s="37">
        <v>0</v>
      </c>
      <c r="H40" s="37">
        <v>0</v>
      </c>
      <c r="I40" s="37">
        <v>0</v>
      </c>
      <c r="J40" s="38">
        <v>0</v>
      </c>
      <c r="K40" s="22"/>
      <c r="L40" s="22"/>
      <c r="M40" s="22"/>
      <c r="N40" s="22"/>
      <c r="O40" s="22"/>
      <c r="P40" s="22"/>
    </row>
    <row r="41" spans="1:16" ht="39" customHeight="1" x14ac:dyDescent="0.15">
      <c r="A41" s="22"/>
      <c r="B41" s="35"/>
      <c r="C41" s="1181" t="s">
        <v>568</v>
      </c>
      <c r="D41" s="1182"/>
      <c r="E41" s="1183"/>
      <c r="F41" s="36">
        <v>0</v>
      </c>
      <c r="G41" s="37">
        <v>0</v>
      </c>
      <c r="H41" s="37">
        <v>0</v>
      </c>
      <c r="I41" s="37">
        <v>0</v>
      </c>
      <c r="J41" s="38">
        <v>0</v>
      </c>
      <c r="K41" s="22"/>
      <c r="L41" s="22"/>
      <c r="M41" s="22"/>
      <c r="N41" s="22"/>
      <c r="O41" s="22"/>
      <c r="P41" s="22"/>
    </row>
    <row r="42" spans="1:16" ht="39" customHeight="1" x14ac:dyDescent="0.15">
      <c r="A42" s="22"/>
      <c r="B42" s="39"/>
      <c r="C42" s="1181" t="s">
        <v>569</v>
      </c>
      <c r="D42" s="1182"/>
      <c r="E42" s="1183"/>
      <c r="F42" s="36" t="s">
        <v>510</v>
      </c>
      <c r="G42" s="37" t="s">
        <v>510</v>
      </c>
      <c r="H42" s="37" t="s">
        <v>510</v>
      </c>
      <c r="I42" s="37" t="s">
        <v>510</v>
      </c>
      <c r="J42" s="38" t="s">
        <v>510</v>
      </c>
      <c r="K42" s="22"/>
      <c r="L42" s="22"/>
      <c r="M42" s="22"/>
      <c r="N42" s="22"/>
      <c r="O42" s="22"/>
      <c r="P42" s="22"/>
    </row>
    <row r="43" spans="1:16" ht="39" customHeight="1" thickBot="1" x14ac:dyDescent="0.2">
      <c r="A43" s="22"/>
      <c r="B43" s="40"/>
      <c r="C43" s="1184" t="s">
        <v>570</v>
      </c>
      <c r="D43" s="1185"/>
      <c r="E43" s="1186"/>
      <c r="F43" s="41">
        <v>0</v>
      </c>
      <c r="G43" s="42">
        <v>0</v>
      </c>
      <c r="H43" s="42">
        <v>0</v>
      </c>
      <c r="I43" s="42">
        <v>0.11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8xUjJTFCAfVwskc0u4ciuXZj1glbcbx4idkTmhwt0L46EcfTawByuquDoY8cxE7qK1TLiTjbasM8Z76nKC2uQ==" saltValue="34Eritt85Tu1XhynaPEe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3091</v>
      </c>
      <c r="L45" s="60">
        <v>3049</v>
      </c>
      <c r="M45" s="60">
        <v>2837</v>
      </c>
      <c r="N45" s="60">
        <v>2945</v>
      </c>
      <c r="O45" s="61">
        <v>2965</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510</v>
      </c>
      <c r="L46" s="64" t="s">
        <v>510</v>
      </c>
      <c r="M46" s="64" t="s">
        <v>510</v>
      </c>
      <c r="N46" s="64" t="s">
        <v>510</v>
      </c>
      <c r="O46" s="65" t="s">
        <v>510</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510</v>
      </c>
      <c r="L47" s="64" t="s">
        <v>510</v>
      </c>
      <c r="M47" s="64" t="s">
        <v>510</v>
      </c>
      <c r="N47" s="64" t="s">
        <v>510</v>
      </c>
      <c r="O47" s="65" t="s">
        <v>510</v>
      </c>
      <c r="P47" s="48"/>
      <c r="Q47" s="48"/>
      <c r="R47" s="48"/>
      <c r="S47" s="48"/>
      <c r="T47" s="48"/>
      <c r="U47" s="48"/>
    </row>
    <row r="48" spans="1:21" ht="30.75" customHeight="1" x14ac:dyDescent="0.15">
      <c r="A48" s="48"/>
      <c r="B48" s="1199"/>
      <c r="C48" s="1200"/>
      <c r="D48" s="62"/>
      <c r="E48" s="1191" t="s">
        <v>15</v>
      </c>
      <c r="F48" s="1191"/>
      <c r="G48" s="1191"/>
      <c r="H48" s="1191"/>
      <c r="I48" s="1191"/>
      <c r="J48" s="1192"/>
      <c r="K48" s="63">
        <v>869</v>
      </c>
      <c r="L48" s="64">
        <v>841</v>
      </c>
      <c r="M48" s="64">
        <v>832</v>
      </c>
      <c r="N48" s="64">
        <v>836</v>
      </c>
      <c r="O48" s="65">
        <v>876</v>
      </c>
      <c r="P48" s="48"/>
      <c r="Q48" s="48"/>
      <c r="R48" s="48"/>
      <c r="S48" s="48"/>
      <c r="T48" s="48"/>
      <c r="U48" s="48"/>
    </row>
    <row r="49" spans="1:21" ht="30.75" customHeight="1" x14ac:dyDescent="0.15">
      <c r="A49" s="48"/>
      <c r="B49" s="1199"/>
      <c r="C49" s="1200"/>
      <c r="D49" s="62"/>
      <c r="E49" s="1191" t="s">
        <v>16</v>
      </c>
      <c r="F49" s="1191"/>
      <c r="G49" s="1191"/>
      <c r="H49" s="1191"/>
      <c r="I49" s="1191"/>
      <c r="J49" s="1192"/>
      <c r="K49" s="63" t="s">
        <v>510</v>
      </c>
      <c r="L49" s="64">
        <v>0</v>
      </c>
      <c r="M49" s="64">
        <v>2</v>
      </c>
      <c r="N49" s="64">
        <v>22</v>
      </c>
      <c r="O49" s="65">
        <v>137</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510</v>
      </c>
      <c r="L50" s="64" t="s">
        <v>510</v>
      </c>
      <c r="M50" s="64" t="s">
        <v>510</v>
      </c>
      <c r="N50" s="64" t="s">
        <v>510</v>
      </c>
      <c r="O50" s="65" t="s">
        <v>510</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510</v>
      </c>
      <c r="L51" s="64" t="s">
        <v>510</v>
      </c>
      <c r="M51" s="64">
        <v>0</v>
      </c>
      <c r="N51" s="64">
        <v>0</v>
      </c>
      <c r="O51" s="65" t="s">
        <v>510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2622</v>
      </c>
      <c r="L52" s="64">
        <v>2637</v>
      </c>
      <c r="M52" s="64">
        <v>2560</v>
      </c>
      <c r="N52" s="64">
        <v>2598</v>
      </c>
      <c r="O52" s="65">
        <v>2671</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1338</v>
      </c>
      <c r="L53" s="69">
        <v>1253</v>
      </c>
      <c r="M53" s="69">
        <v>1111</v>
      </c>
      <c r="N53" s="69">
        <v>1205</v>
      </c>
      <c r="O53" s="70">
        <v>1307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K3JseFS6fOK8JyDlq/9AF5yvub9fbvGdjNW9lx4clXzVidH6WD07dXY7J8fay2JxdAqYNrkHDiHJkT9BBBLgg==" saltValue="dxdueIghiTVaADIPzxcZ9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05" t="s">
        <v>24</v>
      </c>
      <c r="C41" s="1206"/>
      <c r="D41" s="81"/>
      <c r="E41" s="1211" t="s">
        <v>25</v>
      </c>
      <c r="F41" s="1211"/>
      <c r="G41" s="1211"/>
      <c r="H41" s="1212"/>
      <c r="I41" s="82">
        <v>24977</v>
      </c>
      <c r="J41" s="83">
        <v>24048</v>
      </c>
      <c r="K41" s="83">
        <v>25250</v>
      </c>
      <c r="L41" s="83">
        <v>26440</v>
      </c>
      <c r="M41" s="84">
        <v>26525</v>
      </c>
    </row>
    <row r="42" spans="2:13" ht="27.75" customHeight="1" x14ac:dyDescent="0.15">
      <c r="B42" s="1207"/>
      <c r="C42" s="1208"/>
      <c r="D42" s="85"/>
      <c r="E42" s="1213" t="s">
        <v>26</v>
      </c>
      <c r="F42" s="1213"/>
      <c r="G42" s="1213"/>
      <c r="H42" s="1214"/>
      <c r="I42" s="86" t="s">
        <v>510</v>
      </c>
      <c r="J42" s="87" t="s">
        <v>510</v>
      </c>
      <c r="K42" s="87" t="s">
        <v>510</v>
      </c>
      <c r="L42" s="87" t="s">
        <v>510</v>
      </c>
      <c r="M42" s="88" t="s">
        <v>510</v>
      </c>
    </row>
    <row r="43" spans="2:13" ht="27.75" customHeight="1" x14ac:dyDescent="0.15">
      <c r="B43" s="1207"/>
      <c r="C43" s="1208"/>
      <c r="D43" s="85"/>
      <c r="E43" s="1213" t="s">
        <v>27</v>
      </c>
      <c r="F43" s="1213"/>
      <c r="G43" s="1213"/>
      <c r="H43" s="1214"/>
      <c r="I43" s="86">
        <v>8759</v>
      </c>
      <c r="J43" s="87">
        <v>8138</v>
      </c>
      <c r="K43" s="87">
        <v>7724</v>
      </c>
      <c r="L43" s="87">
        <v>7150</v>
      </c>
      <c r="M43" s="88">
        <v>6473</v>
      </c>
    </row>
    <row r="44" spans="2:13" ht="27.75" customHeight="1" x14ac:dyDescent="0.15">
      <c r="B44" s="1207"/>
      <c r="C44" s="1208"/>
      <c r="D44" s="85"/>
      <c r="E44" s="1213" t="s">
        <v>28</v>
      </c>
      <c r="F44" s="1213"/>
      <c r="G44" s="1213"/>
      <c r="H44" s="1214"/>
      <c r="I44" s="86">
        <v>14</v>
      </c>
      <c r="J44" s="87">
        <v>243</v>
      </c>
      <c r="K44" s="87">
        <v>1091</v>
      </c>
      <c r="L44" s="87">
        <v>1943</v>
      </c>
      <c r="M44" s="88">
        <v>1973</v>
      </c>
    </row>
    <row r="45" spans="2:13" ht="27.75" customHeight="1" x14ac:dyDescent="0.15">
      <c r="B45" s="1207"/>
      <c r="C45" s="1208"/>
      <c r="D45" s="85"/>
      <c r="E45" s="1213" t="s">
        <v>29</v>
      </c>
      <c r="F45" s="1213"/>
      <c r="G45" s="1213"/>
      <c r="H45" s="1214"/>
      <c r="I45" s="86">
        <v>3415</v>
      </c>
      <c r="J45" s="87">
        <v>3164</v>
      </c>
      <c r="K45" s="87">
        <v>2883</v>
      </c>
      <c r="L45" s="87">
        <v>2796</v>
      </c>
      <c r="M45" s="88">
        <v>2672</v>
      </c>
    </row>
    <row r="46" spans="2:13" ht="27.75" customHeight="1" x14ac:dyDescent="0.15">
      <c r="B46" s="1207"/>
      <c r="C46" s="1208"/>
      <c r="D46" s="89"/>
      <c r="E46" s="1213" t="s">
        <v>30</v>
      </c>
      <c r="F46" s="1213"/>
      <c r="G46" s="1213"/>
      <c r="H46" s="1214"/>
      <c r="I46" s="86">
        <v>2150</v>
      </c>
      <c r="J46" s="87">
        <v>2059</v>
      </c>
      <c r="K46" s="87">
        <v>2000</v>
      </c>
      <c r="L46" s="87">
        <v>1994</v>
      </c>
      <c r="M46" s="88">
        <v>2008</v>
      </c>
    </row>
    <row r="47" spans="2:13" ht="27.75" customHeight="1" x14ac:dyDescent="0.15">
      <c r="B47" s="1207"/>
      <c r="C47" s="1208"/>
      <c r="D47" s="90"/>
      <c r="E47" s="1215" t="s">
        <v>31</v>
      </c>
      <c r="F47" s="1216"/>
      <c r="G47" s="1216"/>
      <c r="H47" s="1217"/>
      <c r="I47" s="86" t="s">
        <v>510</v>
      </c>
      <c r="J47" s="87" t="s">
        <v>510</v>
      </c>
      <c r="K47" s="87" t="s">
        <v>510</v>
      </c>
      <c r="L47" s="87" t="s">
        <v>510</v>
      </c>
      <c r="M47" s="88" t="s">
        <v>510</v>
      </c>
    </row>
    <row r="48" spans="2:13" ht="27.75" customHeight="1" x14ac:dyDescent="0.15">
      <c r="B48" s="1207"/>
      <c r="C48" s="1208"/>
      <c r="D48" s="85"/>
      <c r="E48" s="1213" t="s">
        <v>32</v>
      </c>
      <c r="F48" s="1213"/>
      <c r="G48" s="1213"/>
      <c r="H48" s="1214"/>
      <c r="I48" s="86" t="s">
        <v>510</v>
      </c>
      <c r="J48" s="87" t="s">
        <v>510</v>
      </c>
      <c r="K48" s="87" t="s">
        <v>510</v>
      </c>
      <c r="L48" s="87" t="s">
        <v>510</v>
      </c>
      <c r="M48" s="88" t="s">
        <v>510</v>
      </c>
    </row>
    <row r="49" spans="2:13" ht="27.75" customHeight="1" x14ac:dyDescent="0.15">
      <c r="B49" s="1209"/>
      <c r="C49" s="1210"/>
      <c r="D49" s="85"/>
      <c r="E49" s="1213" t="s">
        <v>33</v>
      </c>
      <c r="F49" s="1213"/>
      <c r="G49" s="1213"/>
      <c r="H49" s="1214"/>
      <c r="I49" s="86" t="s">
        <v>510</v>
      </c>
      <c r="J49" s="87" t="s">
        <v>510</v>
      </c>
      <c r="K49" s="87" t="s">
        <v>510</v>
      </c>
      <c r="L49" s="87" t="s">
        <v>510</v>
      </c>
      <c r="M49" s="88" t="s">
        <v>510</v>
      </c>
    </row>
    <row r="50" spans="2:13" ht="27.75" customHeight="1" x14ac:dyDescent="0.15">
      <c r="B50" s="1218" t="s">
        <v>34</v>
      </c>
      <c r="C50" s="1219"/>
      <c r="D50" s="91"/>
      <c r="E50" s="1213" t="s">
        <v>35</v>
      </c>
      <c r="F50" s="1213"/>
      <c r="G50" s="1213"/>
      <c r="H50" s="1214"/>
      <c r="I50" s="86">
        <v>3528</v>
      </c>
      <c r="J50" s="87">
        <v>3552</v>
      </c>
      <c r="K50" s="87">
        <v>3572</v>
      </c>
      <c r="L50" s="87">
        <v>3836</v>
      </c>
      <c r="M50" s="88">
        <v>3960</v>
      </c>
    </row>
    <row r="51" spans="2:13" ht="27.75" customHeight="1" x14ac:dyDescent="0.15">
      <c r="B51" s="1207"/>
      <c r="C51" s="1208"/>
      <c r="D51" s="85"/>
      <c r="E51" s="1213" t="s">
        <v>36</v>
      </c>
      <c r="F51" s="1213"/>
      <c r="G51" s="1213"/>
      <c r="H51" s="1214"/>
      <c r="I51" s="86">
        <v>1453</v>
      </c>
      <c r="J51" s="87">
        <v>1393</v>
      </c>
      <c r="K51" s="87">
        <v>1847</v>
      </c>
      <c r="L51" s="87">
        <v>2112</v>
      </c>
      <c r="M51" s="88">
        <v>2062</v>
      </c>
    </row>
    <row r="52" spans="2:13" ht="27.75" customHeight="1" x14ac:dyDescent="0.15">
      <c r="B52" s="1209"/>
      <c r="C52" s="1210"/>
      <c r="D52" s="85"/>
      <c r="E52" s="1213" t="s">
        <v>37</v>
      </c>
      <c r="F52" s="1213"/>
      <c r="G52" s="1213"/>
      <c r="H52" s="1214"/>
      <c r="I52" s="86">
        <v>22321</v>
      </c>
      <c r="J52" s="87">
        <v>22054</v>
      </c>
      <c r="K52" s="87">
        <v>23082</v>
      </c>
      <c r="L52" s="87">
        <v>23764</v>
      </c>
      <c r="M52" s="88">
        <v>23810</v>
      </c>
    </row>
    <row r="53" spans="2:13" ht="27.75" customHeight="1" thickBot="1" x14ac:dyDescent="0.2">
      <c r="B53" s="1220" t="s">
        <v>38</v>
      </c>
      <c r="C53" s="1221"/>
      <c r="D53" s="92"/>
      <c r="E53" s="1222" t="s">
        <v>39</v>
      </c>
      <c r="F53" s="1222"/>
      <c r="G53" s="1222"/>
      <c r="H53" s="1223"/>
      <c r="I53" s="93">
        <v>12012</v>
      </c>
      <c r="J53" s="94">
        <v>10654</v>
      </c>
      <c r="K53" s="94">
        <v>10447</v>
      </c>
      <c r="L53" s="94">
        <v>10613</v>
      </c>
      <c r="M53" s="95">
        <v>9818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BTmxdZC+QrG8rjQhBJxs8a/rwiFoYS0tlPyCKPYspLyWuZaF5dYlAILHheBHKEgSdXPvQOBwbAx/N+q34aFXw==" saltValue="dpokaWH5ARWE00f6H8KQ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32" t="s">
        <v>42</v>
      </c>
      <c r="D55" s="1232"/>
      <c r="E55" s="1233"/>
      <c r="F55" s="107">
        <v>2547</v>
      </c>
      <c r="G55" s="107">
        <v>2947</v>
      </c>
      <c r="H55" s="108">
        <v>2947</v>
      </c>
    </row>
    <row r="56" spans="2:8" ht="52.5" customHeight="1" x14ac:dyDescent="0.15">
      <c r="B56" s="109"/>
      <c r="C56" s="1234" t="s">
        <v>43</v>
      </c>
      <c r="D56" s="1234"/>
      <c r="E56" s="1235"/>
      <c r="F56" s="110">
        <v>297</v>
      </c>
      <c r="G56" s="110">
        <v>297</v>
      </c>
      <c r="H56" s="111">
        <v>297</v>
      </c>
    </row>
    <row r="57" spans="2:8" ht="53.25" customHeight="1" x14ac:dyDescent="0.15">
      <c r="B57" s="109"/>
      <c r="C57" s="1236" t="s">
        <v>44</v>
      </c>
      <c r="D57" s="1236"/>
      <c r="E57" s="1237"/>
      <c r="F57" s="112">
        <v>2367</v>
      </c>
      <c r="G57" s="112">
        <v>2406</v>
      </c>
      <c r="H57" s="113">
        <v>2427</v>
      </c>
    </row>
    <row r="58" spans="2:8" ht="45.75" customHeight="1" x14ac:dyDescent="0.15">
      <c r="B58" s="114"/>
      <c r="C58" s="1224" t="s">
        <v>583</v>
      </c>
      <c r="D58" s="1225"/>
      <c r="E58" s="1226"/>
      <c r="F58" s="115">
        <v>1739</v>
      </c>
      <c r="G58" s="115">
        <v>1739</v>
      </c>
      <c r="H58" s="116">
        <v>1740</v>
      </c>
    </row>
    <row r="59" spans="2:8" ht="45.75" customHeight="1" x14ac:dyDescent="0.15">
      <c r="B59" s="114"/>
      <c r="C59" s="1224" t="s">
        <v>584</v>
      </c>
      <c r="D59" s="1225"/>
      <c r="E59" s="1226"/>
      <c r="F59" s="115">
        <v>12</v>
      </c>
      <c r="G59" s="115">
        <v>12</v>
      </c>
      <c r="H59" s="116">
        <v>212</v>
      </c>
    </row>
    <row r="60" spans="2:8" ht="45.75" customHeight="1" x14ac:dyDescent="0.15">
      <c r="B60" s="114"/>
      <c r="C60" s="1224" t="s">
        <v>585</v>
      </c>
      <c r="D60" s="1225"/>
      <c r="E60" s="1226"/>
      <c r="F60" s="115">
        <v>317</v>
      </c>
      <c r="G60" s="115">
        <v>336</v>
      </c>
      <c r="H60" s="116">
        <v>205</v>
      </c>
    </row>
    <row r="61" spans="2:8" ht="45.75" customHeight="1" x14ac:dyDescent="0.15">
      <c r="B61" s="114"/>
      <c r="C61" s="1224" t="s">
        <v>586</v>
      </c>
      <c r="D61" s="1225"/>
      <c r="E61" s="1226"/>
      <c r="F61" s="115">
        <v>102</v>
      </c>
      <c r="G61" s="115">
        <v>102</v>
      </c>
      <c r="H61" s="116">
        <v>102</v>
      </c>
    </row>
    <row r="62" spans="2:8" ht="45.75" customHeight="1" thickBot="1" x14ac:dyDescent="0.2">
      <c r="B62" s="117"/>
      <c r="C62" s="1227" t="s">
        <v>587</v>
      </c>
      <c r="D62" s="1228"/>
      <c r="E62" s="1229"/>
      <c r="F62" s="118">
        <v>66</v>
      </c>
      <c r="G62" s="118">
        <v>85</v>
      </c>
      <c r="H62" s="119">
        <v>82</v>
      </c>
    </row>
    <row r="63" spans="2:8" ht="52.5" customHeight="1" thickBot="1" x14ac:dyDescent="0.2">
      <c r="B63" s="120"/>
      <c r="C63" s="1230" t="s">
        <v>45</v>
      </c>
      <c r="D63" s="1230"/>
      <c r="E63" s="1231"/>
      <c r="F63" s="121">
        <v>5211</v>
      </c>
      <c r="G63" s="121">
        <v>5650</v>
      </c>
      <c r="H63" s="122">
        <v>5671</v>
      </c>
    </row>
    <row r="64" spans="2:8" ht="15" customHeight="1" x14ac:dyDescent="0.15"/>
    <row r="65" ht="0" hidden="1" customHeight="1" x14ac:dyDescent="0.15"/>
    <row r="66" ht="0" hidden="1" customHeight="1" x14ac:dyDescent="0.15"/>
  </sheetData>
  <sheetProtection algorithmName="SHA-512" hashValue="DhJEjLOvuERw7eQkcC+OardpUcpP7D8IBLsE6EnjkxVF24N1N2PbJ2Kz9PwZpXvb9fkk4IAls4TKmCnK7+fA2A==" saltValue="jSE0t8ce63yl04UZuvkto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40" customWidth="1"/>
    <col min="2" max="107" width="2.37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69"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0"/>
      <c r="DG4" s="270"/>
      <c r="DH4" s="270"/>
      <c r="DI4" s="270"/>
      <c r="DJ4" s="270"/>
      <c r="DK4" s="270"/>
      <c r="DL4" s="270"/>
      <c r="DM4" s="270"/>
      <c r="DN4" s="270"/>
      <c r="DO4" s="270"/>
      <c r="DP4" s="270"/>
      <c r="DQ4" s="270"/>
      <c r="DR4" s="270"/>
      <c r="DS4" s="270"/>
      <c r="DT4" s="270"/>
      <c r="DU4" s="270"/>
      <c r="DV4" s="270"/>
      <c r="DW4" s="270"/>
    </row>
    <row r="5" spans="1:143" s="269"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0"/>
      <c r="DG5" s="270"/>
      <c r="DH5" s="270"/>
      <c r="DI5" s="270"/>
      <c r="DJ5" s="270"/>
      <c r="DK5" s="270"/>
      <c r="DL5" s="270"/>
      <c r="DM5" s="270"/>
      <c r="DN5" s="270"/>
      <c r="DO5" s="270"/>
      <c r="DP5" s="270"/>
      <c r="DQ5" s="270"/>
      <c r="DR5" s="270"/>
      <c r="DS5" s="270"/>
      <c r="DT5" s="270"/>
      <c r="DU5" s="270"/>
      <c r="DV5" s="270"/>
      <c r="DW5" s="270"/>
    </row>
    <row r="6" spans="1:143" s="269"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0"/>
      <c r="DG6" s="270"/>
      <c r="DH6" s="270"/>
      <c r="DI6" s="270"/>
      <c r="DJ6" s="270"/>
      <c r="DK6" s="270"/>
      <c r="DL6" s="270"/>
      <c r="DM6" s="270"/>
      <c r="DN6" s="270"/>
      <c r="DO6" s="270"/>
      <c r="DP6" s="270"/>
      <c r="DQ6" s="270"/>
      <c r="DR6" s="270"/>
      <c r="DS6" s="270"/>
      <c r="DT6" s="270"/>
      <c r="DU6" s="270"/>
      <c r="DV6" s="270"/>
      <c r="DW6" s="270"/>
    </row>
    <row r="7" spans="1:143" s="269"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0"/>
      <c r="DG7" s="270"/>
      <c r="DH7" s="270"/>
      <c r="DI7" s="270"/>
      <c r="DJ7" s="270"/>
      <c r="DK7" s="270"/>
      <c r="DL7" s="270"/>
      <c r="DM7" s="270"/>
      <c r="DN7" s="270"/>
      <c r="DO7" s="270"/>
      <c r="DP7" s="270"/>
      <c r="DQ7" s="270"/>
      <c r="DR7" s="270"/>
      <c r="DS7" s="270"/>
      <c r="DT7" s="270"/>
      <c r="DU7" s="270"/>
      <c r="DV7" s="270"/>
      <c r="DW7" s="270"/>
    </row>
    <row r="8" spans="1:143" s="269"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0"/>
      <c r="DG8" s="270"/>
      <c r="DH8" s="270"/>
      <c r="DI8" s="270"/>
      <c r="DJ8" s="270"/>
      <c r="DK8" s="270"/>
      <c r="DL8" s="270"/>
      <c r="DM8" s="270"/>
      <c r="DN8" s="270"/>
      <c r="DO8" s="270"/>
      <c r="DP8" s="270"/>
      <c r="DQ8" s="270"/>
      <c r="DR8" s="270"/>
      <c r="DS8" s="270"/>
      <c r="DT8" s="270"/>
      <c r="DU8" s="270"/>
      <c r="DV8" s="270"/>
      <c r="DW8" s="270"/>
    </row>
    <row r="9" spans="1:143" s="269"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0"/>
      <c r="DG9" s="270"/>
      <c r="DH9" s="270"/>
      <c r="DI9" s="270"/>
      <c r="DJ9" s="270"/>
      <c r="DK9" s="270"/>
      <c r="DL9" s="270"/>
      <c r="DM9" s="270"/>
      <c r="DN9" s="270"/>
      <c r="DO9" s="270"/>
      <c r="DP9" s="270"/>
      <c r="DQ9" s="270"/>
      <c r="DR9" s="270"/>
      <c r="DS9" s="270"/>
      <c r="DT9" s="270"/>
      <c r="DU9" s="270"/>
      <c r="DV9" s="270"/>
      <c r="DW9" s="270"/>
    </row>
    <row r="10" spans="1:143" s="269"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0"/>
      <c r="DG10" s="270"/>
      <c r="DH10" s="270"/>
      <c r="DI10" s="270"/>
      <c r="DJ10" s="270"/>
      <c r="DK10" s="270"/>
      <c r="DL10" s="270"/>
      <c r="DM10" s="270"/>
      <c r="DN10" s="270"/>
      <c r="DO10" s="270"/>
      <c r="DP10" s="270"/>
      <c r="DQ10" s="270"/>
      <c r="DR10" s="270"/>
      <c r="DS10" s="270"/>
      <c r="DT10" s="270"/>
      <c r="DU10" s="270"/>
      <c r="DV10" s="270"/>
      <c r="DW10" s="270"/>
      <c r="EM10" s="269" t="s">
        <v>590</v>
      </c>
    </row>
    <row r="11" spans="1:143" s="269"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0"/>
      <c r="DG11" s="270"/>
      <c r="DH11" s="270"/>
      <c r="DI11" s="270"/>
      <c r="DJ11" s="270"/>
      <c r="DK11" s="270"/>
      <c r="DL11" s="270"/>
      <c r="DM11" s="270"/>
      <c r="DN11" s="270"/>
      <c r="DO11" s="270"/>
      <c r="DP11" s="270"/>
      <c r="DQ11" s="270"/>
      <c r="DR11" s="270"/>
      <c r="DS11" s="270"/>
      <c r="DT11" s="270"/>
      <c r="DU11" s="270"/>
      <c r="DV11" s="270"/>
      <c r="DW11" s="270"/>
    </row>
    <row r="12" spans="1:143" s="269"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0"/>
      <c r="DG12" s="270"/>
      <c r="DH12" s="270"/>
      <c r="DI12" s="270"/>
      <c r="DJ12" s="270"/>
      <c r="DK12" s="270"/>
      <c r="DL12" s="270"/>
      <c r="DM12" s="270"/>
      <c r="DN12" s="270"/>
      <c r="DO12" s="270"/>
      <c r="DP12" s="270"/>
      <c r="DQ12" s="270"/>
      <c r="DR12" s="270"/>
      <c r="DS12" s="270"/>
      <c r="DT12" s="270"/>
      <c r="DU12" s="270"/>
      <c r="DV12" s="270"/>
      <c r="DW12" s="270"/>
      <c r="EM12" s="269" t="s">
        <v>590</v>
      </c>
    </row>
    <row r="13" spans="1:143" s="269"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0"/>
      <c r="DG13" s="270"/>
      <c r="DH13" s="270"/>
      <c r="DI13" s="270"/>
      <c r="DJ13" s="270"/>
      <c r="DK13" s="270"/>
      <c r="DL13" s="270"/>
      <c r="DM13" s="270"/>
      <c r="DN13" s="270"/>
      <c r="DO13" s="270"/>
      <c r="DP13" s="270"/>
      <c r="DQ13" s="270"/>
      <c r="DR13" s="270"/>
      <c r="DS13" s="270"/>
      <c r="DT13" s="270"/>
      <c r="DU13" s="270"/>
      <c r="DV13" s="270"/>
      <c r="DW13" s="270"/>
    </row>
    <row r="14" spans="1:143" s="269"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0"/>
      <c r="DG14" s="270"/>
      <c r="DH14" s="270"/>
      <c r="DI14" s="270"/>
      <c r="DJ14" s="270"/>
      <c r="DK14" s="270"/>
      <c r="DL14" s="270"/>
      <c r="DM14" s="270"/>
      <c r="DN14" s="270"/>
      <c r="DO14" s="270"/>
      <c r="DP14" s="270"/>
      <c r="DQ14" s="270"/>
      <c r="DR14" s="270"/>
      <c r="DS14" s="270"/>
      <c r="DT14" s="270"/>
      <c r="DU14" s="270"/>
      <c r="DV14" s="270"/>
      <c r="DW14" s="270"/>
    </row>
    <row r="15" spans="1:143" s="269"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0"/>
      <c r="DG15" s="270"/>
      <c r="DH15" s="270"/>
      <c r="DI15" s="270"/>
      <c r="DJ15" s="270"/>
      <c r="DK15" s="270"/>
      <c r="DL15" s="270"/>
      <c r="DM15" s="270"/>
      <c r="DN15" s="270"/>
      <c r="DO15" s="270"/>
      <c r="DP15" s="270"/>
      <c r="DQ15" s="270"/>
      <c r="DR15" s="270"/>
      <c r="DS15" s="270"/>
      <c r="DT15" s="270"/>
      <c r="DU15" s="270"/>
      <c r="DV15" s="270"/>
      <c r="DW15" s="270"/>
    </row>
    <row r="16" spans="1:143" s="269"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0"/>
      <c r="DG16" s="270"/>
      <c r="DH16" s="270"/>
      <c r="DI16" s="270"/>
      <c r="DJ16" s="270"/>
      <c r="DK16" s="270"/>
      <c r="DL16" s="270"/>
      <c r="DM16" s="270"/>
      <c r="DN16" s="270"/>
      <c r="DO16" s="270"/>
      <c r="DP16" s="270"/>
      <c r="DQ16" s="270"/>
      <c r="DR16" s="270"/>
      <c r="DS16" s="270"/>
      <c r="DT16" s="270"/>
      <c r="DU16" s="270"/>
      <c r="DV16" s="270"/>
      <c r="DW16" s="270"/>
    </row>
    <row r="17" spans="1:351" s="269"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0"/>
      <c r="DG17" s="270"/>
      <c r="DH17" s="270"/>
      <c r="DI17" s="270"/>
      <c r="DJ17" s="270"/>
      <c r="DK17" s="270"/>
      <c r="DL17" s="270"/>
      <c r="DM17" s="270"/>
      <c r="DN17" s="270"/>
      <c r="DO17" s="270"/>
      <c r="DP17" s="270"/>
      <c r="DQ17" s="270"/>
      <c r="DR17" s="270"/>
      <c r="DS17" s="270"/>
      <c r="DT17" s="270"/>
      <c r="DU17" s="270"/>
      <c r="DV17" s="270"/>
      <c r="DW17" s="270"/>
    </row>
    <row r="18" spans="1:351" s="269"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0"/>
      <c r="DG18" s="270"/>
      <c r="DH18" s="270"/>
      <c r="DI18" s="270"/>
      <c r="DJ18" s="270"/>
      <c r="DK18" s="270"/>
      <c r="DL18" s="270"/>
      <c r="DM18" s="270"/>
      <c r="DN18" s="270"/>
      <c r="DO18" s="270"/>
      <c r="DP18" s="270"/>
      <c r="DQ18" s="270"/>
      <c r="DR18" s="270"/>
      <c r="DS18" s="270"/>
      <c r="DT18" s="270"/>
      <c r="DU18" s="270"/>
      <c r="DV18" s="270"/>
      <c r="DW18" s="270"/>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591</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592</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593</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594</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552</v>
      </c>
      <c r="BQ50" s="1272"/>
      <c r="BR50" s="1272"/>
      <c r="BS50" s="1272"/>
      <c r="BT50" s="1272"/>
      <c r="BU50" s="1272"/>
      <c r="BV50" s="1272"/>
      <c r="BW50" s="1272"/>
      <c r="BX50" s="1272" t="s">
        <v>553</v>
      </c>
      <c r="BY50" s="1272"/>
      <c r="BZ50" s="1272"/>
      <c r="CA50" s="1272"/>
      <c r="CB50" s="1272"/>
      <c r="CC50" s="1272"/>
      <c r="CD50" s="1272"/>
      <c r="CE50" s="1272"/>
      <c r="CF50" s="1272" t="s">
        <v>554</v>
      </c>
      <c r="CG50" s="1272"/>
      <c r="CH50" s="1272"/>
      <c r="CI50" s="1272"/>
      <c r="CJ50" s="1272"/>
      <c r="CK50" s="1272"/>
      <c r="CL50" s="1272"/>
      <c r="CM50" s="1272"/>
      <c r="CN50" s="1272" t="s">
        <v>555</v>
      </c>
      <c r="CO50" s="1272"/>
      <c r="CP50" s="1272"/>
      <c r="CQ50" s="1272"/>
      <c r="CR50" s="1272"/>
      <c r="CS50" s="1272"/>
      <c r="CT50" s="1272"/>
      <c r="CU50" s="1272"/>
      <c r="CV50" s="1272" t="s">
        <v>556</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595</v>
      </c>
      <c r="AO51" s="1276"/>
      <c r="AP51" s="1276"/>
      <c r="AQ51" s="1276"/>
      <c r="AR51" s="1276"/>
      <c r="AS51" s="1276"/>
      <c r="AT51" s="1276"/>
      <c r="AU51" s="1276"/>
      <c r="AV51" s="1276"/>
      <c r="AW51" s="1276"/>
      <c r="AX51" s="1276"/>
      <c r="AY51" s="1276"/>
      <c r="AZ51" s="1276"/>
      <c r="BA51" s="1276"/>
      <c r="BB51" s="1276" t="s">
        <v>596</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8">
        <v>119.7</v>
      </c>
      <c r="CG51" s="1278"/>
      <c r="CH51" s="1278"/>
      <c r="CI51" s="1278"/>
      <c r="CJ51" s="1278"/>
      <c r="CK51" s="1278"/>
      <c r="CL51" s="1278"/>
      <c r="CM51" s="1278"/>
      <c r="CN51" s="1278">
        <v>126</v>
      </c>
      <c r="CO51" s="1278"/>
      <c r="CP51" s="1278"/>
      <c r="CQ51" s="1278"/>
      <c r="CR51" s="1278"/>
      <c r="CS51" s="1278"/>
      <c r="CT51" s="1278"/>
      <c r="CU51" s="1278"/>
      <c r="CV51" s="1278">
        <v>119.6</v>
      </c>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597</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8">
        <v>54.1</v>
      </c>
      <c r="CG53" s="1278"/>
      <c r="CH53" s="1278"/>
      <c r="CI53" s="1278"/>
      <c r="CJ53" s="1278"/>
      <c r="CK53" s="1278"/>
      <c r="CL53" s="1278"/>
      <c r="CM53" s="1278"/>
      <c r="CN53" s="1278">
        <v>54.1</v>
      </c>
      <c r="CO53" s="1278"/>
      <c r="CP53" s="1278"/>
      <c r="CQ53" s="1278"/>
      <c r="CR53" s="1278"/>
      <c r="CS53" s="1278"/>
      <c r="CT53" s="1278"/>
      <c r="CU53" s="1278"/>
      <c r="CV53" s="1278">
        <v>56</v>
      </c>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598</v>
      </c>
      <c r="AO55" s="1272"/>
      <c r="AP55" s="1272"/>
      <c r="AQ55" s="1272"/>
      <c r="AR55" s="1272"/>
      <c r="AS55" s="1272"/>
      <c r="AT55" s="1272"/>
      <c r="AU55" s="1272"/>
      <c r="AV55" s="1272"/>
      <c r="AW55" s="1272"/>
      <c r="AX55" s="1272"/>
      <c r="AY55" s="1272"/>
      <c r="AZ55" s="1272"/>
      <c r="BA55" s="1272"/>
      <c r="BB55" s="1276" t="s">
        <v>596</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8">
        <v>58.5</v>
      </c>
      <c r="CG55" s="1278"/>
      <c r="CH55" s="1278"/>
      <c r="CI55" s="1278"/>
      <c r="CJ55" s="1278"/>
      <c r="CK55" s="1278"/>
      <c r="CL55" s="1278"/>
      <c r="CM55" s="1278"/>
      <c r="CN55" s="1278">
        <v>54.6</v>
      </c>
      <c r="CO55" s="1278"/>
      <c r="CP55" s="1278"/>
      <c r="CQ55" s="1278"/>
      <c r="CR55" s="1278"/>
      <c r="CS55" s="1278"/>
      <c r="CT55" s="1278"/>
      <c r="CU55" s="1278"/>
      <c r="CV55" s="1278">
        <v>53.2</v>
      </c>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599</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8">
        <v>52.9</v>
      </c>
      <c r="CG57" s="1278"/>
      <c r="CH57" s="1278"/>
      <c r="CI57" s="1278"/>
      <c r="CJ57" s="1278"/>
      <c r="CK57" s="1278"/>
      <c r="CL57" s="1278"/>
      <c r="CM57" s="1278"/>
      <c r="CN57" s="1278">
        <v>58.3</v>
      </c>
      <c r="CO57" s="1278"/>
      <c r="CP57" s="1278"/>
      <c r="CQ57" s="1278"/>
      <c r="CR57" s="1278"/>
      <c r="CS57" s="1278"/>
      <c r="CT57" s="1278"/>
      <c r="CU57" s="1278"/>
      <c r="CV57" s="1278">
        <v>58.8</v>
      </c>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600</v>
      </c>
    </row>
    <row r="64" spans="1:109" x14ac:dyDescent="0.15">
      <c r="B64" s="1247"/>
      <c r="G64" s="1254"/>
      <c r="I64" s="1288"/>
      <c r="J64" s="1288"/>
      <c r="K64" s="1288"/>
      <c r="L64" s="1288"/>
      <c r="M64" s="1288"/>
      <c r="N64" s="1289"/>
      <c r="AM64" s="1254"/>
      <c r="AN64" s="1254" t="s">
        <v>592</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601</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3"/>
      <c r="I71" s="1294"/>
      <c r="J71" s="1291"/>
      <c r="K71" s="1291"/>
      <c r="L71" s="1292"/>
      <c r="M71" s="1291"/>
      <c r="N71" s="1292"/>
      <c r="AM71" s="1293"/>
      <c r="AN71" s="1240" t="s">
        <v>594</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552</v>
      </c>
      <c r="BQ72" s="1272"/>
      <c r="BR72" s="1272"/>
      <c r="BS72" s="1272"/>
      <c r="BT72" s="1272"/>
      <c r="BU72" s="1272"/>
      <c r="BV72" s="1272"/>
      <c r="BW72" s="1272"/>
      <c r="BX72" s="1272" t="s">
        <v>553</v>
      </c>
      <c r="BY72" s="1272"/>
      <c r="BZ72" s="1272"/>
      <c r="CA72" s="1272"/>
      <c r="CB72" s="1272"/>
      <c r="CC72" s="1272"/>
      <c r="CD72" s="1272"/>
      <c r="CE72" s="1272"/>
      <c r="CF72" s="1272" t="s">
        <v>554</v>
      </c>
      <c r="CG72" s="1272"/>
      <c r="CH72" s="1272"/>
      <c r="CI72" s="1272"/>
      <c r="CJ72" s="1272"/>
      <c r="CK72" s="1272"/>
      <c r="CL72" s="1272"/>
      <c r="CM72" s="1272"/>
      <c r="CN72" s="1272" t="s">
        <v>555</v>
      </c>
      <c r="CO72" s="1272"/>
      <c r="CP72" s="1272"/>
      <c r="CQ72" s="1272"/>
      <c r="CR72" s="1272"/>
      <c r="CS72" s="1272"/>
      <c r="CT72" s="1272"/>
      <c r="CU72" s="1272"/>
      <c r="CV72" s="1272" t="s">
        <v>556</v>
      </c>
      <c r="CW72" s="1272"/>
      <c r="CX72" s="1272"/>
      <c r="CY72" s="1272"/>
      <c r="CZ72" s="1272"/>
      <c r="DA72" s="1272"/>
      <c r="DB72" s="1272"/>
      <c r="DC72" s="1272"/>
    </row>
    <row r="73" spans="2:107" x14ac:dyDescent="0.15">
      <c r="B73" s="1247"/>
      <c r="G73" s="1273"/>
      <c r="H73" s="1273"/>
      <c r="I73" s="1273"/>
      <c r="J73" s="1273"/>
      <c r="K73" s="1295"/>
      <c r="L73" s="1295"/>
      <c r="M73" s="1295"/>
      <c r="N73" s="1295"/>
      <c r="AM73" s="1265"/>
      <c r="AN73" s="1276" t="s">
        <v>595</v>
      </c>
      <c r="AO73" s="1276"/>
      <c r="AP73" s="1276"/>
      <c r="AQ73" s="1276"/>
      <c r="AR73" s="1276"/>
      <c r="AS73" s="1276"/>
      <c r="AT73" s="1276"/>
      <c r="AU73" s="1276"/>
      <c r="AV73" s="1276"/>
      <c r="AW73" s="1276"/>
      <c r="AX73" s="1276"/>
      <c r="AY73" s="1276"/>
      <c r="AZ73" s="1276"/>
      <c r="BA73" s="1276"/>
      <c r="BB73" s="1276" t="s">
        <v>602</v>
      </c>
      <c r="BC73" s="1276"/>
      <c r="BD73" s="1276"/>
      <c r="BE73" s="1276"/>
      <c r="BF73" s="1276"/>
      <c r="BG73" s="1276"/>
      <c r="BH73" s="1276"/>
      <c r="BI73" s="1276"/>
      <c r="BJ73" s="1276"/>
      <c r="BK73" s="1276"/>
      <c r="BL73" s="1276"/>
      <c r="BM73" s="1276"/>
      <c r="BN73" s="1276"/>
      <c r="BO73" s="1276"/>
      <c r="BP73" s="1278">
        <v>135.19999999999999</v>
      </c>
      <c r="BQ73" s="1278"/>
      <c r="BR73" s="1278"/>
      <c r="BS73" s="1278"/>
      <c r="BT73" s="1278"/>
      <c r="BU73" s="1278"/>
      <c r="BV73" s="1278"/>
      <c r="BW73" s="1278"/>
      <c r="BX73" s="1278">
        <v>125.3</v>
      </c>
      <c r="BY73" s="1278"/>
      <c r="BZ73" s="1278"/>
      <c r="CA73" s="1278"/>
      <c r="CB73" s="1278"/>
      <c r="CC73" s="1278"/>
      <c r="CD73" s="1278"/>
      <c r="CE73" s="1278"/>
      <c r="CF73" s="1278">
        <v>119.7</v>
      </c>
      <c r="CG73" s="1278"/>
      <c r="CH73" s="1278"/>
      <c r="CI73" s="1278"/>
      <c r="CJ73" s="1278"/>
      <c r="CK73" s="1278"/>
      <c r="CL73" s="1278"/>
      <c r="CM73" s="1278"/>
      <c r="CN73" s="1278">
        <v>126</v>
      </c>
      <c r="CO73" s="1278"/>
      <c r="CP73" s="1278"/>
      <c r="CQ73" s="1278"/>
      <c r="CR73" s="1278"/>
      <c r="CS73" s="1278"/>
      <c r="CT73" s="1278"/>
      <c r="CU73" s="1278"/>
      <c r="CV73" s="1278">
        <v>119.6</v>
      </c>
      <c r="CW73" s="1278"/>
      <c r="CX73" s="1278"/>
      <c r="CY73" s="1278"/>
      <c r="CZ73" s="1278"/>
      <c r="DA73" s="1278"/>
      <c r="DB73" s="1278"/>
      <c r="DC73" s="1278"/>
    </row>
    <row r="74" spans="2:107" x14ac:dyDescent="0.15">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603</v>
      </c>
      <c r="BC75" s="1276"/>
      <c r="BD75" s="1276"/>
      <c r="BE75" s="1276"/>
      <c r="BF75" s="1276"/>
      <c r="BG75" s="1276"/>
      <c r="BH75" s="1276"/>
      <c r="BI75" s="1276"/>
      <c r="BJ75" s="1276"/>
      <c r="BK75" s="1276"/>
      <c r="BL75" s="1276"/>
      <c r="BM75" s="1276"/>
      <c r="BN75" s="1276"/>
      <c r="BO75" s="1276"/>
      <c r="BP75" s="1278">
        <v>16.5</v>
      </c>
      <c r="BQ75" s="1278"/>
      <c r="BR75" s="1278"/>
      <c r="BS75" s="1278"/>
      <c r="BT75" s="1278"/>
      <c r="BU75" s="1278"/>
      <c r="BV75" s="1278"/>
      <c r="BW75" s="1278"/>
      <c r="BX75" s="1278">
        <v>15.4</v>
      </c>
      <c r="BY75" s="1278"/>
      <c r="BZ75" s="1278"/>
      <c r="CA75" s="1278"/>
      <c r="CB75" s="1278"/>
      <c r="CC75" s="1278"/>
      <c r="CD75" s="1278"/>
      <c r="CE75" s="1278"/>
      <c r="CF75" s="1278">
        <v>14.1</v>
      </c>
      <c r="CG75" s="1278"/>
      <c r="CH75" s="1278"/>
      <c r="CI75" s="1278"/>
      <c r="CJ75" s="1278"/>
      <c r="CK75" s="1278"/>
      <c r="CL75" s="1278"/>
      <c r="CM75" s="1278"/>
      <c r="CN75" s="1278">
        <v>13.9</v>
      </c>
      <c r="CO75" s="1278"/>
      <c r="CP75" s="1278"/>
      <c r="CQ75" s="1278"/>
      <c r="CR75" s="1278"/>
      <c r="CS75" s="1278"/>
      <c r="CT75" s="1278"/>
      <c r="CU75" s="1278"/>
      <c r="CV75" s="1278">
        <v>14.3</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295"/>
      <c r="L77" s="1295"/>
      <c r="M77" s="1295"/>
      <c r="N77" s="1295"/>
      <c r="AN77" s="1272" t="s">
        <v>604</v>
      </c>
      <c r="AO77" s="1272"/>
      <c r="AP77" s="1272"/>
      <c r="AQ77" s="1272"/>
      <c r="AR77" s="1272"/>
      <c r="AS77" s="1272"/>
      <c r="AT77" s="1272"/>
      <c r="AU77" s="1272"/>
      <c r="AV77" s="1272"/>
      <c r="AW77" s="1272"/>
      <c r="AX77" s="1272"/>
      <c r="AY77" s="1272"/>
      <c r="AZ77" s="1272"/>
      <c r="BA77" s="1272"/>
      <c r="BB77" s="1276" t="s">
        <v>602</v>
      </c>
      <c r="BC77" s="1276"/>
      <c r="BD77" s="1276"/>
      <c r="BE77" s="1276"/>
      <c r="BF77" s="1276"/>
      <c r="BG77" s="1276"/>
      <c r="BH77" s="1276"/>
      <c r="BI77" s="1276"/>
      <c r="BJ77" s="1276"/>
      <c r="BK77" s="1276"/>
      <c r="BL77" s="1276"/>
      <c r="BM77" s="1276"/>
      <c r="BN77" s="1276"/>
      <c r="BO77" s="1276"/>
      <c r="BP77" s="1278">
        <v>65.3</v>
      </c>
      <c r="BQ77" s="1278"/>
      <c r="BR77" s="1278"/>
      <c r="BS77" s="1278"/>
      <c r="BT77" s="1278"/>
      <c r="BU77" s="1278"/>
      <c r="BV77" s="1278"/>
      <c r="BW77" s="1278"/>
      <c r="BX77" s="1278">
        <v>60.8</v>
      </c>
      <c r="BY77" s="1278"/>
      <c r="BZ77" s="1278"/>
      <c r="CA77" s="1278"/>
      <c r="CB77" s="1278"/>
      <c r="CC77" s="1278"/>
      <c r="CD77" s="1278"/>
      <c r="CE77" s="1278"/>
      <c r="CF77" s="1278">
        <v>58.5</v>
      </c>
      <c r="CG77" s="1278"/>
      <c r="CH77" s="1278"/>
      <c r="CI77" s="1278"/>
      <c r="CJ77" s="1278"/>
      <c r="CK77" s="1278"/>
      <c r="CL77" s="1278"/>
      <c r="CM77" s="1278"/>
      <c r="CN77" s="1278">
        <v>54.6</v>
      </c>
      <c r="CO77" s="1278"/>
      <c r="CP77" s="1278"/>
      <c r="CQ77" s="1278"/>
      <c r="CR77" s="1278"/>
      <c r="CS77" s="1278"/>
      <c r="CT77" s="1278"/>
      <c r="CU77" s="1278"/>
      <c r="CV77" s="1278">
        <v>53.2</v>
      </c>
      <c r="CW77" s="1278"/>
      <c r="CX77" s="1278"/>
      <c r="CY77" s="1278"/>
      <c r="CZ77" s="1278"/>
      <c r="DA77" s="1278"/>
      <c r="DB77" s="1278"/>
      <c r="DC77" s="1278"/>
    </row>
    <row r="78" spans="2:107" x14ac:dyDescent="0.15">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605</v>
      </c>
      <c r="BC79" s="1276"/>
      <c r="BD79" s="1276"/>
      <c r="BE79" s="1276"/>
      <c r="BF79" s="1276"/>
      <c r="BG79" s="1276"/>
      <c r="BH79" s="1276"/>
      <c r="BI79" s="1276"/>
      <c r="BJ79" s="1276"/>
      <c r="BK79" s="1276"/>
      <c r="BL79" s="1276"/>
      <c r="BM79" s="1276"/>
      <c r="BN79" s="1276"/>
      <c r="BO79" s="1276"/>
      <c r="BP79" s="1278">
        <v>12</v>
      </c>
      <c r="BQ79" s="1278"/>
      <c r="BR79" s="1278"/>
      <c r="BS79" s="1278"/>
      <c r="BT79" s="1278"/>
      <c r="BU79" s="1278"/>
      <c r="BV79" s="1278"/>
      <c r="BW79" s="1278"/>
      <c r="BX79" s="1278">
        <v>11.1</v>
      </c>
      <c r="BY79" s="1278"/>
      <c r="BZ79" s="1278"/>
      <c r="CA79" s="1278"/>
      <c r="CB79" s="1278"/>
      <c r="CC79" s="1278"/>
      <c r="CD79" s="1278"/>
      <c r="CE79" s="1278"/>
      <c r="CF79" s="1278">
        <v>10.7</v>
      </c>
      <c r="CG79" s="1278"/>
      <c r="CH79" s="1278"/>
      <c r="CI79" s="1278"/>
      <c r="CJ79" s="1278"/>
      <c r="CK79" s="1278"/>
      <c r="CL79" s="1278"/>
      <c r="CM79" s="1278"/>
      <c r="CN79" s="1278">
        <v>10</v>
      </c>
      <c r="CO79" s="1278"/>
      <c r="CP79" s="1278"/>
      <c r="CQ79" s="1278"/>
      <c r="CR79" s="1278"/>
      <c r="CS79" s="1278"/>
      <c r="CT79" s="1278"/>
      <c r="CU79" s="1278"/>
      <c r="CV79" s="1278">
        <v>9.8000000000000007</v>
      </c>
      <c r="CW79" s="1278"/>
      <c r="CX79" s="1278"/>
      <c r="CY79" s="1278"/>
      <c r="CZ79" s="1278"/>
      <c r="DA79" s="1278"/>
      <c r="DB79" s="1278"/>
      <c r="DC79" s="1278"/>
    </row>
    <row r="80" spans="2:107" x14ac:dyDescent="0.15">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298"/>
      <c r="AQ87" s="1298"/>
      <c r="BC87" s="1298"/>
      <c r="BO87" s="1298"/>
      <c r="CA87" s="1298"/>
      <c r="CM87" s="1298"/>
      <c r="CY87" s="1298"/>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EgchhuZcRgpsBO1hx7LRG/3EZx6cY7KlxpLZPzPH+UkpYvyGCKMa2djv67hJGLwLgThn1EQ5h8pG1O6Q+AexQ==" saltValue="zPOCiJ17MVMuJu4eeGfB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3"/>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70" customWidth="1"/>
    <col min="35" max="122" width="2.375" style="269" customWidth="1"/>
    <col min="123" max="16384" width="2.37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ROgFTnh/4/Nm0e6WSG6s+i7Nqt2SwEuKV7z2dDo38j7w+Fk3znbzhI+oFFjZ/ocgPNxamdgHPDTZj/tskEHQ==" saltValue="XOaYHgyRH0JUAca57PQfGw=="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70" customWidth="1"/>
    <col min="35" max="122" width="2.375" style="269" customWidth="1"/>
    <col min="123" max="16384" width="2.37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c r="AG59" s="269"/>
      <c r="AH59" s="269"/>
    </row>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mqWultz/wfZuFW+sAOUABI+9bQI9SbZWgvQcoDCtD1UvPZFp4YLJPEh+pb8aPcakyl+TbUgVrInmtKYWoI8mw==" saltValue="sa2xH0j5sgdEAnN1T0lK9A=="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76193</v>
      </c>
      <c r="E3" s="141"/>
      <c r="F3" s="142">
        <v>90961</v>
      </c>
      <c r="G3" s="143"/>
      <c r="H3" s="144"/>
    </row>
    <row r="4" spans="1:8" x14ac:dyDescent="0.15">
      <c r="A4" s="145"/>
      <c r="B4" s="146"/>
      <c r="C4" s="147"/>
      <c r="D4" s="148">
        <v>51321</v>
      </c>
      <c r="E4" s="149"/>
      <c r="F4" s="150">
        <v>37720</v>
      </c>
      <c r="G4" s="151"/>
      <c r="H4" s="152"/>
    </row>
    <row r="5" spans="1:8" x14ac:dyDescent="0.15">
      <c r="A5" s="133" t="s">
        <v>544</v>
      </c>
      <c r="B5" s="138"/>
      <c r="C5" s="139"/>
      <c r="D5" s="140">
        <v>64687</v>
      </c>
      <c r="E5" s="141"/>
      <c r="F5" s="142">
        <v>106614</v>
      </c>
      <c r="G5" s="143"/>
      <c r="H5" s="144"/>
    </row>
    <row r="6" spans="1:8" x14ac:dyDescent="0.15">
      <c r="A6" s="145"/>
      <c r="B6" s="146"/>
      <c r="C6" s="147"/>
      <c r="D6" s="148">
        <v>34574</v>
      </c>
      <c r="E6" s="149"/>
      <c r="F6" s="150">
        <v>45545</v>
      </c>
      <c r="G6" s="151"/>
      <c r="H6" s="152"/>
    </row>
    <row r="7" spans="1:8" x14ac:dyDescent="0.15">
      <c r="A7" s="133" t="s">
        <v>545</v>
      </c>
      <c r="B7" s="138"/>
      <c r="C7" s="139"/>
      <c r="D7" s="140">
        <v>94828</v>
      </c>
      <c r="E7" s="141"/>
      <c r="F7" s="142">
        <v>85459</v>
      </c>
      <c r="G7" s="143"/>
      <c r="H7" s="144"/>
    </row>
    <row r="8" spans="1:8" x14ac:dyDescent="0.15">
      <c r="A8" s="145"/>
      <c r="B8" s="146"/>
      <c r="C8" s="147"/>
      <c r="D8" s="148">
        <v>29655</v>
      </c>
      <c r="E8" s="149"/>
      <c r="F8" s="150">
        <v>44378</v>
      </c>
      <c r="G8" s="151"/>
      <c r="H8" s="152"/>
    </row>
    <row r="9" spans="1:8" x14ac:dyDescent="0.15">
      <c r="A9" s="133" t="s">
        <v>546</v>
      </c>
      <c r="B9" s="138"/>
      <c r="C9" s="139"/>
      <c r="D9" s="140">
        <v>94333</v>
      </c>
      <c r="E9" s="141"/>
      <c r="F9" s="142">
        <v>83280</v>
      </c>
      <c r="G9" s="143"/>
      <c r="H9" s="144"/>
    </row>
    <row r="10" spans="1:8" x14ac:dyDescent="0.15">
      <c r="A10" s="145"/>
      <c r="B10" s="146"/>
      <c r="C10" s="147"/>
      <c r="D10" s="148">
        <v>55161</v>
      </c>
      <c r="E10" s="149"/>
      <c r="F10" s="150">
        <v>43123</v>
      </c>
      <c r="G10" s="151"/>
      <c r="H10" s="152"/>
    </row>
    <row r="11" spans="1:8" x14ac:dyDescent="0.15">
      <c r="A11" s="133" t="s">
        <v>547</v>
      </c>
      <c r="B11" s="138"/>
      <c r="C11" s="139"/>
      <c r="D11" s="140">
        <v>62239</v>
      </c>
      <c r="E11" s="141"/>
      <c r="F11" s="142">
        <v>88968</v>
      </c>
      <c r="G11" s="143"/>
      <c r="H11" s="144"/>
    </row>
    <row r="12" spans="1:8" x14ac:dyDescent="0.15">
      <c r="A12" s="145"/>
      <c r="B12" s="146"/>
      <c r="C12" s="153"/>
      <c r="D12" s="148">
        <v>47503</v>
      </c>
      <c r="E12" s="149"/>
      <c r="F12" s="150">
        <v>45482</v>
      </c>
      <c r="G12" s="151"/>
      <c r="H12" s="152"/>
    </row>
    <row r="13" spans="1:8" x14ac:dyDescent="0.15">
      <c r="A13" s="133"/>
      <c r="B13" s="138"/>
      <c r="C13" s="154"/>
      <c r="D13" s="155">
        <v>78456</v>
      </c>
      <c r="E13" s="156"/>
      <c r="F13" s="157">
        <v>91056</v>
      </c>
      <c r="G13" s="158"/>
      <c r="H13" s="144"/>
    </row>
    <row r="14" spans="1:8" x14ac:dyDescent="0.15">
      <c r="A14" s="145"/>
      <c r="B14" s="146"/>
      <c r="C14" s="147"/>
      <c r="D14" s="148">
        <v>43643</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5.23</v>
      </c>
      <c r="C19" s="159">
        <f>ROUND(VALUE(SUBSTITUTE(実質収支比率等に係る経年分析!G$48,"▲","-")),2)</f>
        <v>3.01</v>
      </c>
      <c r="D19" s="159">
        <f>ROUND(VALUE(SUBSTITUTE(実質収支比率等に係る経年分析!H$48,"▲","-")),2)</f>
        <v>5.45</v>
      </c>
      <c r="E19" s="159">
        <f>ROUND(VALUE(SUBSTITUTE(実質収支比率等に係る経年分析!I$48,"▲","-")),2)</f>
        <v>3.55</v>
      </c>
      <c r="F19" s="159">
        <f>ROUND(VALUE(SUBSTITUTE(実質収支比率等に係る経年分析!J$48,"▲","-")),2)</f>
        <v>1.1499999999999999</v>
      </c>
    </row>
    <row r="20" spans="1:11" x14ac:dyDescent="0.15">
      <c r="A20" s="159" t="s">
        <v>49</v>
      </c>
      <c r="B20" s="159">
        <f>ROUND(VALUE(SUBSTITUTE(実質収支比率等に係る経年分析!F$47,"▲","-")),2)</f>
        <v>20.69</v>
      </c>
      <c r="C20" s="159">
        <f>ROUND(VALUE(SUBSTITUTE(実質収支比率等に係る経年分析!G$47,"▲","-")),2)</f>
        <v>23.2</v>
      </c>
      <c r="D20" s="159">
        <f>ROUND(VALUE(SUBSTITUTE(実質収支比率等に係る経年分析!H$47,"▲","-")),2)</f>
        <v>22.9</v>
      </c>
      <c r="E20" s="159">
        <f>ROUND(VALUE(SUBSTITUTE(実質収支比率等に係る経年分析!I$47,"▲","-")),2)</f>
        <v>27.15</v>
      </c>
      <c r="F20" s="159">
        <f>ROUND(VALUE(SUBSTITUTE(実質収支比率等に係る経年分析!J$47,"▲","-")),2)</f>
        <v>27.61</v>
      </c>
    </row>
    <row r="21" spans="1:11" x14ac:dyDescent="0.15">
      <c r="A21" s="159" t="s">
        <v>50</v>
      </c>
      <c r="B21" s="159">
        <f>IF(ISNUMBER(VALUE(SUBSTITUTE(実質収支比率等に係る経年分析!F$49,"▲","-"))),ROUND(VALUE(SUBSTITUTE(実質収支比率等に係る経年分析!F$49,"▲","-")),2),NA())</f>
        <v>-3.9</v>
      </c>
      <c r="C21" s="159">
        <f>IF(ISNUMBER(VALUE(SUBSTITUTE(実質収支比率等に係る経年分析!G$49,"▲","-"))),ROUND(VALUE(SUBSTITUTE(実質収支比率等に係る経年分析!G$49,"▲","-")),2),NA())</f>
        <v>-1.55</v>
      </c>
      <c r="D21" s="159">
        <f>IF(ISNUMBER(VALUE(SUBSTITUTE(実質収支比率等に係る経年分析!H$49,"▲","-"))),ROUND(VALUE(SUBSTITUTE(実質収支比率等に係る経年分析!H$49,"▲","-")),2),NA())</f>
        <v>2.72</v>
      </c>
      <c r="E21" s="159">
        <f>IF(ISNUMBER(VALUE(SUBSTITUTE(実質収支比率等に係る経年分析!I$49,"▲","-"))),ROUND(VALUE(SUBSTITUTE(実質収支比率等に係る経年分析!I$49,"▲","-")),2),NA())</f>
        <v>-2.0299999999999998</v>
      </c>
      <c r="F21" s="159">
        <f>IF(ISNUMBER(VALUE(SUBSTITUTE(実質収支比率等に係る経年分析!J$49,"▲","-"))),ROUND(VALUE(SUBSTITUTE(実質収支比率等に係る経年分析!J$49,"▲","-")),2),NA())</f>
        <v>-2.4500000000000002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墓地事業特別会計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大塔診療所特別会計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0.55000000000000004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1.1499999999999999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0.55000000000000004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4.1100000000000003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4.25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2.92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2622</v>
      </c>
      <c r="E42" s="161"/>
      <c r="F42" s="161"/>
      <c r="G42" s="161">
        <f>'実質公債費比率（分子）の構造'!L$52</f>
        <v>2637</v>
      </c>
      <c r="H42" s="161"/>
      <c r="I42" s="161"/>
      <c r="J42" s="161">
        <f>'実質公債費比率（分子）の構造'!M$52</f>
        <v>2560</v>
      </c>
      <c r="K42" s="161"/>
      <c r="L42" s="161"/>
      <c r="M42" s="161">
        <f>'実質公債費比率（分子）の構造'!N$52</f>
        <v>2598</v>
      </c>
      <c r="N42" s="161"/>
      <c r="O42" s="161"/>
      <c r="P42" s="161">
        <f>'実質公債費比率（分子）の構造'!O$52</f>
        <v>2671</v>
      </c>
    </row>
    <row r="43" spans="1:16" x14ac:dyDescent="0.15">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f>'実質公債費比率（分子）の構造'!L$49</f>
        <v>0</v>
      </c>
      <c r="F45" s="161"/>
      <c r="G45" s="161"/>
      <c r="H45" s="161">
        <f>'実質公債費比率（分子）の構造'!M$49</f>
        <v>2</v>
      </c>
      <c r="I45" s="161"/>
      <c r="J45" s="161"/>
      <c r="K45" s="161">
        <f>'実質公債費比率（分子）の構造'!N$49</f>
        <v>22</v>
      </c>
      <c r="L45" s="161"/>
      <c r="M45" s="161"/>
      <c r="N45" s="161">
        <f>'実質公債費比率（分子）の構造'!O$49</f>
        <v>137</v>
      </c>
      <c r="O45" s="161"/>
      <c r="P45" s="161"/>
    </row>
    <row r="46" spans="1:16" x14ac:dyDescent="0.15">
      <c r="A46" s="161" t="s">
        <v>61</v>
      </c>
      <c r="B46" s="161">
        <f>'実質公債費比率（分子）の構造'!K$48</f>
        <v>869</v>
      </c>
      <c r="C46" s="161"/>
      <c r="D46" s="161"/>
      <c r="E46" s="161">
        <f>'実質公債費比率（分子）の構造'!L$48</f>
        <v>841</v>
      </c>
      <c r="F46" s="161"/>
      <c r="G46" s="161"/>
      <c r="H46" s="161">
        <f>'実質公債費比率（分子）の構造'!M$48</f>
        <v>832</v>
      </c>
      <c r="I46" s="161"/>
      <c r="J46" s="161"/>
      <c r="K46" s="161">
        <f>'実質公債費比率（分子）の構造'!N$48</f>
        <v>836</v>
      </c>
      <c r="L46" s="161"/>
      <c r="M46" s="161"/>
      <c r="N46" s="161">
        <f>'実質公債費比率（分子）の構造'!O$48</f>
        <v>876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3091</v>
      </c>
      <c r="C49" s="161"/>
      <c r="D49" s="161"/>
      <c r="E49" s="161">
        <f>'実質公債費比率（分子）の構造'!L$45</f>
        <v>3049</v>
      </c>
      <c r="F49" s="161"/>
      <c r="G49" s="161"/>
      <c r="H49" s="161">
        <f>'実質公債費比率（分子）の構造'!M$45</f>
        <v>2837</v>
      </c>
      <c r="I49" s="161"/>
      <c r="J49" s="161"/>
      <c r="K49" s="161">
        <f>'実質公債費比率（分子）の構造'!N$45</f>
        <v>2945</v>
      </c>
      <c r="L49" s="161"/>
      <c r="M49" s="161"/>
      <c r="N49" s="161">
        <f>'実質公債費比率（分子）の構造'!O$45</f>
        <v>2965</v>
      </c>
      <c r="O49" s="161"/>
      <c r="P49" s="161"/>
    </row>
    <row r="50" spans="1:16" x14ac:dyDescent="0.15">
      <c r="A50" s="161" t="s">
        <v>65</v>
      </c>
      <c r="B50" s="161" t="e">
        <f>NA()</f>
        <v>#N/A</v>
      </c>
      <c r="C50" s="161">
        <f>IF(ISNUMBER('実質公債費比率（分子）の構造'!K$53),'実質公債費比率（分子）の構造'!K$53,NA())</f>
        <v>1338</v>
      </c>
      <c r="D50" s="161" t="e">
        <f>NA()</f>
        <v>#N/A</v>
      </c>
      <c r="E50" s="161" t="e">
        <f>NA()</f>
        <v>#N/A</v>
      </c>
      <c r="F50" s="161">
        <f>IF(ISNUMBER('実質公債費比率（分子）の構造'!L$53),'実質公債費比率（分子）の構造'!L$53,NA())</f>
        <v>1253</v>
      </c>
      <c r="G50" s="161" t="e">
        <f>NA()</f>
        <v>#N/A</v>
      </c>
      <c r="H50" s="161" t="e">
        <f>NA()</f>
        <v>#N/A</v>
      </c>
      <c r="I50" s="161">
        <f>IF(ISNUMBER('実質公債費比率（分子）の構造'!M$53),'実質公債費比率（分子）の構造'!M$53,NA())</f>
        <v>1111</v>
      </c>
      <c r="J50" s="161" t="e">
        <f>NA()</f>
        <v>#N/A</v>
      </c>
      <c r="K50" s="161" t="e">
        <f>NA()</f>
        <v>#N/A</v>
      </c>
      <c r="L50" s="161">
        <f>IF(ISNUMBER('実質公債費比率（分子）の構造'!N$53),'実質公債費比率（分子）の構造'!N$53,NA())</f>
        <v>1205</v>
      </c>
      <c r="M50" s="161" t="e">
        <f>NA()</f>
        <v>#N/A</v>
      </c>
      <c r="N50" s="161" t="e">
        <f>NA()</f>
        <v>#N/A</v>
      </c>
      <c r="O50" s="161">
        <f>IF(ISNUMBER('実質公債費比率（分子）の構造'!O$53),'実質公債費比率（分子）の構造'!O$53,NA())</f>
        <v>1307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22321</v>
      </c>
      <c r="E56" s="160"/>
      <c r="F56" s="160"/>
      <c r="G56" s="160">
        <f>'将来負担比率（分子）の構造'!J$52</f>
        <v>22054</v>
      </c>
      <c r="H56" s="160"/>
      <c r="I56" s="160"/>
      <c r="J56" s="160">
        <f>'将来負担比率（分子）の構造'!K$52</f>
        <v>23082</v>
      </c>
      <c r="K56" s="160"/>
      <c r="L56" s="160"/>
      <c r="M56" s="160">
        <f>'将来負担比率（分子）の構造'!L$52</f>
        <v>23764</v>
      </c>
      <c r="N56" s="160"/>
      <c r="O56" s="160"/>
      <c r="P56" s="160">
        <f>'将来負担比率（分子）の構造'!M$52</f>
        <v>23810</v>
      </c>
    </row>
    <row r="57" spans="1:16" x14ac:dyDescent="0.15">
      <c r="A57" s="160" t="s">
        <v>36</v>
      </c>
      <c r="B57" s="160"/>
      <c r="C57" s="160"/>
      <c r="D57" s="160">
        <f>'将来負担比率（分子）の構造'!I$51</f>
        <v>1453</v>
      </c>
      <c r="E57" s="160"/>
      <c r="F57" s="160"/>
      <c r="G57" s="160">
        <f>'将来負担比率（分子）の構造'!J$51</f>
        <v>1393</v>
      </c>
      <c r="H57" s="160"/>
      <c r="I57" s="160"/>
      <c r="J57" s="160">
        <f>'将来負担比率（分子）の構造'!K$51</f>
        <v>1847</v>
      </c>
      <c r="K57" s="160"/>
      <c r="L57" s="160"/>
      <c r="M57" s="160">
        <f>'将来負担比率（分子）の構造'!L$51</f>
        <v>2112</v>
      </c>
      <c r="N57" s="160"/>
      <c r="O57" s="160"/>
      <c r="P57" s="160">
        <f>'将来負担比率（分子）の構造'!M$51</f>
        <v>2062</v>
      </c>
    </row>
    <row r="58" spans="1:16" x14ac:dyDescent="0.15">
      <c r="A58" s="160" t="s">
        <v>35</v>
      </c>
      <c r="B58" s="160"/>
      <c r="C58" s="160"/>
      <c r="D58" s="160">
        <f>'将来負担比率（分子）の構造'!I$50</f>
        <v>3528</v>
      </c>
      <c r="E58" s="160"/>
      <c r="F58" s="160"/>
      <c r="G58" s="160">
        <f>'将来負担比率（分子）の構造'!J$50</f>
        <v>3552</v>
      </c>
      <c r="H58" s="160"/>
      <c r="I58" s="160"/>
      <c r="J58" s="160">
        <f>'将来負担比率（分子）の構造'!K$50</f>
        <v>3572</v>
      </c>
      <c r="K58" s="160"/>
      <c r="L58" s="160"/>
      <c r="M58" s="160">
        <f>'将来負担比率（分子）の構造'!L$50</f>
        <v>3836</v>
      </c>
      <c r="N58" s="160"/>
      <c r="O58" s="160"/>
      <c r="P58" s="160">
        <f>'将来負担比率（分子）の構造'!M$50</f>
        <v>3960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2150</v>
      </c>
      <c r="C61" s="160"/>
      <c r="D61" s="160"/>
      <c r="E61" s="160">
        <f>'将来負担比率（分子）の構造'!J$46</f>
        <v>2059</v>
      </c>
      <c r="F61" s="160"/>
      <c r="G61" s="160"/>
      <c r="H61" s="160">
        <f>'将来負担比率（分子）の構造'!K$46</f>
        <v>2000</v>
      </c>
      <c r="I61" s="160"/>
      <c r="J61" s="160"/>
      <c r="K61" s="160">
        <f>'将来負担比率（分子）の構造'!L$46</f>
        <v>1994</v>
      </c>
      <c r="L61" s="160"/>
      <c r="M61" s="160"/>
      <c r="N61" s="160">
        <f>'将来負担比率（分子）の構造'!M$46</f>
        <v>2008</v>
      </c>
      <c r="O61" s="160"/>
      <c r="P61" s="160"/>
    </row>
    <row r="62" spans="1:16" x14ac:dyDescent="0.15">
      <c r="A62" s="160" t="s">
        <v>29</v>
      </c>
      <c r="B62" s="160">
        <f>'将来負担比率（分子）の構造'!I$45</f>
        <v>3415</v>
      </c>
      <c r="C62" s="160"/>
      <c r="D62" s="160"/>
      <c r="E62" s="160">
        <f>'将来負担比率（分子）の構造'!J$45</f>
        <v>3164</v>
      </c>
      <c r="F62" s="160"/>
      <c r="G62" s="160"/>
      <c r="H62" s="160">
        <f>'将来負担比率（分子）の構造'!K$45</f>
        <v>2883</v>
      </c>
      <c r="I62" s="160"/>
      <c r="J62" s="160"/>
      <c r="K62" s="160">
        <f>'将来負担比率（分子）の構造'!L$45</f>
        <v>2796</v>
      </c>
      <c r="L62" s="160"/>
      <c r="M62" s="160"/>
      <c r="N62" s="160">
        <f>'将来負担比率（分子）の構造'!M$45</f>
        <v>2672</v>
      </c>
      <c r="O62" s="160"/>
      <c r="P62" s="160"/>
    </row>
    <row r="63" spans="1:16" x14ac:dyDescent="0.15">
      <c r="A63" s="160" t="s">
        <v>28</v>
      </c>
      <c r="B63" s="160">
        <f>'将来負担比率（分子）の構造'!I$44</f>
        <v>14</v>
      </c>
      <c r="C63" s="160"/>
      <c r="D63" s="160"/>
      <c r="E63" s="160">
        <f>'将来負担比率（分子）の構造'!J$44</f>
        <v>243</v>
      </c>
      <c r="F63" s="160"/>
      <c r="G63" s="160"/>
      <c r="H63" s="160">
        <f>'将来負担比率（分子）の構造'!K$44</f>
        <v>1091</v>
      </c>
      <c r="I63" s="160"/>
      <c r="J63" s="160"/>
      <c r="K63" s="160">
        <f>'将来負担比率（分子）の構造'!L$44</f>
        <v>1943</v>
      </c>
      <c r="L63" s="160"/>
      <c r="M63" s="160"/>
      <c r="N63" s="160">
        <f>'将来負担比率（分子）の構造'!M$44</f>
        <v>1973</v>
      </c>
      <c r="O63" s="160"/>
      <c r="P63" s="160"/>
    </row>
    <row r="64" spans="1:16" x14ac:dyDescent="0.15">
      <c r="A64" s="160" t="s">
        <v>27</v>
      </c>
      <c r="B64" s="160">
        <f>'将来負担比率（分子）の構造'!I$43</f>
        <v>8759</v>
      </c>
      <c r="C64" s="160"/>
      <c r="D64" s="160"/>
      <c r="E64" s="160">
        <f>'将来負担比率（分子）の構造'!J$43</f>
        <v>8138</v>
      </c>
      <c r="F64" s="160"/>
      <c r="G64" s="160"/>
      <c r="H64" s="160">
        <f>'将来負担比率（分子）の構造'!K$43</f>
        <v>7724</v>
      </c>
      <c r="I64" s="160"/>
      <c r="J64" s="160"/>
      <c r="K64" s="160">
        <f>'将来負担比率（分子）の構造'!L$43</f>
        <v>7150</v>
      </c>
      <c r="L64" s="160"/>
      <c r="M64" s="160"/>
      <c r="N64" s="160">
        <f>'将来負担比率（分子）の構造'!M$43</f>
        <v>6473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24977</v>
      </c>
      <c r="C66" s="160"/>
      <c r="D66" s="160"/>
      <c r="E66" s="160">
        <f>'将来負担比率（分子）の構造'!J$41</f>
        <v>24048</v>
      </c>
      <c r="F66" s="160"/>
      <c r="G66" s="160"/>
      <c r="H66" s="160">
        <f>'将来負担比率（分子）の構造'!K$41</f>
        <v>25250</v>
      </c>
      <c r="I66" s="160"/>
      <c r="J66" s="160"/>
      <c r="K66" s="160">
        <f>'将来負担比率（分子）の構造'!L$41</f>
        <v>26440</v>
      </c>
      <c r="L66" s="160"/>
      <c r="M66" s="160"/>
      <c r="N66" s="160">
        <f>'将来負担比率（分子）の構造'!M$41</f>
        <v>26525</v>
      </c>
      <c r="O66" s="160"/>
      <c r="P66" s="160"/>
    </row>
    <row r="67" spans="1:16" x14ac:dyDescent="0.15">
      <c r="A67" s="160" t="s">
        <v>69</v>
      </c>
      <c r="B67" s="160" t="e">
        <f>NA()</f>
        <v>#N/A</v>
      </c>
      <c r="C67" s="160">
        <f>IF(ISNUMBER('将来負担比率（分子）の構造'!I$53), IF('将来負担比率（分子）の構造'!I$53 &lt; 0, 0, '将来負担比率（分子）の構造'!I$53), NA())</f>
        <v>12012</v>
      </c>
      <c r="D67" s="160" t="e">
        <f>NA()</f>
        <v>#N/A</v>
      </c>
      <c r="E67" s="160" t="e">
        <f>NA()</f>
        <v>#N/A</v>
      </c>
      <c r="F67" s="160">
        <f>IF(ISNUMBER('将来負担比率（分子）の構造'!J$53), IF('将来負担比率（分子）の構造'!J$53 &lt; 0, 0, '将来負担比率（分子）の構造'!J$53), NA())</f>
        <v>10654</v>
      </c>
      <c r="G67" s="160" t="e">
        <f>NA()</f>
        <v>#N/A</v>
      </c>
      <c r="H67" s="160" t="e">
        <f>NA()</f>
        <v>#N/A</v>
      </c>
      <c r="I67" s="160">
        <f>IF(ISNUMBER('将来負担比率（分子）の構造'!K$53), IF('将来負担比率（分子）の構造'!K$53 &lt; 0, 0, '将来負担比率（分子）の構造'!K$53), NA())</f>
        <v>10447</v>
      </c>
      <c r="J67" s="160" t="e">
        <f>NA()</f>
        <v>#N/A</v>
      </c>
      <c r="K67" s="160" t="e">
        <f>NA()</f>
        <v>#N/A</v>
      </c>
      <c r="L67" s="160">
        <f>IF(ISNUMBER('将来負担比率（分子）の構造'!L$53), IF('将来負担比率（分子）の構造'!L$53 &lt; 0, 0, '将来負担比率（分子）の構造'!L$53), NA())</f>
        <v>10613</v>
      </c>
      <c r="M67" s="160" t="e">
        <f>NA()</f>
        <v>#N/A</v>
      </c>
      <c r="N67" s="160" t="e">
        <f>NA()</f>
        <v>#N/A</v>
      </c>
      <c r="O67" s="160">
        <f>IF(ISNUMBER('将来負担比率（分子）の構造'!M$53), IF('将来負担比率（分子）の構造'!M$53 &lt; 0, 0, '将来負担比率（分子）の構造'!M$53), NA())</f>
        <v>9818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2547</v>
      </c>
      <c r="C72" s="164">
        <f>基金残高に係る経年分析!G55</f>
        <v>2947</v>
      </c>
      <c r="D72" s="164">
        <f>基金残高に係る経年分析!H55</f>
        <v>2947</v>
      </c>
    </row>
    <row r="73" spans="1:16" x14ac:dyDescent="0.15">
      <c r="A73" s="163" t="s">
        <v>72</v>
      </c>
      <c r="B73" s="164">
        <f>基金残高に係る経年分析!F56</f>
        <v>297</v>
      </c>
      <c r="C73" s="164">
        <f>基金残高に係る経年分析!G56</f>
        <v>297</v>
      </c>
      <c r="D73" s="164">
        <f>基金残高に係る経年分析!H56</f>
        <v>297</v>
      </c>
    </row>
    <row r="74" spans="1:16" x14ac:dyDescent="0.15">
      <c r="A74" s="163" t="s">
        <v>73</v>
      </c>
      <c r="B74" s="164">
        <f>基金残高に係る経年分析!F57</f>
        <v>2367</v>
      </c>
      <c r="C74" s="164">
        <f>基金残高に係る経年分析!G57</f>
        <v>2406</v>
      </c>
      <c r="D74" s="164">
        <f>基金残高に係る経年分析!H57</f>
        <v>2427</v>
      </c>
    </row>
  </sheetData>
  <sheetProtection algorithmName="SHA-512" hashValue="LbG9vWFyBYbQbfoYUKQlJeHD1lEW13m0pnWXdtdR8qAlQ/JjDUntlSTC660wksfzEdq0G3YQK0Qn2mDeXDpfmQ==" saltValue="NZ+hAaB2KiC3yehbxFD18A=="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8" t="s">
        <v>212</v>
      </c>
      <c r="DI1" s="599"/>
      <c r="DJ1" s="599"/>
      <c r="DK1" s="599"/>
      <c r="DL1" s="599"/>
      <c r="DM1" s="599"/>
      <c r="DN1" s="600"/>
      <c r="DO1" s="205"/>
      <c r="DP1" s="598" t="s">
        <v>213</v>
      </c>
      <c r="DQ1" s="599"/>
      <c r="DR1" s="599"/>
      <c r="DS1" s="599"/>
      <c r="DT1" s="599"/>
      <c r="DU1" s="599"/>
      <c r="DV1" s="599"/>
      <c r="DW1" s="599"/>
      <c r="DX1" s="599"/>
      <c r="DY1" s="599"/>
      <c r="DZ1" s="599"/>
      <c r="EA1" s="599"/>
      <c r="EB1" s="599"/>
      <c r="EC1" s="600"/>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1" t="s">
        <v>215</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1" t="s">
        <v>216</v>
      </c>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3"/>
      <c r="CD3" s="604" t="s">
        <v>217</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x14ac:dyDescent="0.15">
      <c r="B4" s="601" t="s">
        <v>1</v>
      </c>
      <c r="C4" s="602"/>
      <c r="D4" s="602"/>
      <c r="E4" s="602"/>
      <c r="F4" s="602"/>
      <c r="G4" s="602"/>
      <c r="H4" s="602"/>
      <c r="I4" s="602"/>
      <c r="J4" s="602"/>
      <c r="K4" s="602"/>
      <c r="L4" s="602"/>
      <c r="M4" s="602"/>
      <c r="N4" s="602"/>
      <c r="O4" s="602"/>
      <c r="P4" s="602"/>
      <c r="Q4" s="603"/>
      <c r="R4" s="601" t="s">
        <v>218</v>
      </c>
      <c r="S4" s="602"/>
      <c r="T4" s="602"/>
      <c r="U4" s="602"/>
      <c r="V4" s="602"/>
      <c r="W4" s="602"/>
      <c r="X4" s="602"/>
      <c r="Y4" s="603"/>
      <c r="Z4" s="601" t="s">
        <v>219</v>
      </c>
      <c r="AA4" s="602"/>
      <c r="AB4" s="602"/>
      <c r="AC4" s="603"/>
      <c r="AD4" s="601" t="s">
        <v>220</v>
      </c>
      <c r="AE4" s="602"/>
      <c r="AF4" s="602"/>
      <c r="AG4" s="602"/>
      <c r="AH4" s="602"/>
      <c r="AI4" s="602"/>
      <c r="AJ4" s="602"/>
      <c r="AK4" s="603"/>
      <c r="AL4" s="601" t="s">
        <v>219</v>
      </c>
      <c r="AM4" s="602"/>
      <c r="AN4" s="602"/>
      <c r="AO4" s="603"/>
      <c r="AP4" s="607" t="s">
        <v>221</v>
      </c>
      <c r="AQ4" s="607"/>
      <c r="AR4" s="607"/>
      <c r="AS4" s="607"/>
      <c r="AT4" s="607"/>
      <c r="AU4" s="607"/>
      <c r="AV4" s="607"/>
      <c r="AW4" s="607"/>
      <c r="AX4" s="607"/>
      <c r="AY4" s="607"/>
      <c r="AZ4" s="607"/>
      <c r="BA4" s="607"/>
      <c r="BB4" s="607"/>
      <c r="BC4" s="607"/>
      <c r="BD4" s="607"/>
      <c r="BE4" s="607"/>
      <c r="BF4" s="607"/>
      <c r="BG4" s="607" t="s">
        <v>222</v>
      </c>
      <c r="BH4" s="607"/>
      <c r="BI4" s="607"/>
      <c r="BJ4" s="607"/>
      <c r="BK4" s="607"/>
      <c r="BL4" s="607"/>
      <c r="BM4" s="607"/>
      <c r="BN4" s="607"/>
      <c r="BO4" s="607" t="s">
        <v>219</v>
      </c>
      <c r="BP4" s="607"/>
      <c r="BQ4" s="607"/>
      <c r="BR4" s="607"/>
      <c r="BS4" s="607" t="s">
        <v>223</v>
      </c>
      <c r="BT4" s="607"/>
      <c r="BU4" s="607"/>
      <c r="BV4" s="607"/>
      <c r="BW4" s="607"/>
      <c r="BX4" s="607"/>
      <c r="BY4" s="607"/>
      <c r="BZ4" s="607"/>
      <c r="CA4" s="607"/>
      <c r="CB4" s="607"/>
      <c r="CD4" s="604" t="s">
        <v>224</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s="209" customFormat="1" ht="11.25" customHeight="1" x14ac:dyDescent="0.15">
      <c r="B5" s="608" t="s">
        <v>225</v>
      </c>
      <c r="C5" s="609"/>
      <c r="D5" s="609"/>
      <c r="E5" s="609"/>
      <c r="F5" s="609"/>
      <c r="G5" s="609"/>
      <c r="H5" s="609"/>
      <c r="I5" s="609"/>
      <c r="J5" s="609"/>
      <c r="K5" s="609"/>
      <c r="L5" s="609"/>
      <c r="M5" s="609"/>
      <c r="N5" s="609"/>
      <c r="O5" s="609"/>
      <c r="P5" s="609"/>
      <c r="Q5" s="610"/>
      <c r="R5" s="611">
        <v>3530398</v>
      </c>
      <c r="S5" s="612"/>
      <c r="T5" s="612"/>
      <c r="U5" s="612"/>
      <c r="V5" s="612"/>
      <c r="W5" s="612"/>
      <c r="X5" s="612"/>
      <c r="Y5" s="613"/>
      <c r="Z5" s="614">
        <v>17.899999999999999</v>
      </c>
      <c r="AA5" s="614"/>
      <c r="AB5" s="614"/>
      <c r="AC5" s="614"/>
      <c r="AD5" s="615">
        <v>3406826</v>
      </c>
      <c r="AE5" s="615"/>
      <c r="AF5" s="615"/>
      <c r="AG5" s="615"/>
      <c r="AH5" s="615"/>
      <c r="AI5" s="615"/>
      <c r="AJ5" s="615"/>
      <c r="AK5" s="615"/>
      <c r="AL5" s="616">
        <v>32.6</v>
      </c>
      <c r="AM5" s="617"/>
      <c r="AN5" s="617"/>
      <c r="AO5" s="618"/>
      <c r="AP5" s="608" t="s">
        <v>226</v>
      </c>
      <c r="AQ5" s="609"/>
      <c r="AR5" s="609"/>
      <c r="AS5" s="609"/>
      <c r="AT5" s="609"/>
      <c r="AU5" s="609"/>
      <c r="AV5" s="609"/>
      <c r="AW5" s="609"/>
      <c r="AX5" s="609"/>
      <c r="AY5" s="609"/>
      <c r="AZ5" s="609"/>
      <c r="BA5" s="609"/>
      <c r="BB5" s="609"/>
      <c r="BC5" s="609"/>
      <c r="BD5" s="609"/>
      <c r="BE5" s="609"/>
      <c r="BF5" s="610"/>
      <c r="BG5" s="622">
        <v>3406826</v>
      </c>
      <c r="BH5" s="623"/>
      <c r="BI5" s="623"/>
      <c r="BJ5" s="623"/>
      <c r="BK5" s="623"/>
      <c r="BL5" s="623"/>
      <c r="BM5" s="623"/>
      <c r="BN5" s="624"/>
      <c r="BO5" s="625">
        <v>96.5</v>
      </c>
      <c r="BP5" s="625"/>
      <c r="BQ5" s="625"/>
      <c r="BR5" s="625"/>
      <c r="BS5" s="626">
        <v>43328</v>
      </c>
      <c r="BT5" s="626"/>
      <c r="BU5" s="626"/>
      <c r="BV5" s="626"/>
      <c r="BW5" s="626"/>
      <c r="BX5" s="626"/>
      <c r="BY5" s="626"/>
      <c r="BZ5" s="626"/>
      <c r="CA5" s="626"/>
      <c r="CB5" s="630"/>
      <c r="CD5" s="604" t="s">
        <v>221</v>
      </c>
      <c r="CE5" s="605"/>
      <c r="CF5" s="605"/>
      <c r="CG5" s="605"/>
      <c r="CH5" s="605"/>
      <c r="CI5" s="605"/>
      <c r="CJ5" s="605"/>
      <c r="CK5" s="605"/>
      <c r="CL5" s="605"/>
      <c r="CM5" s="605"/>
      <c r="CN5" s="605"/>
      <c r="CO5" s="605"/>
      <c r="CP5" s="605"/>
      <c r="CQ5" s="606"/>
      <c r="CR5" s="604" t="s">
        <v>227</v>
      </c>
      <c r="CS5" s="605"/>
      <c r="CT5" s="605"/>
      <c r="CU5" s="605"/>
      <c r="CV5" s="605"/>
      <c r="CW5" s="605"/>
      <c r="CX5" s="605"/>
      <c r="CY5" s="606"/>
      <c r="CZ5" s="604" t="s">
        <v>219</v>
      </c>
      <c r="DA5" s="605"/>
      <c r="DB5" s="605"/>
      <c r="DC5" s="606"/>
      <c r="DD5" s="604" t="s">
        <v>228</v>
      </c>
      <c r="DE5" s="605"/>
      <c r="DF5" s="605"/>
      <c r="DG5" s="605"/>
      <c r="DH5" s="605"/>
      <c r="DI5" s="605"/>
      <c r="DJ5" s="605"/>
      <c r="DK5" s="605"/>
      <c r="DL5" s="605"/>
      <c r="DM5" s="605"/>
      <c r="DN5" s="605"/>
      <c r="DO5" s="605"/>
      <c r="DP5" s="606"/>
      <c r="DQ5" s="604" t="s">
        <v>229</v>
      </c>
      <c r="DR5" s="605"/>
      <c r="DS5" s="605"/>
      <c r="DT5" s="605"/>
      <c r="DU5" s="605"/>
      <c r="DV5" s="605"/>
      <c r="DW5" s="605"/>
      <c r="DX5" s="605"/>
      <c r="DY5" s="605"/>
      <c r="DZ5" s="605"/>
      <c r="EA5" s="605"/>
      <c r="EB5" s="605"/>
      <c r="EC5" s="606"/>
    </row>
    <row r="6" spans="2:143" ht="11.25" customHeight="1" x14ac:dyDescent="0.15">
      <c r="B6" s="619" t="s">
        <v>230</v>
      </c>
      <c r="C6" s="620"/>
      <c r="D6" s="620"/>
      <c r="E6" s="620"/>
      <c r="F6" s="620"/>
      <c r="G6" s="620"/>
      <c r="H6" s="620"/>
      <c r="I6" s="620"/>
      <c r="J6" s="620"/>
      <c r="K6" s="620"/>
      <c r="L6" s="620"/>
      <c r="M6" s="620"/>
      <c r="N6" s="620"/>
      <c r="O6" s="620"/>
      <c r="P6" s="620"/>
      <c r="Q6" s="621"/>
      <c r="R6" s="622">
        <v>192237</v>
      </c>
      <c r="S6" s="623"/>
      <c r="T6" s="623"/>
      <c r="U6" s="623"/>
      <c r="V6" s="623"/>
      <c r="W6" s="623"/>
      <c r="X6" s="623"/>
      <c r="Y6" s="624"/>
      <c r="Z6" s="625">
        <v>1</v>
      </c>
      <c r="AA6" s="625"/>
      <c r="AB6" s="625"/>
      <c r="AC6" s="625"/>
      <c r="AD6" s="626">
        <v>192237</v>
      </c>
      <c r="AE6" s="626"/>
      <c r="AF6" s="626"/>
      <c r="AG6" s="626"/>
      <c r="AH6" s="626"/>
      <c r="AI6" s="626"/>
      <c r="AJ6" s="626"/>
      <c r="AK6" s="626"/>
      <c r="AL6" s="627">
        <v>1.8</v>
      </c>
      <c r="AM6" s="628"/>
      <c r="AN6" s="628"/>
      <c r="AO6" s="629"/>
      <c r="AP6" s="619" t="s">
        <v>231</v>
      </c>
      <c r="AQ6" s="620"/>
      <c r="AR6" s="620"/>
      <c r="AS6" s="620"/>
      <c r="AT6" s="620"/>
      <c r="AU6" s="620"/>
      <c r="AV6" s="620"/>
      <c r="AW6" s="620"/>
      <c r="AX6" s="620"/>
      <c r="AY6" s="620"/>
      <c r="AZ6" s="620"/>
      <c r="BA6" s="620"/>
      <c r="BB6" s="620"/>
      <c r="BC6" s="620"/>
      <c r="BD6" s="620"/>
      <c r="BE6" s="620"/>
      <c r="BF6" s="621"/>
      <c r="BG6" s="622">
        <v>3406826</v>
      </c>
      <c r="BH6" s="623"/>
      <c r="BI6" s="623"/>
      <c r="BJ6" s="623"/>
      <c r="BK6" s="623"/>
      <c r="BL6" s="623"/>
      <c r="BM6" s="623"/>
      <c r="BN6" s="624"/>
      <c r="BO6" s="625">
        <v>96.5</v>
      </c>
      <c r="BP6" s="625"/>
      <c r="BQ6" s="625"/>
      <c r="BR6" s="625"/>
      <c r="BS6" s="626">
        <v>43328</v>
      </c>
      <c r="BT6" s="626"/>
      <c r="BU6" s="626"/>
      <c r="BV6" s="626"/>
      <c r="BW6" s="626"/>
      <c r="BX6" s="626"/>
      <c r="BY6" s="626"/>
      <c r="BZ6" s="626"/>
      <c r="CA6" s="626"/>
      <c r="CB6" s="630"/>
      <c r="CD6" s="633" t="s">
        <v>232</v>
      </c>
      <c r="CE6" s="634"/>
      <c r="CF6" s="634"/>
      <c r="CG6" s="634"/>
      <c r="CH6" s="634"/>
      <c r="CI6" s="634"/>
      <c r="CJ6" s="634"/>
      <c r="CK6" s="634"/>
      <c r="CL6" s="634"/>
      <c r="CM6" s="634"/>
      <c r="CN6" s="634"/>
      <c r="CO6" s="634"/>
      <c r="CP6" s="634"/>
      <c r="CQ6" s="635"/>
      <c r="CR6" s="622">
        <v>156946</v>
      </c>
      <c r="CS6" s="623"/>
      <c r="CT6" s="623"/>
      <c r="CU6" s="623"/>
      <c r="CV6" s="623"/>
      <c r="CW6" s="623"/>
      <c r="CX6" s="623"/>
      <c r="CY6" s="624"/>
      <c r="CZ6" s="616">
        <v>0.8</v>
      </c>
      <c r="DA6" s="617"/>
      <c r="DB6" s="617"/>
      <c r="DC6" s="636"/>
      <c r="DD6" s="631" t="s">
        <v>233</v>
      </c>
      <c r="DE6" s="623"/>
      <c r="DF6" s="623"/>
      <c r="DG6" s="623"/>
      <c r="DH6" s="623"/>
      <c r="DI6" s="623"/>
      <c r="DJ6" s="623"/>
      <c r="DK6" s="623"/>
      <c r="DL6" s="623"/>
      <c r="DM6" s="623"/>
      <c r="DN6" s="623"/>
      <c r="DO6" s="623"/>
      <c r="DP6" s="624"/>
      <c r="DQ6" s="631">
        <v>156946</v>
      </c>
      <c r="DR6" s="623"/>
      <c r="DS6" s="623"/>
      <c r="DT6" s="623"/>
      <c r="DU6" s="623"/>
      <c r="DV6" s="623"/>
      <c r="DW6" s="623"/>
      <c r="DX6" s="623"/>
      <c r="DY6" s="623"/>
      <c r="DZ6" s="623"/>
      <c r="EA6" s="623"/>
      <c r="EB6" s="623"/>
      <c r="EC6" s="632"/>
    </row>
    <row r="7" spans="2:143" ht="11.25" customHeight="1" x14ac:dyDescent="0.15">
      <c r="B7" s="619" t="s">
        <v>234</v>
      </c>
      <c r="C7" s="620"/>
      <c r="D7" s="620"/>
      <c r="E7" s="620"/>
      <c r="F7" s="620"/>
      <c r="G7" s="620"/>
      <c r="H7" s="620"/>
      <c r="I7" s="620"/>
      <c r="J7" s="620"/>
      <c r="K7" s="620"/>
      <c r="L7" s="620"/>
      <c r="M7" s="620"/>
      <c r="N7" s="620"/>
      <c r="O7" s="620"/>
      <c r="P7" s="620"/>
      <c r="Q7" s="621"/>
      <c r="R7" s="622">
        <v>7641</v>
      </c>
      <c r="S7" s="623"/>
      <c r="T7" s="623"/>
      <c r="U7" s="623"/>
      <c r="V7" s="623"/>
      <c r="W7" s="623"/>
      <c r="X7" s="623"/>
      <c r="Y7" s="624"/>
      <c r="Z7" s="625">
        <v>0</v>
      </c>
      <c r="AA7" s="625"/>
      <c r="AB7" s="625"/>
      <c r="AC7" s="625"/>
      <c r="AD7" s="626">
        <v>7641</v>
      </c>
      <c r="AE7" s="626"/>
      <c r="AF7" s="626"/>
      <c r="AG7" s="626"/>
      <c r="AH7" s="626"/>
      <c r="AI7" s="626"/>
      <c r="AJ7" s="626"/>
      <c r="AK7" s="626"/>
      <c r="AL7" s="627">
        <v>0.1</v>
      </c>
      <c r="AM7" s="628"/>
      <c r="AN7" s="628"/>
      <c r="AO7" s="629"/>
      <c r="AP7" s="619" t="s">
        <v>235</v>
      </c>
      <c r="AQ7" s="620"/>
      <c r="AR7" s="620"/>
      <c r="AS7" s="620"/>
      <c r="AT7" s="620"/>
      <c r="AU7" s="620"/>
      <c r="AV7" s="620"/>
      <c r="AW7" s="620"/>
      <c r="AX7" s="620"/>
      <c r="AY7" s="620"/>
      <c r="AZ7" s="620"/>
      <c r="BA7" s="620"/>
      <c r="BB7" s="620"/>
      <c r="BC7" s="620"/>
      <c r="BD7" s="620"/>
      <c r="BE7" s="620"/>
      <c r="BF7" s="621"/>
      <c r="BG7" s="622">
        <v>1512805</v>
      </c>
      <c r="BH7" s="623"/>
      <c r="BI7" s="623"/>
      <c r="BJ7" s="623"/>
      <c r="BK7" s="623"/>
      <c r="BL7" s="623"/>
      <c r="BM7" s="623"/>
      <c r="BN7" s="624"/>
      <c r="BO7" s="625">
        <v>42.9</v>
      </c>
      <c r="BP7" s="625"/>
      <c r="BQ7" s="625"/>
      <c r="BR7" s="625"/>
      <c r="BS7" s="626">
        <v>43328</v>
      </c>
      <c r="BT7" s="626"/>
      <c r="BU7" s="626"/>
      <c r="BV7" s="626"/>
      <c r="BW7" s="626"/>
      <c r="BX7" s="626"/>
      <c r="BY7" s="626"/>
      <c r="BZ7" s="626"/>
      <c r="CA7" s="626"/>
      <c r="CB7" s="630"/>
      <c r="CD7" s="637" t="s">
        <v>236</v>
      </c>
      <c r="CE7" s="638"/>
      <c r="CF7" s="638"/>
      <c r="CG7" s="638"/>
      <c r="CH7" s="638"/>
      <c r="CI7" s="638"/>
      <c r="CJ7" s="638"/>
      <c r="CK7" s="638"/>
      <c r="CL7" s="638"/>
      <c r="CM7" s="638"/>
      <c r="CN7" s="638"/>
      <c r="CO7" s="638"/>
      <c r="CP7" s="638"/>
      <c r="CQ7" s="639"/>
      <c r="CR7" s="622">
        <v>2420470</v>
      </c>
      <c r="CS7" s="623"/>
      <c r="CT7" s="623"/>
      <c r="CU7" s="623"/>
      <c r="CV7" s="623"/>
      <c r="CW7" s="623"/>
      <c r="CX7" s="623"/>
      <c r="CY7" s="624"/>
      <c r="CZ7" s="625">
        <v>12.4</v>
      </c>
      <c r="DA7" s="625"/>
      <c r="DB7" s="625"/>
      <c r="DC7" s="625"/>
      <c r="DD7" s="631">
        <v>398774</v>
      </c>
      <c r="DE7" s="623"/>
      <c r="DF7" s="623"/>
      <c r="DG7" s="623"/>
      <c r="DH7" s="623"/>
      <c r="DI7" s="623"/>
      <c r="DJ7" s="623"/>
      <c r="DK7" s="623"/>
      <c r="DL7" s="623"/>
      <c r="DM7" s="623"/>
      <c r="DN7" s="623"/>
      <c r="DO7" s="623"/>
      <c r="DP7" s="624"/>
      <c r="DQ7" s="631">
        <v>1745164</v>
      </c>
      <c r="DR7" s="623"/>
      <c r="DS7" s="623"/>
      <c r="DT7" s="623"/>
      <c r="DU7" s="623"/>
      <c r="DV7" s="623"/>
      <c r="DW7" s="623"/>
      <c r="DX7" s="623"/>
      <c r="DY7" s="623"/>
      <c r="DZ7" s="623"/>
      <c r="EA7" s="623"/>
      <c r="EB7" s="623"/>
      <c r="EC7" s="632"/>
    </row>
    <row r="8" spans="2:143" ht="11.25" customHeight="1" x14ac:dyDescent="0.15">
      <c r="B8" s="619" t="s">
        <v>237</v>
      </c>
      <c r="C8" s="620"/>
      <c r="D8" s="620"/>
      <c r="E8" s="620"/>
      <c r="F8" s="620"/>
      <c r="G8" s="620"/>
      <c r="H8" s="620"/>
      <c r="I8" s="620"/>
      <c r="J8" s="620"/>
      <c r="K8" s="620"/>
      <c r="L8" s="620"/>
      <c r="M8" s="620"/>
      <c r="N8" s="620"/>
      <c r="O8" s="620"/>
      <c r="P8" s="620"/>
      <c r="Q8" s="621"/>
      <c r="R8" s="622">
        <v>29087</v>
      </c>
      <c r="S8" s="623"/>
      <c r="T8" s="623"/>
      <c r="U8" s="623"/>
      <c r="V8" s="623"/>
      <c r="W8" s="623"/>
      <c r="X8" s="623"/>
      <c r="Y8" s="624"/>
      <c r="Z8" s="625">
        <v>0.1</v>
      </c>
      <c r="AA8" s="625"/>
      <c r="AB8" s="625"/>
      <c r="AC8" s="625"/>
      <c r="AD8" s="626">
        <v>29087</v>
      </c>
      <c r="AE8" s="626"/>
      <c r="AF8" s="626"/>
      <c r="AG8" s="626"/>
      <c r="AH8" s="626"/>
      <c r="AI8" s="626"/>
      <c r="AJ8" s="626"/>
      <c r="AK8" s="626"/>
      <c r="AL8" s="627">
        <v>0.3</v>
      </c>
      <c r="AM8" s="628"/>
      <c r="AN8" s="628"/>
      <c r="AO8" s="629"/>
      <c r="AP8" s="619" t="s">
        <v>238</v>
      </c>
      <c r="AQ8" s="620"/>
      <c r="AR8" s="620"/>
      <c r="AS8" s="620"/>
      <c r="AT8" s="620"/>
      <c r="AU8" s="620"/>
      <c r="AV8" s="620"/>
      <c r="AW8" s="620"/>
      <c r="AX8" s="620"/>
      <c r="AY8" s="620"/>
      <c r="AZ8" s="620"/>
      <c r="BA8" s="620"/>
      <c r="BB8" s="620"/>
      <c r="BC8" s="620"/>
      <c r="BD8" s="620"/>
      <c r="BE8" s="620"/>
      <c r="BF8" s="621"/>
      <c r="BG8" s="622">
        <v>48397</v>
      </c>
      <c r="BH8" s="623"/>
      <c r="BI8" s="623"/>
      <c r="BJ8" s="623"/>
      <c r="BK8" s="623"/>
      <c r="BL8" s="623"/>
      <c r="BM8" s="623"/>
      <c r="BN8" s="624"/>
      <c r="BO8" s="625">
        <v>1.4</v>
      </c>
      <c r="BP8" s="625"/>
      <c r="BQ8" s="625"/>
      <c r="BR8" s="625"/>
      <c r="BS8" s="631" t="s">
        <v>233</v>
      </c>
      <c r="BT8" s="623"/>
      <c r="BU8" s="623"/>
      <c r="BV8" s="623"/>
      <c r="BW8" s="623"/>
      <c r="BX8" s="623"/>
      <c r="BY8" s="623"/>
      <c r="BZ8" s="623"/>
      <c r="CA8" s="623"/>
      <c r="CB8" s="632"/>
      <c r="CD8" s="637" t="s">
        <v>239</v>
      </c>
      <c r="CE8" s="638"/>
      <c r="CF8" s="638"/>
      <c r="CG8" s="638"/>
      <c r="CH8" s="638"/>
      <c r="CI8" s="638"/>
      <c r="CJ8" s="638"/>
      <c r="CK8" s="638"/>
      <c r="CL8" s="638"/>
      <c r="CM8" s="638"/>
      <c r="CN8" s="638"/>
      <c r="CO8" s="638"/>
      <c r="CP8" s="638"/>
      <c r="CQ8" s="639"/>
      <c r="CR8" s="622">
        <v>5547380</v>
      </c>
      <c r="CS8" s="623"/>
      <c r="CT8" s="623"/>
      <c r="CU8" s="623"/>
      <c r="CV8" s="623"/>
      <c r="CW8" s="623"/>
      <c r="CX8" s="623"/>
      <c r="CY8" s="624"/>
      <c r="CZ8" s="625">
        <v>28.5</v>
      </c>
      <c r="DA8" s="625"/>
      <c r="DB8" s="625"/>
      <c r="DC8" s="625"/>
      <c r="DD8" s="631">
        <v>180892</v>
      </c>
      <c r="DE8" s="623"/>
      <c r="DF8" s="623"/>
      <c r="DG8" s="623"/>
      <c r="DH8" s="623"/>
      <c r="DI8" s="623"/>
      <c r="DJ8" s="623"/>
      <c r="DK8" s="623"/>
      <c r="DL8" s="623"/>
      <c r="DM8" s="623"/>
      <c r="DN8" s="623"/>
      <c r="DO8" s="623"/>
      <c r="DP8" s="624"/>
      <c r="DQ8" s="631">
        <v>2916244</v>
      </c>
      <c r="DR8" s="623"/>
      <c r="DS8" s="623"/>
      <c r="DT8" s="623"/>
      <c r="DU8" s="623"/>
      <c r="DV8" s="623"/>
      <c r="DW8" s="623"/>
      <c r="DX8" s="623"/>
      <c r="DY8" s="623"/>
      <c r="DZ8" s="623"/>
      <c r="EA8" s="623"/>
      <c r="EB8" s="623"/>
      <c r="EC8" s="632"/>
    </row>
    <row r="9" spans="2:143" ht="11.25" customHeight="1" x14ac:dyDescent="0.15">
      <c r="B9" s="619" t="s">
        <v>240</v>
      </c>
      <c r="C9" s="620"/>
      <c r="D9" s="620"/>
      <c r="E9" s="620"/>
      <c r="F9" s="620"/>
      <c r="G9" s="620"/>
      <c r="H9" s="620"/>
      <c r="I9" s="620"/>
      <c r="J9" s="620"/>
      <c r="K9" s="620"/>
      <c r="L9" s="620"/>
      <c r="M9" s="620"/>
      <c r="N9" s="620"/>
      <c r="O9" s="620"/>
      <c r="P9" s="620"/>
      <c r="Q9" s="621"/>
      <c r="R9" s="622">
        <v>29047</v>
      </c>
      <c r="S9" s="623"/>
      <c r="T9" s="623"/>
      <c r="U9" s="623"/>
      <c r="V9" s="623"/>
      <c r="W9" s="623"/>
      <c r="X9" s="623"/>
      <c r="Y9" s="624"/>
      <c r="Z9" s="625">
        <v>0.1</v>
      </c>
      <c r="AA9" s="625"/>
      <c r="AB9" s="625"/>
      <c r="AC9" s="625"/>
      <c r="AD9" s="626">
        <v>29047</v>
      </c>
      <c r="AE9" s="626"/>
      <c r="AF9" s="626"/>
      <c r="AG9" s="626"/>
      <c r="AH9" s="626"/>
      <c r="AI9" s="626"/>
      <c r="AJ9" s="626"/>
      <c r="AK9" s="626"/>
      <c r="AL9" s="627">
        <v>0.3</v>
      </c>
      <c r="AM9" s="628"/>
      <c r="AN9" s="628"/>
      <c r="AO9" s="629"/>
      <c r="AP9" s="619" t="s">
        <v>241</v>
      </c>
      <c r="AQ9" s="620"/>
      <c r="AR9" s="620"/>
      <c r="AS9" s="620"/>
      <c r="AT9" s="620"/>
      <c r="AU9" s="620"/>
      <c r="AV9" s="620"/>
      <c r="AW9" s="620"/>
      <c r="AX9" s="620"/>
      <c r="AY9" s="620"/>
      <c r="AZ9" s="620"/>
      <c r="BA9" s="620"/>
      <c r="BB9" s="620"/>
      <c r="BC9" s="620"/>
      <c r="BD9" s="620"/>
      <c r="BE9" s="620"/>
      <c r="BF9" s="621"/>
      <c r="BG9" s="622">
        <v>1166973</v>
      </c>
      <c r="BH9" s="623"/>
      <c r="BI9" s="623"/>
      <c r="BJ9" s="623"/>
      <c r="BK9" s="623"/>
      <c r="BL9" s="623"/>
      <c r="BM9" s="623"/>
      <c r="BN9" s="624"/>
      <c r="BO9" s="625">
        <v>33.1</v>
      </c>
      <c r="BP9" s="625"/>
      <c r="BQ9" s="625"/>
      <c r="BR9" s="625"/>
      <c r="BS9" s="631" t="s">
        <v>242</v>
      </c>
      <c r="BT9" s="623"/>
      <c r="BU9" s="623"/>
      <c r="BV9" s="623"/>
      <c r="BW9" s="623"/>
      <c r="BX9" s="623"/>
      <c r="BY9" s="623"/>
      <c r="BZ9" s="623"/>
      <c r="CA9" s="623"/>
      <c r="CB9" s="632"/>
      <c r="CD9" s="637" t="s">
        <v>243</v>
      </c>
      <c r="CE9" s="638"/>
      <c r="CF9" s="638"/>
      <c r="CG9" s="638"/>
      <c r="CH9" s="638"/>
      <c r="CI9" s="638"/>
      <c r="CJ9" s="638"/>
      <c r="CK9" s="638"/>
      <c r="CL9" s="638"/>
      <c r="CM9" s="638"/>
      <c r="CN9" s="638"/>
      <c r="CO9" s="638"/>
      <c r="CP9" s="638"/>
      <c r="CQ9" s="639"/>
      <c r="CR9" s="622">
        <v>2602813</v>
      </c>
      <c r="CS9" s="623"/>
      <c r="CT9" s="623"/>
      <c r="CU9" s="623"/>
      <c r="CV9" s="623"/>
      <c r="CW9" s="623"/>
      <c r="CX9" s="623"/>
      <c r="CY9" s="624"/>
      <c r="CZ9" s="625">
        <v>13.4</v>
      </c>
      <c r="DA9" s="625"/>
      <c r="DB9" s="625"/>
      <c r="DC9" s="625"/>
      <c r="DD9" s="631">
        <v>163221</v>
      </c>
      <c r="DE9" s="623"/>
      <c r="DF9" s="623"/>
      <c r="DG9" s="623"/>
      <c r="DH9" s="623"/>
      <c r="DI9" s="623"/>
      <c r="DJ9" s="623"/>
      <c r="DK9" s="623"/>
      <c r="DL9" s="623"/>
      <c r="DM9" s="623"/>
      <c r="DN9" s="623"/>
      <c r="DO9" s="623"/>
      <c r="DP9" s="624"/>
      <c r="DQ9" s="631">
        <v>1308577</v>
      </c>
      <c r="DR9" s="623"/>
      <c r="DS9" s="623"/>
      <c r="DT9" s="623"/>
      <c r="DU9" s="623"/>
      <c r="DV9" s="623"/>
      <c r="DW9" s="623"/>
      <c r="DX9" s="623"/>
      <c r="DY9" s="623"/>
      <c r="DZ9" s="623"/>
      <c r="EA9" s="623"/>
      <c r="EB9" s="623"/>
      <c r="EC9" s="632"/>
    </row>
    <row r="10" spans="2:143" ht="11.25" customHeight="1" x14ac:dyDescent="0.15">
      <c r="B10" s="619" t="s">
        <v>244</v>
      </c>
      <c r="C10" s="620"/>
      <c r="D10" s="620"/>
      <c r="E10" s="620"/>
      <c r="F10" s="620"/>
      <c r="G10" s="620"/>
      <c r="H10" s="620"/>
      <c r="I10" s="620"/>
      <c r="J10" s="620"/>
      <c r="K10" s="620"/>
      <c r="L10" s="620"/>
      <c r="M10" s="620"/>
      <c r="N10" s="620"/>
      <c r="O10" s="620"/>
      <c r="P10" s="620"/>
      <c r="Q10" s="621"/>
      <c r="R10" s="622" t="s">
        <v>125</v>
      </c>
      <c r="S10" s="623"/>
      <c r="T10" s="623"/>
      <c r="U10" s="623"/>
      <c r="V10" s="623"/>
      <c r="W10" s="623"/>
      <c r="X10" s="623"/>
      <c r="Y10" s="624"/>
      <c r="Z10" s="625" t="s">
        <v>125</v>
      </c>
      <c r="AA10" s="625"/>
      <c r="AB10" s="625"/>
      <c r="AC10" s="625"/>
      <c r="AD10" s="626" t="s">
        <v>242</v>
      </c>
      <c r="AE10" s="626"/>
      <c r="AF10" s="626"/>
      <c r="AG10" s="626"/>
      <c r="AH10" s="626"/>
      <c r="AI10" s="626"/>
      <c r="AJ10" s="626"/>
      <c r="AK10" s="626"/>
      <c r="AL10" s="627" t="s">
        <v>242</v>
      </c>
      <c r="AM10" s="628"/>
      <c r="AN10" s="628"/>
      <c r="AO10" s="629"/>
      <c r="AP10" s="619" t="s">
        <v>245</v>
      </c>
      <c r="AQ10" s="620"/>
      <c r="AR10" s="620"/>
      <c r="AS10" s="620"/>
      <c r="AT10" s="620"/>
      <c r="AU10" s="620"/>
      <c r="AV10" s="620"/>
      <c r="AW10" s="620"/>
      <c r="AX10" s="620"/>
      <c r="AY10" s="620"/>
      <c r="AZ10" s="620"/>
      <c r="BA10" s="620"/>
      <c r="BB10" s="620"/>
      <c r="BC10" s="620"/>
      <c r="BD10" s="620"/>
      <c r="BE10" s="620"/>
      <c r="BF10" s="621"/>
      <c r="BG10" s="622">
        <v>78429</v>
      </c>
      <c r="BH10" s="623"/>
      <c r="BI10" s="623"/>
      <c r="BJ10" s="623"/>
      <c r="BK10" s="623"/>
      <c r="BL10" s="623"/>
      <c r="BM10" s="623"/>
      <c r="BN10" s="624"/>
      <c r="BO10" s="625">
        <v>2.2000000000000002</v>
      </c>
      <c r="BP10" s="625"/>
      <c r="BQ10" s="625"/>
      <c r="BR10" s="625"/>
      <c r="BS10" s="631" t="s">
        <v>125</v>
      </c>
      <c r="BT10" s="623"/>
      <c r="BU10" s="623"/>
      <c r="BV10" s="623"/>
      <c r="BW10" s="623"/>
      <c r="BX10" s="623"/>
      <c r="BY10" s="623"/>
      <c r="BZ10" s="623"/>
      <c r="CA10" s="623"/>
      <c r="CB10" s="632"/>
      <c r="CD10" s="637" t="s">
        <v>246</v>
      </c>
      <c r="CE10" s="638"/>
      <c r="CF10" s="638"/>
      <c r="CG10" s="638"/>
      <c r="CH10" s="638"/>
      <c r="CI10" s="638"/>
      <c r="CJ10" s="638"/>
      <c r="CK10" s="638"/>
      <c r="CL10" s="638"/>
      <c r="CM10" s="638"/>
      <c r="CN10" s="638"/>
      <c r="CO10" s="638"/>
      <c r="CP10" s="638"/>
      <c r="CQ10" s="639"/>
      <c r="CR10" s="622">
        <v>8880</v>
      </c>
      <c r="CS10" s="623"/>
      <c r="CT10" s="623"/>
      <c r="CU10" s="623"/>
      <c r="CV10" s="623"/>
      <c r="CW10" s="623"/>
      <c r="CX10" s="623"/>
      <c r="CY10" s="624"/>
      <c r="CZ10" s="625">
        <v>0</v>
      </c>
      <c r="DA10" s="625"/>
      <c r="DB10" s="625"/>
      <c r="DC10" s="625"/>
      <c r="DD10" s="631" t="s">
        <v>242</v>
      </c>
      <c r="DE10" s="623"/>
      <c r="DF10" s="623"/>
      <c r="DG10" s="623"/>
      <c r="DH10" s="623"/>
      <c r="DI10" s="623"/>
      <c r="DJ10" s="623"/>
      <c r="DK10" s="623"/>
      <c r="DL10" s="623"/>
      <c r="DM10" s="623"/>
      <c r="DN10" s="623"/>
      <c r="DO10" s="623"/>
      <c r="DP10" s="624"/>
      <c r="DQ10" s="631">
        <v>8880</v>
      </c>
      <c r="DR10" s="623"/>
      <c r="DS10" s="623"/>
      <c r="DT10" s="623"/>
      <c r="DU10" s="623"/>
      <c r="DV10" s="623"/>
      <c r="DW10" s="623"/>
      <c r="DX10" s="623"/>
      <c r="DY10" s="623"/>
      <c r="DZ10" s="623"/>
      <c r="EA10" s="623"/>
      <c r="EB10" s="623"/>
      <c r="EC10" s="632"/>
    </row>
    <row r="11" spans="2:143" ht="11.25" customHeight="1" x14ac:dyDescent="0.15">
      <c r="B11" s="619" t="s">
        <v>247</v>
      </c>
      <c r="C11" s="620"/>
      <c r="D11" s="620"/>
      <c r="E11" s="620"/>
      <c r="F11" s="620"/>
      <c r="G11" s="620"/>
      <c r="H11" s="620"/>
      <c r="I11" s="620"/>
      <c r="J11" s="620"/>
      <c r="K11" s="620"/>
      <c r="L11" s="620"/>
      <c r="M11" s="620"/>
      <c r="N11" s="620"/>
      <c r="O11" s="620"/>
      <c r="P11" s="620"/>
      <c r="Q11" s="621"/>
      <c r="R11" s="622" t="s">
        <v>125</v>
      </c>
      <c r="S11" s="623"/>
      <c r="T11" s="623"/>
      <c r="U11" s="623"/>
      <c r="V11" s="623"/>
      <c r="W11" s="623"/>
      <c r="X11" s="623"/>
      <c r="Y11" s="624"/>
      <c r="Z11" s="625" t="s">
        <v>233</v>
      </c>
      <c r="AA11" s="625"/>
      <c r="AB11" s="625"/>
      <c r="AC11" s="625"/>
      <c r="AD11" s="626" t="s">
        <v>242</v>
      </c>
      <c r="AE11" s="626"/>
      <c r="AF11" s="626"/>
      <c r="AG11" s="626"/>
      <c r="AH11" s="626"/>
      <c r="AI11" s="626"/>
      <c r="AJ11" s="626"/>
      <c r="AK11" s="626"/>
      <c r="AL11" s="627" t="s">
        <v>125</v>
      </c>
      <c r="AM11" s="628"/>
      <c r="AN11" s="628"/>
      <c r="AO11" s="629"/>
      <c r="AP11" s="619" t="s">
        <v>248</v>
      </c>
      <c r="AQ11" s="620"/>
      <c r="AR11" s="620"/>
      <c r="AS11" s="620"/>
      <c r="AT11" s="620"/>
      <c r="AU11" s="620"/>
      <c r="AV11" s="620"/>
      <c r="AW11" s="620"/>
      <c r="AX11" s="620"/>
      <c r="AY11" s="620"/>
      <c r="AZ11" s="620"/>
      <c r="BA11" s="620"/>
      <c r="BB11" s="620"/>
      <c r="BC11" s="620"/>
      <c r="BD11" s="620"/>
      <c r="BE11" s="620"/>
      <c r="BF11" s="621"/>
      <c r="BG11" s="622">
        <v>219006</v>
      </c>
      <c r="BH11" s="623"/>
      <c r="BI11" s="623"/>
      <c r="BJ11" s="623"/>
      <c r="BK11" s="623"/>
      <c r="BL11" s="623"/>
      <c r="BM11" s="623"/>
      <c r="BN11" s="624"/>
      <c r="BO11" s="625">
        <v>6.2</v>
      </c>
      <c r="BP11" s="625"/>
      <c r="BQ11" s="625"/>
      <c r="BR11" s="625"/>
      <c r="BS11" s="631">
        <v>43328</v>
      </c>
      <c r="BT11" s="623"/>
      <c r="BU11" s="623"/>
      <c r="BV11" s="623"/>
      <c r="BW11" s="623"/>
      <c r="BX11" s="623"/>
      <c r="BY11" s="623"/>
      <c r="BZ11" s="623"/>
      <c r="CA11" s="623"/>
      <c r="CB11" s="632"/>
      <c r="CD11" s="637" t="s">
        <v>249</v>
      </c>
      <c r="CE11" s="638"/>
      <c r="CF11" s="638"/>
      <c r="CG11" s="638"/>
      <c r="CH11" s="638"/>
      <c r="CI11" s="638"/>
      <c r="CJ11" s="638"/>
      <c r="CK11" s="638"/>
      <c r="CL11" s="638"/>
      <c r="CM11" s="638"/>
      <c r="CN11" s="638"/>
      <c r="CO11" s="638"/>
      <c r="CP11" s="638"/>
      <c r="CQ11" s="639"/>
      <c r="CR11" s="622">
        <v>959830</v>
      </c>
      <c r="CS11" s="623"/>
      <c r="CT11" s="623"/>
      <c r="CU11" s="623"/>
      <c r="CV11" s="623"/>
      <c r="CW11" s="623"/>
      <c r="CX11" s="623"/>
      <c r="CY11" s="624"/>
      <c r="CZ11" s="625">
        <v>4.9000000000000004</v>
      </c>
      <c r="DA11" s="625"/>
      <c r="DB11" s="625"/>
      <c r="DC11" s="625"/>
      <c r="DD11" s="631">
        <v>292341</v>
      </c>
      <c r="DE11" s="623"/>
      <c r="DF11" s="623"/>
      <c r="DG11" s="623"/>
      <c r="DH11" s="623"/>
      <c r="DI11" s="623"/>
      <c r="DJ11" s="623"/>
      <c r="DK11" s="623"/>
      <c r="DL11" s="623"/>
      <c r="DM11" s="623"/>
      <c r="DN11" s="623"/>
      <c r="DO11" s="623"/>
      <c r="DP11" s="624"/>
      <c r="DQ11" s="631">
        <v>353374</v>
      </c>
      <c r="DR11" s="623"/>
      <c r="DS11" s="623"/>
      <c r="DT11" s="623"/>
      <c r="DU11" s="623"/>
      <c r="DV11" s="623"/>
      <c r="DW11" s="623"/>
      <c r="DX11" s="623"/>
      <c r="DY11" s="623"/>
      <c r="DZ11" s="623"/>
      <c r="EA11" s="623"/>
      <c r="EB11" s="623"/>
      <c r="EC11" s="632"/>
    </row>
    <row r="12" spans="2:143" ht="11.25" customHeight="1" x14ac:dyDescent="0.15">
      <c r="B12" s="619" t="s">
        <v>250</v>
      </c>
      <c r="C12" s="620"/>
      <c r="D12" s="620"/>
      <c r="E12" s="620"/>
      <c r="F12" s="620"/>
      <c r="G12" s="620"/>
      <c r="H12" s="620"/>
      <c r="I12" s="620"/>
      <c r="J12" s="620"/>
      <c r="K12" s="620"/>
      <c r="L12" s="620"/>
      <c r="M12" s="620"/>
      <c r="N12" s="620"/>
      <c r="O12" s="620"/>
      <c r="P12" s="620"/>
      <c r="Q12" s="621"/>
      <c r="R12" s="622">
        <v>485575</v>
      </c>
      <c r="S12" s="623"/>
      <c r="T12" s="623"/>
      <c r="U12" s="623"/>
      <c r="V12" s="623"/>
      <c r="W12" s="623"/>
      <c r="X12" s="623"/>
      <c r="Y12" s="624"/>
      <c r="Z12" s="625">
        <v>2.5</v>
      </c>
      <c r="AA12" s="625"/>
      <c r="AB12" s="625"/>
      <c r="AC12" s="625"/>
      <c r="AD12" s="626">
        <v>485575</v>
      </c>
      <c r="AE12" s="626"/>
      <c r="AF12" s="626"/>
      <c r="AG12" s="626"/>
      <c r="AH12" s="626"/>
      <c r="AI12" s="626"/>
      <c r="AJ12" s="626"/>
      <c r="AK12" s="626"/>
      <c r="AL12" s="627">
        <v>4.7</v>
      </c>
      <c r="AM12" s="628"/>
      <c r="AN12" s="628"/>
      <c r="AO12" s="629"/>
      <c r="AP12" s="619" t="s">
        <v>251</v>
      </c>
      <c r="AQ12" s="620"/>
      <c r="AR12" s="620"/>
      <c r="AS12" s="620"/>
      <c r="AT12" s="620"/>
      <c r="AU12" s="620"/>
      <c r="AV12" s="620"/>
      <c r="AW12" s="620"/>
      <c r="AX12" s="620"/>
      <c r="AY12" s="620"/>
      <c r="AZ12" s="620"/>
      <c r="BA12" s="620"/>
      <c r="BB12" s="620"/>
      <c r="BC12" s="620"/>
      <c r="BD12" s="620"/>
      <c r="BE12" s="620"/>
      <c r="BF12" s="621"/>
      <c r="BG12" s="622">
        <v>1595093</v>
      </c>
      <c r="BH12" s="623"/>
      <c r="BI12" s="623"/>
      <c r="BJ12" s="623"/>
      <c r="BK12" s="623"/>
      <c r="BL12" s="623"/>
      <c r="BM12" s="623"/>
      <c r="BN12" s="624"/>
      <c r="BO12" s="625">
        <v>45.2</v>
      </c>
      <c r="BP12" s="625"/>
      <c r="BQ12" s="625"/>
      <c r="BR12" s="625"/>
      <c r="BS12" s="631" t="s">
        <v>125</v>
      </c>
      <c r="BT12" s="623"/>
      <c r="BU12" s="623"/>
      <c r="BV12" s="623"/>
      <c r="BW12" s="623"/>
      <c r="BX12" s="623"/>
      <c r="BY12" s="623"/>
      <c r="BZ12" s="623"/>
      <c r="CA12" s="623"/>
      <c r="CB12" s="632"/>
      <c r="CD12" s="637" t="s">
        <v>252</v>
      </c>
      <c r="CE12" s="638"/>
      <c r="CF12" s="638"/>
      <c r="CG12" s="638"/>
      <c r="CH12" s="638"/>
      <c r="CI12" s="638"/>
      <c r="CJ12" s="638"/>
      <c r="CK12" s="638"/>
      <c r="CL12" s="638"/>
      <c r="CM12" s="638"/>
      <c r="CN12" s="638"/>
      <c r="CO12" s="638"/>
      <c r="CP12" s="638"/>
      <c r="CQ12" s="639"/>
      <c r="CR12" s="622">
        <v>235335</v>
      </c>
      <c r="CS12" s="623"/>
      <c r="CT12" s="623"/>
      <c r="CU12" s="623"/>
      <c r="CV12" s="623"/>
      <c r="CW12" s="623"/>
      <c r="CX12" s="623"/>
      <c r="CY12" s="624"/>
      <c r="CZ12" s="625">
        <v>1.2</v>
      </c>
      <c r="DA12" s="625"/>
      <c r="DB12" s="625"/>
      <c r="DC12" s="625"/>
      <c r="DD12" s="631">
        <v>20722</v>
      </c>
      <c r="DE12" s="623"/>
      <c r="DF12" s="623"/>
      <c r="DG12" s="623"/>
      <c r="DH12" s="623"/>
      <c r="DI12" s="623"/>
      <c r="DJ12" s="623"/>
      <c r="DK12" s="623"/>
      <c r="DL12" s="623"/>
      <c r="DM12" s="623"/>
      <c r="DN12" s="623"/>
      <c r="DO12" s="623"/>
      <c r="DP12" s="624"/>
      <c r="DQ12" s="631">
        <v>121376</v>
      </c>
      <c r="DR12" s="623"/>
      <c r="DS12" s="623"/>
      <c r="DT12" s="623"/>
      <c r="DU12" s="623"/>
      <c r="DV12" s="623"/>
      <c r="DW12" s="623"/>
      <c r="DX12" s="623"/>
      <c r="DY12" s="623"/>
      <c r="DZ12" s="623"/>
      <c r="EA12" s="623"/>
      <c r="EB12" s="623"/>
      <c r="EC12" s="632"/>
    </row>
    <row r="13" spans="2:143" ht="11.25" customHeight="1" x14ac:dyDescent="0.15">
      <c r="B13" s="619" t="s">
        <v>253</v>
      </c>
      <c r="C13" s="620"/>
      <c r="D13" s="620"/>
      <c r="E13" s="620"/>
      <c r="F13" s="620"/>
      <c r="G13" s="620"/>
      <c r="H13" s="620"/>
      <c r="I13" s="620"/>
      <c r="J13" s="620"/>
      <c r="K13" s="620"/>
      <c r="L13" s="620"/>
      <c r="M13" s="620"/>
      <c r="N13" s="620"/>
      <c r="O13" s="620"/>
      <c r="P13" s="620"/>
      <c r="Q13" s="621"/>
      <c r="R13" s="622">
        <v>42389</v>
      </c>
      <c r="S13" s="623"/>
      <c r="T13" s="623"/>
      <c r="U13" s="623"/>
      <c r="V13" s="623"/>
      <c r="W13" s="623"/>
      <c r="X13" s="623"/>
      <c r="Y13" s="624"/>
      <c r="Z13" s="625">
        <v>0.2</v>
      </c>
      <c r="AA13" s="625"/>
      <c r="AB13" s="625"/>
      <c r="AC13" s="625"/>
      <c r="AD13" s="626">
        <v>42389</v>
      </c>
      <c r="AE13" s="626"/>
      <c r="AF13" s="626"/>
      <c r="AG13" s="626"/>
      <c r="AH13" s="626"/>
      <c r="AI13" s="626"/>
      <c r="AJ13" s="626"/>
      <c r="AK13" s="626"/>
      <c r="AL13" s="627">
        <v>0.4</v>
      </c>
      <c r="AM13" s="628"/>
      <c r="AN13" s="628"/>
      <c r="AO13" s="629"/>
      <c r="AP13" s="619" t="s">
        <v>254</v>
      </c>
      <c r="AQ13" s="620"/>
      <c r="AR13" s="620"/>
      <c r="AS13" s="620"/>
      <c r="AT13" s="620"/>
      <c r="AU13" s="620"/>
      <c r="AV13" s="620"/>
      <c r="AW13" s="620"/>
      <c r="AX13" s="620"/>
      <c r="AY13" s="620"/>
      <c r="AZ13" s="620"/>
      <c r="BA13" s="620"/>
      <c r="BB13" s="620"/>
      <c r="BC13" s="620"/>
      <c r="BD13" s="620"/>
      <c r="BE13" s="620"/>
      <c r="BF13" s="621"/>
      <c r="BG13" s="622">
        <v>1592106</v>
      </c>
      <c r="BH13" s="623"/>
      <c r="BI13" s="623"/>
      <c r="BJ13" s="623"/>
      <c r="BK13" s="623"/>
      <c r="BL13" s="623"/>
      <c r="BM13" s="623"/>
      <c r="BN13" s="624"/>
      <c r="BO13" s="625">
        <v>45.1</v>
      </c>
      <c r="BP13" s="625"/>
      <c r="BQ13" s="625"/>
      <c r="BR13" s="625"/>
      <c r="BS13" s="631" t="s">
        <v>242</v>
      </c>
      <c r="BT13" s="623"/>
      <c r="BU13" s="623"/>
      <c r="BV13" s="623"/>
      <c r="BW13" s="623"/>
      <c r="BX13" s="623"/>
      <c r="BY13" s="623"/>
      <c r="BZ13" s="623"/>
      <c r="CA13" s="623"/>
      <c r="CB13" s="632"/>
      <c r="CD13" s="637" t="s">
        <v>255</v>
      </c>
      <c r="CE13" s="638"/>
      <c r="CF13" s="638"/>
      <c r="CG13" s="638"/>
      <c r="CH13" s="638"/>
      <c r="CI13" s="638"/>
      <c r="CJ13" s="638"/>
      <c r="CK13" s="638"/>
      <c r="CL13" s="638"/>
      <c r="CM13" s="638"/>
      <c r="CN13" s="638"/>
      <c r="CO13" s="638"/>
      <c r="CP13" s="638"/>
      <c r="CQ13" s="639"/>
      <c r="CR13" s="622">
        <v>1757282</v>
      </c>
      <c r="CS13" s="623"/>
      <c r="CT13" s="623"/>
      <c r="CU13" s="623"/>
      <c r="CV13" s="623"/>
      <c r="CW13" s="623"/>
      <c r="CX13" s="623"/>
      <c r="CY13" s="624"/>
      <c r="CZ13" s="625">
        <v>9</v>
      </c>
      <c r="DA13" s="625"/>
      <c r="DB13" s="625"/>
      <c r="DC13" s="625"/>
      <c r="DD13" s="631">
        <v>588558</v>
      </c>
      <c r="DE13" s="623"/>
      <c r="DF13" s="623"/>
      <c r="DG13" s="623"/>
      <c r="DH13" s="623"/>
      <c r="DI13" s="623"/>
      <c r="DJ13" s="623"/>
      <c r="DK13" s="623"/>
      <c r="DL13" s="623"/>
      <c r="DM13" s="623"/>
      <c r="DN13" s="623"/>
      <c r="DO13" s="623"/>
      <c r="DP13" s="624"/>
      <c r="DQ13" s="631">
        <v>1198570</v>
      </c>
      <c r="DR13" s="623"/>
      <c r="DS13" s="623"/>
      <c r="DT13" s="623"/>
      <c r="DU13" s="623"/>
      <c r="DV13" s="623"/>
      <c r="DW13" s="623"/>
      <c r="DX13" s="623"/>
      <c r="DY13" s="623"/>
      <c r="DZ13" s="623"/>
      <c r="EA13" s="623"/>
      <c r="EB13" s="623"/>
      <c r="EC13" s="632"/>
    </row>
    <row r="14" spans="2:143" ht="11.25" customHeight="1" x14ac:dyDescent="0.15">
      <c r="B14" s="619" t="s">
        <v>256</v>
      </c>
      <c r="C14" s="620"/>
      <c r="D14" s="620"/>
      <c r="E14" s="620"/>
      <c r="F14" s="620"/>
      <c r="G14" s="620"/>
      <c r="H14" s="620"/>
      <c r="I14" s="620"/>
      <c r="J14" s="620"/>
      <c r="K14" s="620"/>
      <c r="L14" s="620"/>
      <c r="M14" s="620"/>
      <c r="N14" s="620"/>
      <c r="O14" s="620"/>
      <c r="P14" s="620"/>
      <c r="Q14" s="621"/>
      <c r="R14" s="622" t="s">
        <v>242</v>
      </c>
      <c r="S14" s="623"/>
      <c r="T14" s="623"/>
      <c r="U14" s="623"/>
      <c r="V14" s="623"/>
      <c r="W14" s="623"/>
      <c r="X14" s="623"/>
      <c r="Y14" s="624"/>
      <c r="Z14" s="625" t="s">
        <v>125</v>
      </c>
      <c r="AA14" s="625"/>
      <c r="AB14" s="625"/>
      <c r="AC14" s="625"/>
      <c r="AD14" s="626" t="s">
        <v>125</v>
      </c>
      <c r="AE14" s="626"/>
      <c r="AF14" s="626"/>
      <c r="AG14" s="626"/>
      <c r="AH14" s="626"/>
      <c r="AI14" s="626"/>
      <c r="AJ14" s="626"/>
      <c r="AK14" s="626"/>
      <c r="AL14" s="627" t="s">
        <v>233</v>
      </c>
      <c r="AM14" s="628"/>
      <c r="AN14" s="628"/>
      <c r="AO14" s="629"/>
      <c r="AP14" s="619" t="s">
        <v>257</v>
      </c>
      <c r="AQ14" s="620"/>
      <c r="AR14" s="620"/>
      <c r="AS14" s="620"/>
      <c r="AT14" s="620"/>
      <c r="AU14" s="620"/>
      <c r="AV14" s="620"/>
      <c r="AW14" s="620"/>
      <c r="AX14" s="620"/>
      <c r="AY14" s="620"/>
      <c r="AZ14" s="620"/>
      <c r="BA14" s="620"/>
      <c r="BB14" s="620"/>
      <c r="BC14" s="620"/>
      <c r="BD14" s="620"/>
      <c r="BE14" s="620"/>
      <c r="BF14" s="621"/>
      <c r="BG14" s="622">
        <v>118927</v>
      </c>
      <c r="BH14" s="623"/>
      <c r="BI14" s="623"/>
      <c r="BJ14" s="623"/>
      <c r="BK14" s="623"/>
      <c r="BL14" s="623"/>
      <c r="BM14" s="623"/>
      <c r="BN14" s="624"/>
      <c r="BO14" s="625">
        <v>3.4</v>
      </c>
      <c r="BP14" s="625"/>
      <c r="BQ14" s="625"/>
      <c r="BR14" s="625"/>
      <c r="BS14" s="631" t="s">
        <v>125</v>
      </c>
      <c r="BT14" s="623"/>
      <c r="BU14" s="623"/>
      <c r="BV14" s="623"/>
      <c r="BW14" s="623"/>
      <c r="BX14" s="623"/>
      <c r="BY14" s="623"/>
      <c r="BZ14" s="623"/>
      <c r="CA14" s="623"/>
      <c r="CB14" s="632"/>
      <c r="CD14" s="637" t="s">
        <v>258</v>
      </c>
      <c r="CE14" s="638"/>
      <c r="CF14" s="638"/>
      <c r="CG14" s="638"/>
      <c r="CH14" s="638"/>
      <c r="CI14" s="638"/>
      <c r="CJ14" s="638"/>
      <c r="CK14" s="638"/>
      <c r="CL14" s="638"/>
      <c r="CM14" s="638"/>
      <c r="CN14" s="638"/>
      <c r="CO14" s="638"/>
      <c r="CP14" s="638"/>
      <c r="CQ14" s="639"/>
      <c r="CR14" s="622">
        <v>1085199</v>
      </c>
      <c r="CS14" s="623"/>
      <c r="CT14" s="623"/>
      <c r="CU14" s="623"/>
      <c r="CV14" s="623"/>
      <c r="CW14" s="623"/>
      <c r="CX14" s="623"/>
      <c r="CY14" s="624"/>
      <c r="CZ14" s="625">
        <v>5.6</v>
      </c>
      <c r="DA14" s="625"/>
      <c r="DB14" s="625"/>
      <c r="DC14" s="625"/>
      <c r="DD14" s="631">
        <v>58549</v>
      </c>
      <c r="DE14" s="623"/>
      <c r="DF14" s="623"/>
      <c r="DG14" s="623"/>
      <c r="DH14" s="623"/>
      <c r="DI14" s="623"/>
      <c r="DJ14" s="623"/>
      <c r="DK14" s="623"/>
      <c r="DL14" s="623"/>
      <c r="DM14" s="623"/>
      <c r="DN14" s="623"/>
      <c r="DO14" s="623"/>
      <c r="DP14" s="624"/>
      <c r="DQ14" s="631">
        <v>820185</v>
      </c>
      <c r="DR14" s="623"/>
      <c r="DS14" s="623"/>
      <c r="DT14" s="623"/>
      <c r="DU14" s="623"/>
      <c r="DV14" s="623"/>
      <c r="DW14" s="623"/>
      <c r="DX14" s="623"/>
      <c r="DY14" s="623"/>
      <c r="DZ14" s="623"/>
      <c r="EA14" s="623"/>
      <c r="EB14" s="623"/>
      <c r="EC14" s="632"/>
    </row>
    <row r="15" spans="2:143" ht="11.25" customHeight="1" x14ac:dyDescent="0.15">
      <c r="B15" s="619" t="s">
        <v>259</v>
      </c>
      <c r="C15" s="620"/>
      <c r="D15" s="620"/>
      <c r="E15" s="620"/>
      <c r="F15" s="620"/>
      <c r="G15" s="620"/>
      <c r="H15" s="620"/>
      <c r="I15" s="620"/>
      <c r="J15" s="620"/>
      <c r="K15" s="620"/>
      <c r="L15" s="620"/>
      <c r="M15" s="620"/>
      <c r="N15" s="620"/>
      <c r="O15" s="620"/>
      <c r="P15" s="620"/>
      <c r="Q15" s="621"/>
      <c r="R15" s="622">
        <v>63467</v>
      </c>
      <c r="S15" s="623"/>
      <c r="T15" s="623"/>
      <c r="U15" s="623"/>
      <c r="V15" s="623"/>
      <c r="W15" s="623"/>
      <c r="X15" s="623"/>
      <c r="Y15" s="624"/>
      <c r="Z15" s="625">
        <v>0.3</v>
      </c>
      <c r="AA15" s="625"/>
      <c r="AB15" s="625"/>
      <c r="AC15" s="625"/>
      <c r="AD15" s="626">
        <v>63467</v>
      </c>
      <c r="AE15" s="626"/>
      <c r="AF15" s="626"/>
      <c r="AG15" s="626"/>
      <c r="AH15" s="626"/>
      <c r="AI15" s="626"/>
      <c r="AJ15" s="626"/>
      <c r="AK15" s="626"/>
      <c r="AL15" s="627">
        <v>0.6</v>
      </c>
      <c r="AM15" s="628"/>
      <c r="AN15" s="628"/>
      <c r="AO15" s="629"/>
      <c r="AP15" s="619" t="s">
        <v>260</v>
      </c>
      <c r="AQ15" s="620"/>
      <c r="AR15" s="620"/>
      <c r="AS15" s="620"/>
      <c r="AT15" s="620"/>
      <c r="AU15" s="620"/>
      <c r="AV15" s="620"/>
      <c r="AW15" s="620"/>
      <c r="AX15" s="620"/>
      <c r="AY15" s="620"/>
      <c r="AZ15" s="620"/>
      <c r="BA15" s="620"/>
      <c r="BB15" s="620"/>
      <c r="BC15" s="620"/>
      <c r="BD15" s="620"/>
      <c r="BE15" s="620"/>
      <c r="BF15" s="621"/>
      <c r="BG15" s="622">
        <v>180001</v>
      </c>
      <c r="BH15" s="623"/>
      <c r="BI15" s="623"/>
      <c r="BJ15" s="623"/>
      <c r="BK15" s="623"/>
      <c r="BL15" s="623"/>
      <c r="BM15" s="623"/>
      <c r="BN15" s="624"/>
      <c r="BO15" s="625">
        <v>5.0999999999999996</v>
      </c>
      <c r="BP15" s="625"/>
      <c r="BQ15" s="625"/>
      <c r="BR15" s="625"/>
      <c r="BS15" s="631" t="s">
        <v>242</v>
      </c>
      <c r="BT15" s="623"/>
      <c r="BU15" s="623"/>
      <c r="BV15" s="623"/>
      <c r="BW15" s="623"/>
      <c r="BX15" s="623"/>
      <c r="BY15" s="623"/>
      <c r="BZ15" s="623"/>
      <c r="CA15" s="623"/>
      <c r="CB15" s="632"/>
      <c r="CD15" s="637" t="s">
        <v>261</v>
      </c>
      <c r="CE15" s="638"/>
      <c r="CF15" s="638"/>
      <c r="CG15" s="638"/>
      <c r="CH15" s="638"/>
      <c r="CI15" s="638"/>
      <c r="CJ15" s="638"/>
      <c r="CK15" s="638"/>
      <c r="CL15" s="638"/>
      <c r="CM15" s="638"/>
      <c r="CN15" s="638"/>
      <c r="CO15" s="638"/>
      <c r="CP15" s="638"/>
      <c r="CQ15" s="639"/>
      <c r="CR15" s="622">
        <v>1406109</v>
      </c>
      <c r="CS15" s="623"/>
      <c r="CT15" s="623"/>
      <c r="CU15" s="623"/>
      <c r="CV15" s="623"/>
      <c r="CW15" s="623"/>
      <c r="CX15" s="623"/>
      <c r="CY15" s="624"/>
      <c r="CZ15" s="625">
        <v>7.2</v>
      </c>
      <c r="DA15" s="625"/>
      <c r="DB15" s="625"/>
      <c r="DC15" s="625"/>
      <c r="DD15" s="631">
        <v>245524</v>
      </c>
      <c r="DE15" s="623"/>
      <c r="DF15" s="623"/>
      <c r="DG15" s="623"/>
      <c r="DH15" s="623"/>
      <c r="DI15" s="623"/>
      <c r="DJ15" s="623"/>
      <c r="DK15" s="623"/>
      <c r="DL15" s="623"/>
      <c r="DM15" s="623"/>
      <c r="DN15" s="623"/>
      <c r="DO15" s="623"/>
      <c r="DP15" s="624"/>
      <c r="DQ15" s="631">
        <v>1037203</v>
      </c>
      <c r="DR15" s="623"/>
      <c r="DS15" s="623"/>
      <c r="DT15" s="623"/>
      <c r="DU15" s="623"/>
      <c r="DV15" s="623"/>
      <c r="DW15" s="623"/>
      <c r="DX15" s="623"/>
      <c r="DY15" s="623"/>
      <c r="DZ15" s="623"/>
      <c r="EA15" s="623"/>
      <c r="EB15" s="623"/>
      <c r="EC15" s="632"/>
    </row>
    <row r="16" spans="2:143" ht="11.25" customHeight="1" x14ac:dyDescent="0.15">
      <c r="B16" s="619" t="s">
        <v>262</v>
      </c>
      <c r="C16" s="620"/>
      <c r="D16" s="620"/>
      <c r="E16" s="620"/>
      <c r="F16" s="620"/>
      <c r="G16" s="620"/>
      <c r="H16" s="620"/>
      <c r="I16" s="620"/>
      <c r="J16" s="620"/>
      <c r="K16" s="620"/>
      <c r="L16" s="620"/>
      <c r="M16" s="620"/>
      <c r="N16" s="620"/>
      <c r="O16" s="620"/>
      <c r="P16" s="620"/>
      <c r="Q16" s="621"/>
      <c r="R16" s="622" t="s">
        <v>242</v>
      </c>
      <c r="S16" s="623"/>
      <c r="T16" s="623"/>
      <c r="U16" s="623"/>
      <c r="V16" s="623"/>
      <c r="W16" s="623"/>
      <c r="X16" s="623"/>
      <c r="Y16" s="624"/>
      <c r="Z16" s="625" t="s">
        <v>233</v>
      </c>
      <c r="AA16" s="625"/>
      <c r="AB16" s="625"/>
      <c r="AC16" s="625"/>
      <c r="AD16" s="626" t="s">
        <v>242</v>
      </c>
      <c r="AE16" s="626"/>
      <c r="AF16" s="626"/>
      <c r="AG16" s="626"/>
      <c r="AH16" s="626"/>
      <c r="AI16" s="626"/>
      <c r="AJ16" s="626"/>
      <c r="AK16" s="626"/>
      <c r="AL16" s="627" t="s">
        <v>242</v>
      </c>
      <c r="AM16" s="628"/>
      <c r="AN16" s="628"/>
      <c r="AO16" s="629"/>
      <c r="AP16" s="619" t="s">
        <v>263</v>
      </c>
      <c r="AQ16" s="620"/>
      <c r="AR16" s="620"/>
      <c r="AS16" s="620"/>
      <c r="AT16" s="620"/>
      <c r="AU16" s="620"/>
      <c r="AV16" s="620"/>
      <c r="AW16" s="620"/>
      <c r="AX16" s="620"/>
      <c r="AY16" s="620"/>
      <c r="AZ16" s="620"/>
      <c r="BA16" s="620"/>
      <c r="BB16" s="620"/>
      <c r="BC16" s="620"/>
      <c r="BD16" s="620"/>
      <c r="BE16" s="620"/>
      <c r="BF16" s="621"/>
      <c r="BG16" s="622" t="s">
        <v>125</v>
      </c>
      <c r="BH16" s="623"/>
      <c r="BI16" s="623"/>
      <c r="BJ16" s="623"/>
      <c r="BK16" s="623"/>
      <c r="BL16" s="623"/>
      <c r="BM16" s="623"/>
      <c r="BN16" s="624"/>
      <c r="BO16" s="625" t="s">
        <v>125</v>
      </c>
      <c r="BP16" s="625"/>
      <c r="BQ16" s="625"/>
      <c r="BR16" s="625"/>
      <c r="BS16" s="631" t="s">
        <v>242</v>
      </c>
      <c r="BT16" s="623"/>
      <c r="BU16" s="623"/>
      <c r="BV16" s="623"/>
      <c r="BW16" s="623"/>
      <c r="BX16" s="623"/>
      <c r="BY16" s="623"/>
      <c r="BZ16" s="623"/>
      <c r="CA16" s="623"/>
      <c r="CB16" s="632"/>
      <c r="CD16" s="637" t="s">
        <v>264</v>
      </c>
      <c r="CE16" s="638"/>
      <c r="CF16" s="638"/>
      <c r="CG16" s="638"/>
      <c r="CH16" s="638"/>
      <c r="CI16" s="638"/>
      <c r="CJ16" s="638"/>
      <c r="CK16" s="638"/>
      <c r="CL16" s="638"/>
      <c r="CM16" s="638"/>
      <c r="CN16" s="638"/>
      <c r="CO16" s="638"/>
      <c r="CP16" s="638"/>
      <c r="CQ16" s="639"/>
      <c r="CR16" s="622">
        <v>307404</v>
      </c>
      <c r="CS16" s="623"/>
      <c r="CT16" s="623"/>
      <c r="CU16" s="623"/>
      <c r="CV16" s="623"/>
      <c r="CW16" s="623"/>
      <c r="CX16" s="623"/>
      <c r="CY16" s="624"/>
      <c r="CZ16" s="625">
        <v>1.6</v>
      </c>
      <c r="DA16" s="625"/>
      <c r="DB16" s="625"/>
      <c r="DC16" s="625"/>
      <c r="DD16" s="631" t="s">
        <v>125</v>
      </c>
      <c r="DE16" s="623"/>
      <c r="DF16" s="623"/>
      <c r="DG16" s="623"/>
      <c r="DH16" s="623"/>
      <c r="DI16" s="623"/>
      <c r="DJ16" s="623"/>
      <c r="DK16" s="623"/>
      <c r="DL16" s="623"/>
      <c r="DM16" s="623"/>
      <c r="DN16" s="623"/>
      <c r="DO16" s="623"/>
      <c r="DP16" s="624"/>
      <c r="DQ16" s="631">
        <v>150978</v>
      </c>
      <c r="DR16" s="623"/>
      <c r="DS16" s="623"/>
      <c r="DT16" s="623"/>
      <c r="DU16" s="623"/>
      <c r="DV16" s="623"/>
      <c r="DW16" s="623"/>
      <c r="DX16" s="623"/>
      <c r="DY16" s="623"/>
      <c r="DZ16" s="623"/>
      <c r="EA16" s="623"/>
      <c r="EB16" s="623"/>
      <c r="EC16" s="632"/>
    </row>
    <row r="17" spans="2:133" ht="11.25" customHeight="1" x14ac:dyDescent="0.15">
      <c r="B17" s="619" t="s">
        <v>265</v>
      </c>
      <c r="C17" s="620"/>
      <c r="D17" s="620"/>
      <c r="E17" s="620"/>
      <c r="F17" s="620"/>
      <c r="G17" s="620"/>
      <c r="H17" s="620"/>
      <c r="I17" s="620"/>
      <c r="J17" s="620"/>
      <c r="K17" s="620"/>
      <c r="L17" s="620"/>
      <c r="M17" s="620"/>
      <c r="N17" s="620"/>
      <c r="O17" s="620"/>
      <c r="P17" s="620"/>
      <c r="Q17" s="621"/>
      <c r="R17" s="622">
        <v>9506</v>
      </c>
      <c r="S17" s="623"/>
      <c r="T17" s="623"/>
      <c r="U17" s="623"/>
      <c r="V17" s="623"/>
      <c r="W17" s="623"/>
      <c r="X17" s="623"/>
      <c r="Y17" s="624"/>
      <c r="Z17" s="625">
        <v>0</v>
      </c>
      <c r="AA17" s="625"/>
      <c r="AB17" s="625"/>
      <c r="AC17" s="625"/>
      <c r="AD17" s="626">
        <v>9506</v>
      </c>
      <c r="AE17" s="626"/>
      <c r="AF17" s="626"/>
      <c r="AG17" s="626"/>
      <c r="AH17" s="626"/>
      <c r="AI17" s="626"/>
      <c r="AJ17" s="626"/>
      <c r="AK17" s="626"/>
      <c r="AL17" s="627">
        <v>0.1</v>
      </c>
      <c r="AM17" s="628"/>
      <c r="AN17" s="628"/>
      <c r="AO17" s="629"/>
      <c r="AP17" s="619" t="s">
        <v>266</v>
      </c>
      <c r="AQ17" s="620"/>
      <c r="AR17" s="620"/>
      <c r="AS17" s="620"/>
      <c r="AT17" s="620"/>
      <c r="AU17" s="620"/>
      <c r="AV17" s="620"/>
      <c r="AW17" s="620"/>
      <c r="AX17" s="620"/>
      <c r="AY17" s="620"/>
      <c r="AZ17" s="620"/>
      <c r="BA17" s="620"/>
      <c r="BB17" s="620"/>
      <c r="BC17" s="620"/>
      <c r="BD17" s="620"/>
      <c r="BE17" s="620"/>
      <c r="BF17" s="621"/>
      <c r="BG17" s="622" t="s">
        <v>242</v>
      </c>
      <c r="BH17" s="623"/>
      <c r="BI17" s="623"/>
      <c r="BJ17" s="623"/>
      <c r="BK17" s="623"/>
      <c r="BL17" s="623"/>
      <c r="BM17" s="623"/>
      <c r="BN17" s="624"/>
      <c r="BO17" s="625" t="s">
        <v>242</v>
      </c>
      <c r="BP17" s="625"/>
      <c r="BQ17" s="625"/>
      <c r="BR17" s="625"/>
      <c r="BS17" s="631" t="s">
        <v>242</v>
      </c>
      <c r="BT17" s="623"/>
      <c r="BU17" s="623"/>
      <c r="BV17" s="623"/>
      <c r="BW17" s="623"/>
      <c r="BX17" s="623"/>
      <c r="BY17" s="623"/>
      <c r="BZ17" s="623"/>
      <c r="CA17" s="623"/>
      <c r="CB17" s="632"/>
      <c r="CD17" s="637" t="s">
        <v>267</v>
      </c>
      <c r="CE17" s="638"/>
      <c r="CF17" s="638"/>
      <c r="CG17" s="638"/>
      <c r="CH17" s="638"/>
      <c r="CI17" s="638"/>
      <c r="CJ17" s="638"/>
      <c r="CK17" s="638"/>
      <c r="CL17" s="638"/>
      <c r="CM17" s="638"/>
      <c r="CN17" s="638"/>
      <c r="CO17" s="638"/>
      <c r="CP17" s="638"/>
      <c r="CQ17" s="639"/>
      <c r="CR17" s="622">
        <v>2964885</v>
      </c>
      <c r="CS17" s="623"/>
      <c r="CT17" s="623"/>
      <c r="CU17" s="623"/>
      <c r="CV17" s="623"/>
      <c r="CW17" s="623"/>
      <c r="CX17" s="623"/>
      <c r="CY17" s="624"/>
      <c r="CZ17" s="625">
        <v>15.2</v>
      </c>
      <c r="DA17" s="625"/>
      <c r="DB17" s="625"/>
      <c r="DC17" s="625"/>
      <c r="DD17" s="631" t="s">
        <v>125</v>
      </c>
      <c r="DE17" s="623"/>
      <c r="DF17" s="623"/>
      <c r="DG17" s="623"/>
      <c r="DH17" s="623"/>
      <c r="DI17" s="623"/>
      <c r="DJ17" s="623"/>
      <c r="DK17" s="623"/>
      <c r="DL17" s="623"/>
      <c r="DM17" s="623"/>
      <c r="DN17" s="623"/>
      <c r="DO17" s="623"/>
      <c r="DP17" s="624"/>
      <c r="DQ17" s="631">
        <v>2906280</v>
      </c>
      <c r="DR17" s="623"/>
      <c r="DS17" s="623"/>
      <c r="DT17" s="623"/>
      <c r="DU17" s="623"/>
      <c r="DV17" s="623"/>
      <c r="DW17" s="623"/>
      <c r="DX17" s="623"/>
      <c r="DY17" s="623"/>
      <c r="DZ17" s="623"/>
      <c r="EA17" s="623"/>
      <c r="EB17" s="623"/>
      <c r="EC17" s="632"/>
    </row>
    <row r="18" spans="2:133" ht="11.25" customHeight="1" x14ac:dyDescent="0.15">
      <c r="B18" s="619" t="s">
        <v>268</v>
      </c>
      <c r="C18" s="620"/>
      <c r="D18" s="620"/>
      <c r="E18" s="620"/>
      <c r="F18" s="620"/>
      <c r="G18" s="620"/>
      <c r="H18" s="620"/>
      <c r="I18" s="620"/>
      <c r="J18" s="620"/>
      <c r="K18" s="620"/>
      <c r="L18" s="620"/>
      <c r="M18" s="620"/>
      <c r="N18" s="620"/>
      <c r="O18" s="620"/>
      <c r="P18" s="620"/>
      <c r="Q18" s="621"/>
      <c r="R18" s="622">
        <v>7299294</v>
      </c>
      <c r="S18" s="623"/>
      <c r="T18" s="623"/>
      <c r="U18" s="623"/>
      <c r="V18" s="623"/>
      <c r="W18" s="623"/>
      <c r="X18" s="623"/>
      <c r="Y18" s="624"/>
      <c r="Z18" s="625">
        <v>37.1</v>
      </c>
      <c r="AA18" s="625"/>
      <c r="AB18" s="625"/>
      <c r="AC18" s="625"/>
      <c r="AD18" s="626">
        <v>6146250</v>
      </c>
      <c r="AE18" s="626"/>
      <c r="AF18" s="626"/>
      <c r="AG18" s="626"/>
      <c r="AH18" s="626"/>
      <c r="AI18" s="626"/>
      <c r="AJ18" s="626"/>
      <c r="AK18" s="626"/>
      <c r="AL18" s="627">
        <v>58.9</v>
      </c>
      <c r="AM18" s="628"/>
      <c r="AN18" s="628"/>
      <c r="AO18" s="629"/>
      <c r="AP18" s="619" t="s">
        <v>269</v>
      </c>
      <c r="AQ18" s="620"/>
      <c r="AR18" s="620"/>
      <c r="AS18" s="620"/>
      <c r="AT18" s="620"/>
      <c r="AU18" s="620"/>
      <c r="AV18" s="620"/>
      <c r="AW18" s="620"/>
      <c r="AX18" s="620"/>
      <c r="AY18" s="620"/>
      <c r="AZ18" s="620"/>
      <c r="BA18" s="620"/>
      <c r="BB18" s="620"/>
      <c r="BC18" s="620"/>
      <c r="BD18" s="620"/>
      <c r="BE18" s="620"/>
      <c r="BF18" s="621"/>
      <c r="BG18" s="622" t="s">
        <v>125</v>
      </c>
      <c r="BH18" s="623"/>
      <c r="BI18" s="623"/>
      <c r="BJ18" s="623"/>
      <c r="BK18" s="623"/>
      <c r="BL18" s="623"/>
      <c r="BM18" s="623"/>
      <c r="BN18" s="624"/>
      <c r="BO18" s="625" t="s">
        <v>125</v>
      </c>
      <c r="BP18" s="625"/>
      <c r="BQ18" s="625"/>
      <c r="BR18" s="625"/>
      <c r="BS18" s="631" t="s">
        <v>125</v>
      </c>
      <c r="BT18" s="623"/>
      <c r="BU18" s="623"/>
      <c r="BV18" s="623"/>
      <c r="BW18" s="623"/>
      <c r="BX18" s="623"/>
      <c r="BY18" s="623"/>
      <c r="BZ18" s="623"/>
      <c r="CA18" s="623"/>
      <c r="CB18" s="632"/>
      <c r="CD18" s="637" t="s">
        <v>270</v>
      </c>
      <c r="CE18" s="638"/>
      <c r="CF18" s="638"/>
      <c r="CG18" s="638"/>
      <c r="CH18" s="638"/>
      <c r="CI18" s="638"/>
      <c r="CJ18" s="638"/>
      <c r="CK18" s="638"/>
      <c r="CL18" s="638"/>
      <c r="CM18" s="638"/>
      <c r="CN18" s="638"/>
      <c r="CO18" s="638"/>
      <c r="CP18" s="638"/>
      <c r="CQ18" s="639"/>
      <c r="CR18" s="622" t="s">
        <v>125</v>
      </c>
      <c r="CS18" s="623"/>
      <c r="CT18" s="623"/>
      <c r="CU18" s="623"/>
      <c r="CV18" s="623"/>
      <c r="CW18" s="623"/>
      <c r="CX18" s="623"/>
      <c r="CY18" s="624"/>
      <c r="CZ18" s="625" t="s">
        <v>242</v>
      </c>
      <c r="DA18" s="625"/>
      <c r="DB18" s="625"/>
      <c r="DC18" s="625"/>
      <c r="DD18" s="631" t="s">
        <v>125</v>
      </c>
      <c r="DE18" s="623"/>
      <c r="DF18" s="623"/>
      <c r="DG18" s="623"/>
      <c r="DH18" s="623"/>
      <c r="DI18" s="623"/>
      <c r="DJ18" s="623"/>
      <c r="DK18" s="623"/>
      <c r="DL18" s="623"/>
      <c r="DM18" s="623"/>
      <c r="DN18" s="623"/>
      <c r="DO18" s="623"/>
      <c r="DP18" s="624"/>
      <c r="DQ18" s="631" t="s">
        <v>125</v>
      </c>
      <c r="DR18" s="623"/>
      <c r="DS18" s="623"/>
      <c r="DT18" s="623"/>
      <c r="DU18" s="623"/>
      <c r="DV18" s="623"/>
      <c r="DW18" s="623"/>
      <c r="DX18" s="623"/>
      <c r="DY18" s="623"/>
      <c r="DZ18" s="623"/>
      <c r="EA18" s="623"/>
      <c r="EB18" s="623"/>
      <c r="EC18" s="632"/>
    </row>
    <row r="19" spans="2:133" ht="11.25" customHeight="1" x14ac:dyDescent="0.15">
      <c r="B19" s="619" t="s">
        <v>271</v>
      </c>
      <c r="C19" s="620"/>
      <c r="D19" s="620"/>
      <c r="E19" s="620"/>
      <c r="F19" s="620"/>
      <c r="G19" s="620"/>
      <c r="H19" s="620"/>
      <c r="I19" s="620"/>
      <c r="J19" s="620"/>
      <c r="K19" s="620"/>
      <c r="L19" s="620"/>
      <c r="M19" s="620"/>
      <c r="N19" s="620"/>
      <c r="O19" s="620"/>
      <c r="P19" s="620"/>
      <c r="Q19" s="621"/>
      <c r="R19" s="622">
        <v>6146250</v>
      </c>
      <c r="S19" s="623"/>
      <c r="T19" s="623"/>
      <c r="U19" s="623"/>
      <c r="V19" s="623"/>
      <c r="W19" s="623"/>
      <c r="X19" s="623"/>
      <c r="Y19" s="624"/>
      <c r="Z19" s="625">
        <v>31.2</v>
      </c>
      <c r="AA19" s="625"/>
      <c r="AB19" s="625"/>
      <c r="AC19" s="625"/>
      <c r="AD19" s="626">
        <v>6146250</v>
      </c>
      <c r="AE19" s="626"/>
      <c r="AF19" s="626"/>
      <c r="AG19" s="626"/>
      <c r="AH19" s="626"/>
      <c r="AI19" s="626"/>
      <c r="AJ19" s="626"/>
      <c r="AK19" s="626"/>
      <c r="AL19" s="627">
        <v>58.9</v>
      </c>
      <c r="AM19" s="628"/>
      <c r="AN19" s="628"/>
      <c r="AO19" s="629"/>
      <c r="AP19" s="619" t="s">
        <v>272</v>
      </c>
      <c r="AQ19" s="620"/>
      <c r="AR19" s="620"/>
      <c r="AS19" s="620"/>
      <c r="AT19" s="620"/>
      <c r="AU19" s="620"/>
      <c r="AV19" s="620"/>
      <c r="AW19" s="620"/>
      <c r="AX19" s="620"/>
      <c r="AY19" s="620"/>
      <c r="AZ19" s="620"/>
      <c r="BA19" s="620"/>
      <c r="BB19" s="620"/>
      <c r="BC19" s="620"/>
      <c r="BD19" s="620"/>
      <c r="BE19" s="620"/>
      <c r="BF19" s="621"/>
      <c r="BG19" s="622">
        <v>123572</v>
      </c>
      <c r="BH19" s="623"/>
      <c r="BI19" s="623"/>
      <c r="BJ19" s="623"/>
      <c r="BK19" s="623"/>
      <c r="BL19" s="623"/>
      <c r="BM19" s="623"/>
      <c r="BN19" s="624"/>
      <c r="BO19" s="625">
        <v>3.5</v>
      </c>
      <c r="BP19" s="625"/>
      <c r="BQ19" s="625"/>
      <c r="BR19" s="625"/>
      <c r="BS19" s="631" t="s">
        <v>233</v>
      </c>
      <c r="BT19" s="623"/>
      <c r="BU19" s="623"/>
      <c r="BV19" s="623"/>
      <c r="BW19" s="623"/>
      <c r="BX19" s="623"/>
      <c r="BY19" s="623"/>
      <c r="BZ19" s="623"/>
      <c r="CA19" s="623"/>
      <c r="CB19" s="632"/>
      <c r="CD19" s="637" t="s">
        <v>273</v>
      </c>
      <c r="CE19" s="638"/>
      <c r="CF19" s="638"/>
      <c r="CG19" s="638"/>
      <c r="CH19" s="638"/>
      <c r="CI19" s="638"/>
      <c r="CJ19" s="638"/>
      <c r="CK19" s="638"/>
      <c r="CL19" s="638"/>
      <c r="CM19" s="638"/>
      <c r="CN19" s="638"/>
      <c r="CO19" s="638"/>
      <c r="CP19" s="638"/>
      <c r="CQ19" s="639"/>
      <c r="CR19" s="622" t="s">
        <v>242</v>
      </c>
      <c r="CS19" s="623"/>
      <c r="CT19" s="623"/>
      <c r="CU19" s="623"/>
      <c r="CV19" s="623"/>
      <c r="CW19" s="623"/>
      <c r="CX19" s="623"/>
      <c r="CY19" s="624"/>
      <c r="CZ19" s="625" t="s">
        <v>125</v>
      </c>
      <c r="DA19" s="625"/>
      <c r="DB19" s="625"/>
      <c r="DC19" s="625"/>
      <c r="DD19" s="631" t="s">
        <v>125</v>
      </c>
      <c r="DE19" s="623"/>
      <c r="DF19" s="623"/>
      <c r="DG19" s="623"/>
      <c r="DH19" s="623"/>
      <c r="DI19" s="623"/>
      <c r="DJ19" s="623"/>
      <c r="DK19" s="623"/>
      <c r="DL19" s="623"/>
      <c r="DM19" s="623"/>
      <c r="DN19" s="623"/>
      <c r="DO19" s="623"/>
      <c r="DP19" s="624"/>
      <c r="DQ19" s="631" t="s">
        <v>125</v>
      </c>
      <c r="DR19" s="623"/>
      <c r="DS19" s="623"/>
      <c r="DT19" s="623"/>
      <c r="DU19" s="623"/>
      <c r="DV19" s="623"/>
      <c r="DW19" s="623"/>
      <c r="DX19" s="623"/>
      <c r="DY19" s="623"/>
      <c r="DZ19" s="623"/>
      <c r="EA19" s="623"/>
      <c r="EB19" s="623"/>
      <c r="EC19" s="632"/>
    </row>
    <row r="20" spans="2:133" ht="11.25" customHeight="1" x14ac:dyDescent="0.15">
      <c r="B20" s="619" t="s">
        <v>274</v>
      </c>
      <c r="C20" s="620"/>
      <c r="D20" s="620"/>
      <c r="E20" s="620"/>
      <c r="F20" s="620"/>
      <c r="G20" s="620"/>
      <c r="H20" s="620"/>
      <c r="I20" s="620"/>
      <c r="J20" s="620"/>
      <c r="K20" s="620"/>
      <c r="L20" s="620"/>
      <c r="M20" s="620"/>
      <c r="N20" s="620"/>
      <c r="O20" s="620"/>
      <c r="P20" s="620"/>
      <c r="Q20" s="621"/>
      <c r="R20" s="622">
        <v>1153044</v>
      </c>
      <c r="S20" s="623"/>
      <c r="T20" s="623"/>
      <c r="U20" s="623"/>
      <c r="V20" s="623"/>
      <c r="W20" s="623"/>
      <c r="X20" s="623"/>
      <c r="Y20" s="624"/>
      <c r="Z20" s="625">
        <v>5.9</v>
      </c>
      <c r="AA20" s="625"/>
      <c r="AB20" s="625"/>
      <c r="AC20" s="625"/>
      <c r="AD20" s="626" t="s">
        <v>233</v>
      </c>
      <c r="AE20" s="626"/>
      <c r="AF20" s="626"/>
      <c r="AG20" s="626"/>
      <c r="AH20" s="626"/>
      <c r="AI20" s="626"/>
      <c r="AJ20" s="626"/>
      <c r="AK20" s="626"/>
      <c r="AL20" s="627" t="s">
        <v>233</v>
      </c>
      <c r="AM20" s="628"/>
      <c r="AN20" s="628"/>
      <c r="AO20" s="629"/>
      <c r="AP20" s="619" t="s">
        <v>275</v>
      </c>
      <c r="AQ20" s="620"/>
      <c r="AR20" s="620"/>
      <c r="AS20" s="620"/>
      <c r="AT20" s="620"/>
      <c r="AU20" s="620"/>
      <c r="AV20" s="620"/>
      <c r="AW20" s="620"/>
      <c r="AX20" s="620"/>
      <c r="AY20" s="620"/>
      <c r="AZ20" s="620"/>
      <c r="BA20" s="620"/>
      <c r="BB20" s="620"/>
      <c r="BC20" s="620"/>
      <c r="BD20" s="620"/>
      <c r="BE20" s="620"/>
      <c r="BF20" s="621"/>
      <c r="BG20" s="622">
        <v>123572</v>
      </c>
      <c r="BH20" s="623"/>
      <c r="BI20" s="623"/>
      <c r="BJ20" s="623"/>
      <c r="BK20" s="623"/>
      <c r="BL20" s="623"/>
      <c r="BM20" s="623"/>
      <c r="BN20" s="624"/>
      <c r="BO20" s="625">
        <v>3.5</v>
      </c>
      <c r="BP20" s="625"/>
      <c r="BQ20" s="625"/>
      <c r="BR20" s="625"/>
      <c r="BS20" s="631" t="s">
        <v>233</v>
      </c>
      <c r="BT20" s="623"/>
      <c r="BU20" s="623"/>
      <c r="BV20" s="623"/>
      <c r="BW20" s="623"/>
      <c r="BX20" s="623"/>
      <c r="BY20" s="623"/>
      <c r="BZ20" s="623"/>
      <c r="CA20" s="623"/>
      <c r="CB20" s="632"/>
      <c r="CD20" s="637" t="s">
        <v>276</v>
      </c>
      <c r="CE20" s="638"/>
      <c r="CF20" s="638"/>
      <c r="CG20" s="638"/>
      <c r="CH20" s="638"/>
      <c r="CI20" s="638"/>
      <c r="CJ20" s="638"/>
      <c r="CK20" s="638"/>
      <c r="CL20" s="638"/>
      <c r="CM20" s="638"/>
      <c r="CN20" s="638"/>
      <c r="CO20" s="638"/>
      <c r="CP20" s="638"/>
      <c r="CQ20" s="639"/>
      <c r="CR20" s="622">
        <v>19452533</v>
      </c>
      <c r="CS20" s="623"/>
      <c r="CT20" s="623"/>
      <c r="CU20" s="623"/>
      <c r="CV20" s="623"/>
      <c r="CW20" s="623"/>
      <c r="CX20" s="623"/>
      <c r="CY20" s="624"/>
      <c r="CZ20" s="625">
        <v>100</v>
      </c>
      <c r="DA20" s="625"/>
      <c r="DB20" s="625"/>
      <c r="DC20" s="625"/>
      <c r="DD20" s="631">
        <v>1948581</v>
      </c>
      <c r="DE20" s="623"/>
      <c r="DF20" s="623"/>
      <c r="DG20" s="623"/>
      <c r="DH20" s="623"/>
      <c r="DI20" s="623"/>
      <c r="DJ20" s="623"/>
      <c r="DK20" s="623"/>
      <c r="DL20" s="623"/>
      <c r="DM20" s="623"/>
      <c r="DN20" s="623"/>
      <c r="DO20" s="623"/>
      <c r="DP20" s="624"/>
      <c r="DQ20" s="631">
        <v>12723777</v>
      </c>
      <c r="DR20" s="623"/>
      <c r="DS20" s="623"/>
      <c r="DT20" s="623"/>
      <c r="DU20" s="623"/>
      <c r="DV20" s="623"/>
      <c r="DW20" s="623"/>
      <c r="DX20" s="623"/>
      <c r="DY20" s="623"/>
      <c r="DZ20" s="623"/>
      <c r="EA20" s="623"/>
      <c r="EB20" s="623"/>
      <c r="EC20" s="632"/>
    </row>
    <row r="21" spans="2:133" ht="11.25" customHeight="1" x14ac:dyDescent="0.15">
      <c r="B21" s="619" t="s">
        <v>277</v>
      </c>
      <c r="C21" s="620"/>
      <c r="D21" s="620"/>
      <c r="E21" s="620"/>
      <c r="F21" s="620"/>
      <c r="G21" s="620"/>
      <c r="H21" s="620"/>
      <c r="I21" s="620"/>
      <c r="J21" s="620"/>
      <c r="K21" s="620"/>
      <c r="L21" s="620"/>
      <c r="M21" s="620"/>
      <c r="N21" s="620"/>
      <c r="O21" s="620"/>
      <c r="P21" s="620"/>
      <c r="Q21" s="621"/>
      <c r="R21" s="622" t="s">
        <v>242</v>
      </c>
      <c r="S21" s="623"/>
      <c r="T21" s="623"/>
      <c r="U21" s="623"/>
      <c r="V21" s="623"/>
      <c r="W21" s="623"/>
      <c r="X21" s="623"/>
      <c r="Y21" s="624"/>
      <c r="Z21" s="625" t="s">
        <v>125</v>
      </c>
      <c r="AA21" s="625"/>
      <c r="AB21" s="625"/>
      <c r="AC21" s="625"/>
      <c r="AD21" s="626" t="s">
        <v>125</v>
      </c>
      <c r="AE21" s="626"/>
      <c r="AF21" s="626"/>
      <c r="AG21" s="626"/>
      <c r="AH21" s="626"/>
      <c r="AI21" s="626"/>
      <c r="AJ21" s="626"/>
      <c r="AK21" s="626"/>
      <c r="AL21" s="627" t="s">
        <v>242</v>
      </c>
      <c r="AM21" s="628"/>
      <c r="AN21" s="628"/>
      <c r="AO21" s="629"/>
      <c r="AP21" s="640" t="s">
        <v>278</v>
      </c>
      <c r="AQ21" s="641"/>
      <c r="AR21" s="641"/>
      <c r="AS21" s="641"/>
      <c r="AT21" s="641"/>
      <c r="AU21" s="641"/>
      <c r="AV21" s="641"/>
      <c r="AW21" s="641"/>
      <c r="AX21" s="641"/>
      <c r="AY21" s="641"/>
      <c r="AZ21" s="641"/>
      <c r="BA21" s="641"/>
      <c r="BB21" s="641"/>
      <c r="BC21" s="641"/>
      <c r="BD21" s="641"/>
      <c r="BE21" s="641"/>
      <c r="BF21" s="642"/>
      <c r="BG21" s="622" t="s">
        <v>125</v>
      </c>
      <c r="BH21" s="623"/>
      <c r="BI21" s="623"/>
      <c r="BJ21" s="623"/>
      <c r="BK21" s="623"/>
      <c r="BL21" s="623"/>
      <c r="BM21" s="623"/>
      <c r="BN21" s="624"/>
      <c r="BO21" s="625" t="s">
        <v>125</v>
      </c>
      <c r="BP21" s="625"/>
      <c r="BQ21" s="625"/>
      <c r="BR21" s="625"/>
      <c r="BS21" s="631" t="s">
        <v>242</v>
      </c>
      <c r="BT21" s="623"/>
      <c r="BU21" s="623"/>
      <c r="BV21" s="623"/>
      <c r="BW21" s="623"/>
      <c r="BX21" s="623"/>
      <c r="BY21" s="623"/>
      <c r="BZ21" s="623"/>
      <c r="CA21" s="623"/>
      <c r="CB21" s="632"/>
      <c r="CD21" s="646"/>
      <c r="CE21" s="647"/>
      <c r="CF21" s="647"/>
      <c r="CG21" s="647"/>
      <c r="CH21" s="647"/>
      <c r="CI21" s="647"/>
      <c r="CJ21" s="647"/>
      <c r="CK21" s="647"/>
      <c r="CL21" s="647"/>
      <c r="CM21" s="647"/>
      <c r="CN21" s="647"/>
      <c r="CO21" s="647"/>
      <c r="CP21" s="647"/>
      <c r="CQ21" s="648"/>
      <c r="CR21" s="649"/>
      <c r="CS21" s="644"/>
      <c r="CT21" s="644"/>
      <c r="CU21" s="644"/>
      <c r="CV21" s="644"/>
      <c r="CW21" s="644"/>
      <c r="CX21" s="644"/>
      <c r="CY21" s="650"/>
      <c r="CZ21" s="651"/>
      <c r="DA21" s="651"/>
      <c r="DB21" s="651"/>
      <c r="DC21" s="651"/>
      <c r="DD21" s="643"/>
      <c r="DE21" s="644"/>
      <c r="DF21" s="644"/>
      <c r="DG21" s="644"/>
      <c r="DH21" s="644"/>
      <c r="DI21" s="644"/>
      <c r="DJ21" s="644"/>
      <c r="DK21" s="644"/>
      <c r="DL21" s="644"/>
      <c r="DM21" s="644"/>
      <c r="DN21" s="644"/>
      <c r="DO21" s="644"/>
      <c r="DP21" s="650"/>
      <c r="DQ21" s="643"/>
      <c r="DR21" s="644"/>
      <c r="DS21" s="644"/>
      <c r="DT21" s="644"/>
      <c r="DU21" s="644"/>
      <c r="DV21" s="644"/>
      <c r="DW21" s="644"/>
      <c r="DX21" s="644"/>
      <c r="DY21" s="644"/>
      <c r="DZ21" s="644"/>
      <c r="EA21" s="644"/>
      <c r="EB21" s="644"/>
      <c r="EC21" s="645"/>
    </row>
    <row r="22" spans="2:133" ht="11.25" customHeight="1" x14ac:dyDescent="0.15">
      <c r="B22" s="619" t="s">
        <v>279</v>
      </c>
      <c r="C22" s="620"/>
      <c r="D22" s="620"/>
      <c r="E22" s="620"/>
      <c r="F22" s="620"/>
      <c r="G22" s="620"/>
      <c r="H22" s="620"/>
      <c r="I22" s="620"/>
      <c r="J22" s="620"/>
      <c r="K22" s="620"/>
      <c r="L22" s="620"/>
      <c r="M22" s="620"/>
      <c r="N22" s="620"/>
      <c r="O22" s="620"/>
      <c r="P22" s="620"/>
      <c r="Q22" s="621"/>
      <c r="R22" s="622">
        <v>11688641</v>
      </c>
      <c r="S22" s="623"/>
      <c r="T22" s="623"/>
      <c r="U22" s="623"/>
      <c r="V22" s="623"/>
      <c r="W22" s="623"/>
      <c r="X22" s="623"/>
      <c r="Y22" s="624"/>
      <c r="Z22" s="625">
        <v>59.4</v>
      </c>
      <c r="AA22" s="625"/>
      <c r="AB22" s="625"/>
      <c r="AC22" s="625"/>
      <c r="AD22" s="626">
        <v>10412025</v>
      </c>
      <c r="AE22" s="626"/>
      <c r="AF22" s="626"/>
      <c r="AG22" s="626"/>
      <c r="AH22" s="626"/>
      <c r="AI22" s="626"/>
      <c r="AJ22" s="626"/>
      <c r="AK22" s="626"/>
      <c r="AL22" s="627">
        <v>99.8</v>
      </c>
      <c r="AM22" s="628"/>
      <c r="AN22" s="628"/>
      <c r="AO22" s="629"/>
      <c r="AP22" s="640" t="s">
        <v>280</v>
      </c>
      <c r="AQ22" s="641"/>
      <c r="AR22" s="641"/>
      <c r="AS22" s="641"/>
      <c r="AT22" s="641"/>
      <c r="AU22" s="641"/>
      <c r="AV22" s="641"/>
      <c r="AW22" s="641"/>
      <c r="AX22" s="641"/>
      <c r="AY22" s="641"/>
      <c r="AZ22" s="641"/>
      <c r="BA22" s="641"/>
      <c r="BB22" s="641"/>
      <c r="BC22" s="641"/>
      <c r="BD22" s="641"/>
      <c r="BE22" s="641"/>
      <c r="BF22" s="642"/>
      <c r="BG22" s="622" t="s">
        <v>125</v>
      </c>
      <c r="BH22" s="623"/>
      <c r="BI22" s="623"/>
      <c r="BJ22" s="623"/>
      <c r="BK22" s="623"/>
      <c r="BL22" s="623"/>
      <c r="BM22" s="623"/>
      <c r="BN22" s="624"/>
      <c r="BO22" s="625" t="s">
        <v>125</v>
      </c>
      <c r="BP22" s="625"/>
      <c r="BQ22" s="625"/>
      <c r="BR22" s="625"/>
      <c r="BS22" s="631" t="s">
        <v>242</v>
      </c>
      <c r="BT22" s="623"/>
      <c r="BU22" s="623"/>
      <c r="BV22" s="623"/>
      <c r="BW22" s="623"/>
      <c r="BX22" s="623"/>
      <c r="BY22" s="623"/>
      <c r="BZ22" s="623"/>
      <c r="CA22" s="623"/>
      <c r="CB22" s="632"/>
      <c r="CD22" s="604" t="s">
        <v>281</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x14ac:dyDescent="0.15">
      <c r="B23" s="619" t="s">
        <v>282</v>
      </c>
      <c r="C23" s="620"/>
      <c r="D23" s="620"/>
      <c r="E23" s="620"/>
      <c r="F23" s="620"/>
      <c r="G23" s="620"/>
      <c r="H23" s="620"/>
      <c r="I23" s="620"/>
      <c r="J23" s="620"/>
      <c r="K23" s="620"/>
      <c r="L23" s="620"/>
      <c r="M23" s="620"/>
      <c r="N23" s="620"/>
      <c r="O23" s="620"/>
      <c r="P23" s="620"/>
      <c r="Q23" s="621"/>
      <c r="R23" s="622">
        <v>4688</v>
      </c>
      <c r="S23" s="623"/>
      <c r="T23" s="623"/>
      <c r="U23" s="623"/>
      <c r="V23" s="623"/>
      <c r="W23" s="623"/>
      <c r="X23" s="623"/>
      <c r="Y23" s="624"/>
      <c r="Z23" s="625">
        <v>0</v>
      </c>
      <c r="AA23" s="625"/>
      <c r="AB23" s="625"/>
      <c r="AC23" s="625"/>
      <c r="AD23" s="626">
        <v>4688</v>
      </c>
      <c r="AE23" s="626"/>
      <c r="AF23" s="626"/>
      <c r="AG23" s="626"/>
      <c r="AH23" s="626"/>
      <c r="AI23" s="626"/>
      <c r="AJ23" s="626"/>
      <c r="AK23" s="626"/>
      <c r="AL23" s="627">
        <v>0</v>
      </c>
      <c r="AM23" s="628"/>
      <c r="AN23" s="628"/>
      <c r="AO23" s="629"/>
      <c r="AP23" s="640" t="s">
        <v>283</v>
      </c>
      <c r="AQ23" s="641"/>
      <c r="AR23" s="641"/>
      <c r="AS23" s="641"/>
      <c r="AT23" s="641"/>
      <c r="AU23" s="641"/>
      <c r="AV23" s="641"/>
      <c r="AW23" s="641"/>
      <c r="AX23" s="641"/>
      <c r="AY23" s="641"/>
      <c r="AZ23" s="641"/>
      <c r="BA23" s="641"/>
      <c r="BB23" s="641"/>
      <c r="BC23" s="641"/>
      <c r="BD23" s="641"/>
      <c r="BE23" s="641"/>
      <c r="BF23" s="642"/>
      <c r="BG23" s="622">
        <v>123572</v>
      </c>
      <c r="BH23" s="623"/>
      <c r="BI23" s="623"/>
      <c r="BJ23" s="623"/>
      <c r="BK23" s="623"/>
      <c r="BL23" s="623"/>
      <c r="BM23" s="623"/>
      <c r="BN23" s="624"/>
      <c r="BO23" s="625">
        <v>3.5</v>
      </c>
      <c r="BP23" s="625"/>
      <c r="BQ23" s="625"/>
      <c r="BR23" s="625"/>
      <c r="BS23" s="631" t="s">
        <v>233</v>
      </c>
      <c r="BT23" s="623"/>
      <c r="BU23" s="623"/>
      <c r="BV23" s="623"/>
      <c r="BW23" s="623"/>
      <c r="BX23" s="623"/>
      <c r="BY23" s="623"/>
      <c r="BZ23" s="623"/>
      <c r="CA23" s="623"/>
      <c r="CB23" s="632"/>
      <c r="CD23" s="604" t="s">
        <v>221</v>
      </c>
      <c r="CE23" s="605"/>
      <c r="CF23" s="605"/>
      <c r="CG23" s="605"/>
      <c r="CH23" s="605"/>
      <c r="CI23" s="605"/>
      <c r="CJ23" s="605"/>
      <c r="CK23" s="605"/>
      <c r="CL23" s="605"/>
      <c r="CM23" s="605"/>
      <c r="CN23" s="605"/>
      <c r="CO23" s="605"/>
      <c r="CP23" s="605"/>
      <c r="CQ23" s="606"/>
      <c r="CR23" s="604" t="s">
        <v>284</v>
      </c>
      <c r="CS23" s="605"/>
      <c r="CT23" s="605"/>
      <c r="CU23" s="605"/>
      <c r="CV23" s="605"/>
      <c r="CW23" s="605"/>
      <c r="CX23" s="605"/>
      <c r="CY23" s="606"/>
      <c r="CZ23" s="604" t="s">
        <v>285</v>
      </c>
      <c r="DA23" s="605"/>
      <c r="DB23" s="605"/>
      <c r="DC23" s="606"/>
      <c r="DD23" s="604" t="s">
        <v>286</v>
      </c>
      <c r="DE23" s="605"/>
      <c r="DF23" s="605"/>
      <c r="DG23" s="605"/>
      <c r="DH23" s="605"/>
      <c r="DI23" s="605"/>
      <c r="DJ23" s="605"/>
      <c r="DK23" s="606"/>
      <c r="DL23" s="652" t="s">
        <v>287</v>
      </c>
      <c r="DM23" s="653"/>
      <c r="DN23" s="653"/>
      <c r="DO23" s="653"/>
      <c r="DP23" s="653"/>
      <c r="DQ23" s="653"/>
      <c r="DR23" s="653"/>
      <c r="DS23" s="653"/>
      <c r="DT23" s="653"/>
      <c r="DU23" s="653"/>
      <c r="DV23" s="654"/>
      <c r="DW23" s="604" t="s">
        <v>288</v>
      </c>
      <c r="DX23" s="605"/>
      <c r="DY23" s="605"/>
      <c r="DZ23" s="605"/>
      <c r="EA23" s="605"/>
      <c r="EB23" s="605"/>
      <c r="EC23" s="606"/>
    </row>
    <row r="24" spans="2:133" ht="11.25" customHeight="1" x14ac:dyDescent="0.15">
      <c r="B24" s="619" t="s">
        <v>289</v>
      </c>
      <c r="C24" s="620"/>
      <c r="D24" s="620"/>
      <c r="E24" s="620"/>
      <c r="F24" s="620"/>
      <c r="G24" s="620"/>
      <c r="H24" s="620"/>
      <c r="I24" s="620"/>
      <c r="J24" s="620"/>
      <c r="K24" s="620"/>
      <c r="L24" s="620"/>
      <c r="M24" s="620"/>
      <c r="N24" s="620"/>
      <c r="O24" s="620"/>
      <c r="P24" s="620"/>
      <c r="Q24" s="621"/>
      <c r="R24" s="622">
        <v>443928</v>
      </c>
      <c r="S24" s="623"/>
      <c r="T24" s="623"/>
      <c r="U24" s="623"/>
      <c r="V24" s="623"/>
      <c r="W24" s="623"/>
      <c r="X24" s="623"/>
      <c r="Y24" s="624"/>
      <c r="Z24" s="625">
        <v>2.2999999999999998</v>
      </c>
      <c r="AA24" s="625"/>
      <c r="AB24" s="625"/>
      <c r="AC24" s="625"/>
      <c r="AD24" s="626" t="s">
        <v>242</v>
      </c>
      <c r="AE24" s="626"/>
      <c r="AF24" s="626"/>
      <c r="AG24" s="626"/>
      <c r="AH24" s="626"/>
      <c r="AI24" s="626"/>
      <c r="AJ24" s="626"/>
      <c r="AK24" s="626"/>
      <c r="AL24" s="627" t="s">
        <v>125</v>
      </c>
      <c r="AM24" s="628"/>
      <c r="AN24" s="628"/>
      <c r="AO24" s="629"/>
      <c r="AP24" s="640" t="s">
        <v>290</v>
      </c>
      <c r="AQ24" s="641"/>
      <c r="AR24" s="641"/>
      <c r="AS24" s="641"/>
      <c r="AT24" s="641"/>
      <c r="AU24" s="641"/>
      <c r="AV24" s="641"/>
      <c r="AW24" s="641"/>
      <c r="AX24" s="641"/>
      <c r="AY24" s="641"/>
      <c r="AZ24" s="641"/>
      <c r="BA24" s="641"/>
      <c r="BB24" s="641"/>
      <c r="BC24" s="641"/>
      <c r="BD24" s="641"/>
      <c r="BE24" s="641"/>
      <c r="BF24" s="642"/>
      <c r="BG24" s="622" t="s">
        <v>242</v>
      </c>
      <c r="BH24" s="623"/>
      <c r="BI24" s="623"/>
      <c r="BJ24" s="623"/>
      <c r="BK24" s="623"/>
      <c r="BL24" s="623"/>
      <c r="BM24" s="623"/>
      <c r="BN24" s="624"/>
      <c r="BO24" s="625" t="s">
        <v>125</v>
      </c>
      <c r="BP24" s="625"/>
      <c r="BQ24" s="625"/>
      <c r="BR24" s="625"/>
      <c r="BS24" s="631" t="s">
        <v>242</v>
      </c>
      <c r="BT24" s="623"/>
      <c r="BU24" s="623"/>
      <c r="BV24" s="623"/>
      <c r="BW24" s="623"/>
      <c r="BX24" s="623"/>
      <c r="BY24" s="623"/>
      <c r="BZ24" s="623"/>
      <c r="CA24" s="623"/>
      <c r="CB24" s="632"/>
      <c r="CD24" s="633" t="s">
        <v>291</v>
      </c>
      <c r="CE24" s="634"/>
      <c r="CF24" s="634"/>
      <c r="CG24" s="634"/>
      <c r="CH24" s="634"/>
      <c r="CI24" s="634"/>
      <c r="CJ24" s="634"/>
      <c r="CK24" s="634"/>
      <c r="CL24" s="634"/>
      <c r="CM24" s="634"/>
      <c r="CN24" s="634"/>
      <c r="CO24" s="634"/>
      <c r="CP24" s="634"/>
      <c r="CQ24" s="635"/>
      <c r="CR24" s="611">
        <v>8596353</v>
      </c>
      <c r="CS24" s="612"/>
      <c r="CT24" s="612"/>
      <c r="CU24" s="612"/>
      <c r="CV24" s="612"/>
      <c r="CW24" s="612"/>
      <c r="CX24" s="612"/>
      <c r="CY24" s="613"/>
      <c r="CZ24" s="616">
        <v>44.2</v>
      </c>
      <c r="DA24" s="617"/>
      <c r="DB24" s="617"/>
      <c r="DC24" s="636"/>
      <c r="DD24" s="655">
        <v>6269233</v>
      </c>
      <c r="DE24" s="612"/>
      <c r="DF24" s="612"/>
      <c r="DG24" s="612"/>
      <c r="DH24" s="612"/>
      <c r="DI24" s="612"/>
      <c r="DJ24" s="612"/>
      <c r="DK24" s="613"/>
      <c r="DL24" s="655">
        <v>6162630</v>
      </c>
      <c r="DM24" s="612"/>
      <c r="DN24" s="612"/>
      <c r="DO24" s="612"/>
      <c r="DP24" s="612"/>
      <c r="DQ24" s="612"/>
      <c r="DR24" s="612"/>
      <c r="DS24" s="612"/>
      <c r="DT24" s="612"/>
      <c r="DU24" s="612"/>
      <c r="DV24" s="613"/>
      <c r="DW24" s="616">
        <v>56.2</v>
      </c>
      <c r="DX24" s="617"/>
      <c r="DY24" s="617"/>
      <c r="DZ24" s="617"/>
      <c r="EA24" s="617"/>
      <c r="EB24" s="617"/>
      <c r="EC24" s="618"/>
    </row>
    <row r="25" spans="2:133" ht="11.25" customHeight="1" x14ac:dyDescent="0.15">
      <c r="B25" s="619" t="s">
        <v>292</v>
      </c>
      <c r="C25" s="620"/>
      <c r="D25" s="620"/>
      <c r="E25" s="620"/>
      <c r="F25" s="620"/>
      <c r="G25" s="620"/>
      <c r="H25" s="620"/>
      <c r="I25" s="620"/>
      <c r="J25" s="620"/>
      <c r="K25" s="620"/>
      <c r="L25" s="620"/>
      <c r="M25" s="620"/>
      <c r="N25" s="620"/>
      <c r="O25" s="620"/>
      <c r="P25" s="620"/>
      <c r="Q25" s="621"/>
      <c r="R25" s="622">
        <v>253703</v>
      </c>
      <c r="S25" s="623"/>
      <c r="T25" s="623"/>
      <c r="U25" s="623"/>
      <c r="V25" s="623"/>
      <c r="W25" s="623"/>
      <c r="X25" s="623"/>
      <c r="Y25" s="624"/>
      <c r="Z25" s="625">
        <v>1.3</v>
      </c>
      <c r="AA25" s="625"/>
      <c r="AB25" s="625"/>
      <c r="AC25" s="625"/>
      <c r="AD25" s="626">
        <v>7670</v>
      </c>
      <c r="AE25" s="626"/>
      <c r="AF25" s="626"/>
      <c r="AG25" s="626"/>
      <c r="AH25" s="626"/>
      <c r="AI25" s="626"/>
      <c r="AJ25" s="626"/>
      <c r="AK25" s="626"/>
      <c r="AL25" s="627">
        <v>0.1</v>
      </c>
      <c r="AM25" s="628"/>
      <c r="AN25" s="628"/>
      <c r="AO25" s="629"/>
      <c r="AP25" s="640" t="s">
        <v>293</v>
      </c>
      <c r="AQ25" s="641"/>
      <c r="AR25" s="641"/>
      <c r="AS25" s="641"/>
      <c r="AT25" s="641"/>
      <c r="AU25" s="641"/>
      <c r="AV25" s="641"/>
      <c r="AW25" s="641"/>
      <c r="AX25" s="641"/>
      <c r="AY25" s="641"/>
      <c r="AZ25" s="641"/>
      <c r="BA25" s="641"/>
      <c r="BB25" s="641"/>
      <c r="BC25" s="641"/>
      <c r="BD25" s="641"/>
      <c r="BE25" s="641"/>
      <c r="BF25" s="642"/>
      <c r="BG25" s="622" t="s">
        <v>242</v>
      </c>
      <c r="BH25" s="623"/>
      <c r="BI25" s="623"/>
      <c r="BJ25" s="623"/>
      <c r="BK25" s="623"/>
      <c r="BL25" s="623"/>
      <c r="BM25" s="623"/>
      <c r="BN25" s="624"/>
      <c r="BO25" s="625" t="s">
        <v>125</v>
      </c>
      <c r="BP25" s="625"/>
      <c r="BQ25" s="625"/>
      <c r="BR25" s="625"/>
      <c r="BS25" s="631" t="s">
        <v>242</v>
      </c>
      <c r="BT25" s="623"/>
      <c r="BU25" s="623"/>
      <c r="BV25" s="623"/>
      <c r="BW25" s="623"/>
      <c r="BX25" s="623"/>
      <c r="BY25" s="623"/>
      <c r="BZ25" s="623"/>
      <c r="CA25" s="623"/>
      <c r="CB25" s="632"/>
      <c r="CD25" s="637" t="s">
        <v>294</v>
      </c>
      <c r="CE25" s="638"/>
      <c r="CF25" s="638"/>
      <c r="CG25" s="638"/>
      <c r="CH25" s="638"/>
      <c r="CI25" s="638"/>
      <c r="CJ25" s="638"/>
      <c r="CK25" s="638"/>
      <c r="CL25" s="638"/>
      <c r="CM25" s="638"/>
      <c r="CN25" s="638"/>
      <c r="CO25" s="638"/>
      <c r="CP25" s="638"/>
      <c r="CQ25" s="639"/>
      <c r="CR25" s="622">
        <v>2755758</v>
      </c>
      <c r="CS25" s="658"/>
      <c r="CT25" s="658"/>
      <c r="CU25" s="658"/>
      <c r="CV25" s="658"/>
      <c r="CW25" s="658"/>
      <c r="CX25" s="658"/>
      <c r="CY25" s="659"/>
      <c r="CZ25" s="627">
        <v>14.2</v>
      </c>
      <c r="DA25" s="656"/>
      <c r="DB25" s="656"/>
      <c r="DC25" s="660"/>
      <c r="DD25" s="631">
        <v>2404376</v>
      </c>
      <c r="DE25" s="658"/>
      <c r="DF25" s="658"/>
      <c r="DG25" s="658"/>
      <c r="DH25" s="658"/>
      <c r="DI25" s="658"/>
      <c r="DJ25" s="658"/>
      <c r="DK25" s="659"/>
      <c r="DL25" s="631">
        <v>2304115</v>
      </c>
      <c r="DM25" s="658"/>
      <c r="DN25" s="658"/>
      <c r="DO25" s="658"/>
      <c r="DP25" s="658"/>
      <c r="DQ25" s="658"/>
      <c r="DR25" s="658"/>
      <c r="DS25" s="658"/>
      <c r="DT25" s="658"/>
      <c r="DU25" s="658"/>
      <c r="DV25" s="659"/>
      <c r="DW25" s="627">
        <v>21</v>
      </c>
      <c r="DX25" s="656"/>
      <c r="DY25" s="656"/>
      <c r="DZ25" s="656"/>
      <c r="EA25" s="656"/>
      <c r="EB25" s="656"/>
      <c r="EC25" s="657"/>
    </row>
    <row r="26" spans="2:133" ht="11.25" customHeight="1" x14ac:dyDescent="0.15">
      <c r="B26" s="619" t="s">
        <v>295</v>
      </c>
      <c r="C26" s="620"/>
      <c r="D26" s="620"/>
      <c r="E26" s="620"/>
      <c r="F26" s="620"/>
      <c r="G26" s="620"/>
      <c r="H26" s="620"/>
      <c r="I26" s="620"/>
      <c r="J26" s="620"/>
      <c r="K26" s="620"/>
      <c r="L26" s="620"/>
      <c r="M26" s="620"/>
      <c r="N26" s="620"/>
      <c r="O26" s="620"/>
      <c r="P26" s="620"/>
      <c r="Q26" s="621"/>
      <c r="R26" s="622">
        <v>138238</v>
      </c>
      <c r="S26" s="623"/>
      <c r="T26" s="623"/>
      <c r="U26" s="623"/>
      <c r="V26" s="623"/>
      <c r="W26" s="623"/>
      <c r="X26" s="623"/>
      <c r="Y26" s="624"/>
      <c r="Z26" s="625">
        <v>0.7</v>
      </c>
      <c r="AA26" s="625"/>
      <c r="AB26" s="625"/>
      <c r="AC26" s="625"/>
      <c r="AD26" s="626" t="s">
        <v>125</v>
      </c>
      <c r="AE26" s="626"/>
      <c r="AF26" s="626"/>
      <c r="AG26" s="626"/>
      <c r="AH26" s="626"/>
      <c r="AI26" s="626"/>
      <c r="AJ26" s="626"/>
      <c r="AK26" s="626"/>
      <c r="AL26" s="627" t="s">
        <v>233</v>
      </c>
      <c r="AM26" s="628"/>
      <c r="AN26" s="628"/>
      <c r="AO26" s="629"/>
      <c r="AP26" s="640" t="s">
        <v>296</v>
      </c>
      <c r="AQ26" s="661"/>
      <c r="AR26" s="661"/>
      <c r="AS26" s="661"/>
      <c r="AT26" s="661"/>
      <c r="AU26" s="661"/>
      <c r="AV26" s="661"/>
      <c r="AW26" s="661"/>
      <c r="AX26" s="661"/>
      <c r="AY26" s="661"/>
      <c r="AZ26" s="661"/>
      <c r="BA26" s="661"/>
      <c r="BB26" s="661"/>
      <c r="BC26" s="661"/>
      <c r="BD26" s="661"/>
      <c r="BE26" s="661"/>
      <c r="BF26" s="642"/>
      <c r="BG26" s="622" t="s">
        <v>233</v>
      </c>
      <c r="BH26" s="623"/>
      <c r="BI26" s="623"/>
      <c r="BJ26" s="623"/>
      <c r="BK26" s="623"/>
      <c r="BL26" s="623"/>
      <c r="BM26" s="623"/>
      <c r="BN26" s="624"/>
      <c r="BO26" s="625" t="s">
        <v>233</v>
      </c>
      <c r="BP26" s="625"/>
      <c r="BQ26" s="625"/>
      <c r="BR26" s="625"/>
      <c r="BS26" s="631" t="s">
        <v>242</v>
      </c>
      <c r="BT26" s="623"/>
      <c r="BU26" s="623"/>
      <c r="BV26" s="623"/>
      <c r="BW26" s="623"/>
      <c r="BX26" s="623"/>
      <c r="BY26" s="623"/>
      <c r="BZ26" s="623"/>
      <c r="CA26" s="623"/>
      <c r="CB26" s="632"/>
      <c r="CD26" s="637" t="s">
        <v>297</v>
      </c>
      <c r="CE26" s="638"/>
      <c r="CF26" s="638"/>
      <c r="CG26" s="638"/>
      <c r="CH26" s="638"/>
      <c r="CI26" s="638"/>
      <c r="CJ26" s="638"/>
      <c r="CK26" s="638"/>
      <c r="CL26" s="638"/>
      <c r="CM26" s="638"/>
      <c r="CN26" s="638"/>
      <c r="CO26" s="638"/>
      <c r="CP26" s="638"/>
      <c r="CQ26" s="639"/>
      <c r="CR26" s="622">
        <v>1782720</v>
      </c>
      <c r="CS26" s="623"/>
      <c r="CT26" s="623"/>
      <c r="CU26" s="623"/>
      <c r="CV26" s="623"/>
      <c r="CW26" s="623"/>
      <c r="CX26" s="623"/>
      <c r="CY26" s="624"/>
      <c r="CZ26" s="627">
        <v>9.1999999999999993</v>
      </c>
      <c r="DA26" s="656"/>
      <c r="DB26" s="656"/>
      <c r="DC26" s="660"/>
      <c r="DD26" s="631">
        <v>1629345</v>
      </c>
      <c r="DE26" s="623"/>
      <c r="DF26" s="623"/>
      <c r="DG26" s="623"/>
      <c r="DH26" s="623"/>
      <c r="DI26" s="623"/>
      <c r="DJ26" s="623"/>
      <c r="DK26" s="624"/>
      <c r="DL26" s="631" t="s">
        <v>242</v>
      </c>
      <c r="DM26" s="623"/>
      <c r="DN26" s="623"/>
      <c r="DO26" s="623"/>
      <c r="DP26" s="623"/>
      <c r="DQ26" s="623"/>
      <c r="DR26" s="623"/>
      <c r="DS26" s="623"/>
      <c r="DT26" s="623"/>
      <c r="DU26" s="623"/>
      <c r="DV26" s="624"/>
      <c r="DW26" s="627" t="s">
        <v>125</v>
      </c>
      <c r="DX26" s="656"/>
      <c r="DY26" s="656"/>
      <c r="DZ26" s="656"/>
      <c r="EA26" s="656"/>
      <c r="EB26" s="656"/>
      <c r="EC26" s="657"/>
    </row>
    <row r="27" spans="2:133" ht="11.25" customHeight="1" x14ac:dyDescent="0.15">
      <c r="B27" s="619" t="s">
        <v>298</v>
      </c>
      <c r="C27" s="620"/>
      <c r="D27" s="620"/>
      <c r="E27" s="620"/>
      <c r="F27" s="620"/>
      <c r="G27" s="620"/>
      <c r="H27" s="620"/>
      <c r="I27" s="620"/>
      <c r="J27" s="620"/>
      <c r="K27" s="620"/>
      <c r="L27" s="620"/>
      <c r="M27" s="620"/>
      <c r="N27" s="620"/>
      <c r="O27" s="620"/>
      <c r="P27" s="620"/>
      <c r="Q27" s="621"/>
      <c r="R27" s="622">
        <v>1761237</v>
      </c>
      <c r="S27" s="623"/>
      <c r="T27" s="623"/>
      <c r="U27" s="623"/>
      <c r="V27" s="623"/>
      <c r="W27" s="623"/>
      <c r="X27" s="623"/>
      <c r="Y27" s="624"/>
      <c r="Z27" s="625">
        <v>9</v>
      </c>
      <c r="AA27" s="625"/>
      <c r="AB27" s="625"/>
      <c r="AC27" s="625"/>
      <c r="AD27" s="626" t="s">
        <v>242</v>
      </c>
      <c r="AE27" s="626"/>
      <c r="AF27" s="626"/>
      <c r="AG27" s="626"/>
      <c r="AH27" s="626"/>
      <c r="AI27" s="626"/>
      <c r="AJ27" s="626"/>
      <c r="AK27" s="626"/>
      <c r="AL27" s="627" t="s">
        <v>125</v>
      </c>
      <c r="AM27" s="628"/>
      <c r="AN27" s="628"/>
      <c r="AO27" s="629"/>
      <c r="AP27" s="619" t="s">
        <v>299</v>
      </c>
      <c r="AQ27" s="620"/>
      <c r="AR27" s="620"/>
      <c r="AS27" s="620"/>
      <c r="AT27" s="620"/>
      <c r="AU27" s="620"/>
      <c r="AV27" s="620"/>
      <c r="AW27" s="620"/>
      <c r="AX27" s="620"/>
      <c r="AY27" s="620"/>
      <c r="AZ27" s="620"/>
      <c r="BA27" s="620"/>
      <c r="BB27" s="620"/>
      <c r="BC27" s="620"/>
      <c r="BD27" s="620"/>
      <c r="BE27" s="620"/>
      <c r="BF27" s="621"/>
      <c r="BG27" s="622">
        <v>3530398</v>
      </c>
      <c r="BH27" s="623"/>
      <c r="BI27" s="623"/>
      <c r="BJ27" s="623"/>
      <c r="BK27" s="623"/>
      <c r="BL27" s="623"/>
      <c r="BM27" s="623"/>
      <c r="BN27" s="624"/>
      <c r="BO27" s="625">
        <v>100</v>
      </c>
      <c r="BP27" s="625"/>
      <c r="BQ27" s="625"/>
      <c r="BR27" s="625"/>
      <c r="BS27" s="631">
        <v>43328</v>
      </c>
      <c r="BT27" s="623"/>
      <c r="BU27" s="623"/>
      <c r="BV27" s="623"/>
      <c r="BW27" s="623"/>
      <c r="BX27" s="623"/>
      <c r="BY27" s="623"/>
      <c r="BZ27" s="623"/>
      <c r="CA27" s="623"/>
      <c r="CB27" s="632"/>
      <c r="CD27" s="637" t="s">
        <v>300</v>
      </c>
      <c r="CE27" s="638"/>
      <c r="CF27" s="638"/>
      <c r="CG27" s="638"/>
      <c r="CH27" s="638"/>
      <c r="CI27" s="638"/>
      <c r="CJ27" s="638"/>
      <c r="CK27" s="638"/>
      <c r="CL27" s="638"/>
      <c r="CM27" s="638"/>
      <c r="CN27" s="638"/>
      <c r="CO27" s="638"/>
      <c r="CP27" s="638"/>
      <c r="CQ27" s="639"/>
      <c r="CR27" s="622">
        <v>2875710</v>
      </c>
      <c r="CS27" s="658"/>
      <c r="CT27" s="658"/>
      <c r="CU27" s="658"/>
      <c r="CV27" s="658"/>
      <c r="CW27" s="658"/>
      <c r="CX27" s="658"/>
      <c r="CY27" s="659"/>
      <c r="CZ27" s="627">
        <v>14.8</v>
      </c>
      <c r="DA27" s="656"/>
      <c r="DB27" s="656"/>
      <c r="DC27" s="660"/>
      <c r="DD27" s="631">
        <v>958577</v>
      </c>
      <c r="DE27" s="658"/>
      <c r="DF27" s="658"/>
      <c r="DG27" s="658"/>
      <c r="DH27" s="658"/>
      <c r="DI27" s="658"/>
      <c r="DJ27" s="658"/>
      <c r="DK27" s="659"/>
      <c r="DL27" s="631">
        <v>952235</v>
      </c>
      <c r="DM27" s="658"/>
      <c r="DN27" s="658"/>
      <c r="DO27" s="658"/>
      <c r="DP27" s="658"/>
      <c r="DQ27" s="658"/>
      <c r="DR27" s="658"/>
      <c r="DS27" s="658"/>
      <c r="DT27" s="658"/>
      <c r="DU27" s="658"/>
      <c r="DV27" s="659"/>
      <c r="DW27" s="627">
        <v>8.6999999999999993</v>
      </c>
      <c r="DX27" s="656"/>
      <c r="DY27" s="656"/>
      <c r="DZ27" s="656"/>
      <c r="EA27" s="656"/>
      <c r="EB27" s="656"/>
      <c r="EC27" s="657"/>
    </row>
    <row r="28" spans="2:133" ht="11.25" customHeight="1" x14ac:dyDescent="0.15">
      <c r="B28" s="664" t="s">
        <v>301</v>
      </c>
      <c r="C28" s="665"/>
      <c r="D28" s="665"/>
      <c r="E28" s="665"/>
      <c r="F28" s="665"/>
      <c r="G28" s="665"/>
      <c r="H28" s="665"/>
      <c r="I28" s="665"/>
      <c r="J28" s="665"/>
      <c r="K28" s="665"/>
      <c r="L28" s="665"/>
      <c r="M28" s="665"/>
      <c r="N28" s="665"/>
      <c r="O28" s="665"/>
      <c r="P28" s="665"/>
      <c r="Q28" s="666"/>
      <c r="R28" s="622" t="s">
        <v>242</v>
      </c>
      <c r="S28" s="623"/>
      <c r="T28" s="623"/>
      <c r="U28" s="623"/>
      <c r="V28" s="623"/>
      <c r="W28" s="623"/>
      <c r="X28" s="623"/>
      <c r="Y28" s="624"/>
      <c r="Z28" s="625" t="s">
        <v>233</v>
      </c>
      <c r="AA28" s="625"/>
      <c r="AB28" s="625"/>
      <c r="AC28" s="625"/>
      <c r="AD28" s="626" t="s">
        <v>125</v>
      </c>
      <c r="AE28" s="626"/>
      <c r="AF28" s="626"/>
      <c r="AG28" s="626"/>
      <c r="AH28" s="626"/>
      <c r="AI28" s="626"/>
      <c r="AJ28" s="626"/>
      <c r="AK28" s="626"/>
      <c r="AL28" s="627" t="s">
        <v>125</v>
      </c>
      <c r="AM28" s="628"/>
      <c r="AN28" s="628"/>
      <c r="AO28" s="629"/>
      <c r="AP28" s="667"/>
      <c r="AQ28" s="668"/>
      <c r="AR28" s="668"/>
      <c r="AS28" s="668"/>
      <c r="AT28" s="668"/>
      <c r="AU28" s="668"/>
      <c r="AV28" s="668"/>
      <c r="AW28" s="668"/>
      <c r="AX28" s="668"/>
      <c r="AY28" s="668"/>
      <c r="AZ28" s="668"/>
      <c r="BA28" s="668"/>
      <c r="BB28" s="668"/>
      <c r="BC28" s="668"/>
      <c r="BD28" s="668"/>
      <c r="BE28" s="668"/>
      <c r="BF28" s="669"/>
      <c r="BG28" s="622"/>
      <c r="BH28" s="623"/>
      <c r="BI28" s="623"/>
      <c r="BJ28" s="623"/>
      <c r="BK28" s="623"/>
      <c r="BL28" s="623"/>
      <c r="BM28" s="623"/>
      <c r="BN28" s="624"/>
      <c r="BO28" s="625"/>
      <c r="BP28" s="625"/>
      <c r="BQ28" s="625"/>
      <c r="BR28" s="625"/>
      <c r="BS28" s="626"/>
      <c r="BT28" s="626"/>
      <c r="BU28" s="626"/>
      <c r="BV28" s="626"/>
      <c r="BW28" s="626"/>
      <c r="BX28" s="626"/>
      <c r="BY28" s="626"/>
      <c r="BZ28" s="626"/>
      <c r="CA28" s="626"/>
      <c r="CB28" s="630"/>
      <c r="CD28" s="637" t="s">
        <v>302</v>
      </c>
      <c r="CE28" s="638"/>
      <c r="CF28" s="638"/>
      <c r="CG28" s="638"/>
      <c r="CH28" s="638"/>
      <c r="CI28" s="638"/>
      <c r="CJ28" s="638"/>
      <c r="CK28" s="638"/>
      <c r="CL28" s="638"/>
      <c r="CM28" s="638"/>
      <c r="CN28" s="638"/>
      <c r="CO28" s="638"/>
      <c r="CP28" s="638"/>
      <c r="CQ28" s="639"/>
      <c r="CR28" s="622">
        <v>2964885</v>
      </c>
      <c r="CS28" s="623"/>
      <c r="CT28" s="623"/>
      <c r="CU28" s="623"/>
      <c r="CV28" s="623"/>
      <c r="CW28" s="623"/>
      <c r="CX28" s="623"/>
      <c r="CY28" s="624"/>
      <c r="CZ28" s="627">
        <v>15.2</v>
      </c>
      <c r="DA28" s="656"/>
      <c r="DB28" s="656"/>
      <c r="DC28" s="660"/>
      <c r="DD28" s="631">
        <v>2906280</v>
      </c>
      <c r="DE28" s="623"/>
      <c r="DF28" s="623"/>
      <c r="DG28" s="623"/>
      <c r="DH28" s="623"/>
      <c r="DI28" s="623"/>
      <c r="DJ28" s="623"/>
      <c r="DK28" s="624"/>
      <c r="DL28" s="631">
        <v>2906280</v>
      </c>
      <c r="DM28" s="623"/>
      <c r="DN28" s="623"/>
      <c r="DO28" s="623"/>
      <c r="DP28" s="623"/>
      <c r="DQ28" s="623"/>
      <c r="DR28" s="623"/>
      <c r="DS28" s="623"/>
      <c r="DT28" s="623"/>
      <c r="DU28" s="623"/>
      <c r="DV28" s="624"/>
      <c r="DW28" s="627">
        <v>26.5</v>
      </c>
      <c r="DX28" s="656"/>
      <c r="DY28" s="656"/>
      <c r="DZ28" s="656"/>
      <c r="EA28" s="656"/>
      <c r="EB28" s="656"/>
      <c r="EC28" s="657"/>
    </row>
    <row r="29" spans="2:133" ht="11.25" customHeight="1" x14ac:dyDescent="0.15">
      <c r="B29" s="619" t="s">
        <v>303</v>
      </c>
      <c r="C29" s="620"/>
      <c r="D29" s="620"/>
      <c r="E29" s="620"/>
      <c r="F29" s="620"/>
      <c r="G29" s="620"/>
      <c r="H29" s="620"/>
      <c r="I29" s="620"/>
      <c r="J29" s="620"/>
      <c r="K29" s="620"/>
      <c r="L29" s="620"/>
      <c r="M29" s="620"/>
      <c r="N29" s="620"/>
      <c r="O29" s="620"/>
      <c r="P29" s="620"/>
      <c r="Q29" s="621"/>
      <c r="R29" s="622">
        <v>1475952</v>
      </c>
      <c r="S29" s="623"/>
      <c r="T29" s="623"/>
      <c r="U29" s="623"/>
      <c r="V29" s="623"/>
      <c r="W29" s="623"/>
      <c r="X29" s="623"/>
      <c r="Y29" s="624"/>
      <c r="Z29" s="625">
        <v>7.5</v>
      </c>
      <c r="AA29" s="625"/>
      <c r="AB29" s="625"/>
      <c r="AC29" s="625"/>
      <c r="AD29" s="626" t="s">
        <v>125</v>
      </c>
      <c r="AE29" s="626"/>
      <c r="AF29" s="626"/>
      <c r="AG29" s="626"/>
      <c r="AH29" s="626"/>
      <c r="AI29" s="626"/>
      <c r="AJ29" s="626"/>
      <c r="AK29" s="626"/>
      <c r="AL29" s="627" t="s">
        <v>125</v>
      </c>
      <c r="AM29" s="628"/>
      <c r="AN29" s="628"/>
      <c r="AO29" s="629"/>
      <c r="AP29" s="601" t="s">
        <v>221</v>
      </c>
      <c r="AQ29" s="602"/>
      <c r="AR29" s="602"/>
      <c r="AS29" s="602"/>
      <c r="AT29" s="602"/>
      <c r="AU29" s="602"/>
      <c r="AV29" s="602"/>
      <c r="AW29" s="602"/>
      <c r="AX29" s="602"/>
      <c r="AY29" s="602"/>
      <c r="AZ29" s="602"/>
      <c r="BA29" s="602"/>
      <c r="BB29" s="602"/>
      <c r="BC29" s="602"/>
      <c r="BD29" s="602"/>
      <c r="BE29" s="602"/>
      <c r="BF29" s="603"/>
      <c r="BG29" s="601" t="s">
        <v>304</v>
      </c>
      <c r="BH29" s="662"/>
      <c r="BI29" s="662"/>
      <c r="BJ29" s="662"/>
      <c r="BK29" s="662"/>
      <c r="BL29" s="662"/>
      <c r="BM29" s="662"/>
      <c r="BN29" s="662"/>
      <c r="BO29" s="662"/>
      <c r="BP29" s="662"/>
      <c r="BQ29" s="663"/>
      <c r="BR29" s="601" t="s">
        <v>305</v>
      </c>
      <c r="BS29" s="662"/>
      <c r="BT29" s="662"/>
      <c r="BU29" s="662"/>
      <c r="BV29" s="662"/>
      <c r="BW29" s="662"/>
      <c r="BX29" s="662"/>
      <c r="BY29" s="662"/>
      <c r="BZ29" s="662"/>
      <c r="CA29" s="662"/>
      <c r="CB29" s="663"/>
      <c r="CD29" s="685" t="s">
        <v>306</v>
      </c>
      <c r="CE29" s="686"/>
      <c r="CF29" s="637" t="s">
        <v>64</v>
      </c>
      <c r="CG29" s="638"/>
      <c r="CH29" s="638"/>
      <c r="CI29" s="638"/>
      <c r="CJ29" s="638"/>
      <c r="CK29" s="638"/>
      <c r="CL29" s="638"/>
      <c r="CM29" s="638"/>
      <c r="CN29" s="638"/>
      <c r="CO29" s="638"/>
      <c r="CP29" s="638"/>
      <c r="CQ29" s="639"/>
      <c r="CR29" s="622">
        <v>2964787</v>
      </c>
      <c r="CS29" s="658"/>
      <c r="CT29" s="658"/>
      <c r="CU29" s="658"/>
      <c r="CV29" s="658"/>
      <c r="CW29" s="658"/>
      <c r="CX29" s="658"/>
      <c r="CY29" s="659"/>
      <c r="CZ29" s="627">
        <v>15.2</v>
      </c>
      <c r="DA29" s="656"/>
      <c r="DB29" s="656"/>
      <c r="DC29" s="660"/>
      <c r="DD29" s="631">
        <v>2906182</v>
      </c>
      <c r="DE29" s="658"/>
      <c r="DF29" s="658"/>
      <c r="DG29" s="658"/>
      <c r="DH29" s="658"/>
      <c r="DI29" s="658"/>
      <c r="DJ29" s="658"/>
      <c r="DK29" s="659"/>
      <c r="DL29" s="631">
        <v>2906182</v>
      </c>
      <c r="DM29" s="658"/>
      <c r="DN29" s="658"/>
      <c r="DO29" s="658"/>
      <c r="DP29" s="658"/>
      <c r="DQ29" s="658"/>
      <c r="DR29" s="658"/>
      <c r="DS29" s="658"/>
      <c r="DT29" s="658"/>
      <c r="DU29" s="658"/>
      <c r="DV29" s="659"/>
      <c r="DW29" s="627">
        <v>26.5</v>
      </c>
      <c r="DX29" s="656"/>
      <c r="DY29" s="656"/>
      <c r="DZ29" s="656"/>
      <c r="EA29" s="656"/>
      <c r="EB29" s="656"/>
      <c r="EC29" s="657"/>
    </row>
    <row r="30" spans="2:133" ht="11.25" customHeight="1" x14ac:dyDescent="0.15">
      <c r="B30" s="619" t="s">
        <v>307</v>
      </c>
      <c r="C30" s="620"/>
      <c r="D30" s="620"/>
      <c r="E30" s="620"/>
      <c r="F30" s="620"/>
      <c r="G30" s="620"/>
      <c r="H30" s="620"/>
      <c r="I30" s="620"/>
      <c r="J30" s="620"/>
      <c r="K30" s="620"/>
      <c r="L30" s="620"/>
      <c r="M30" s="620"/>
      <c r="N30" s="620"/>
      <c r="O30" s="620"/>
      <c r="P30" s="620"/>
      <c r="Q30" s="621"/>
      <c r="R30" s="622">
        <v>44463</v>
      </c>
      <c r="S30" s="623"/>
      <c r="T30" s="623"/>
      <c r="U30" s="623"/>
      <c r="V30" s="623"/>
      <c r="W30" s="623"/>
      <c r="X30" s="623"/>
      <c r="Y30" s="624"/>
      <c r="Z30" s="625">
        <v>0.2</v>
      </c>
      <c r="AA30" s="625"/>
      <c r="AB30" s="625"/>
      <c r="AC30" s="625"/>
      <c r="AD30" s="626">
        <v>5087</v>
      </c>
      <c r="AE30" s="626"/>
      <c r="AF30" s="626"/>
      <c r="AG30" s="626"/>
      <c r="AH30" s="626"/>
      <c r="AI30" s="626"/>
      <c r="AJ30" s="626"/>
      <c r="AK30" s="626"/>
      <c r="AL30" s="627">
        <v>0</v>
      </c>
      <c r="AM30" s="628"/>
      <c r="AN30" s="628"/>
      <c r="AO30" s="629"/>
      <c r="AP30" s="670" t="s">
        <v>308</v>
      </c>
      <c r="AQ30" s="671"/>
      <c r="AR30" s="671"/>
      <c r="AS30" s="671"/>
      <c r="AT30" s="676" t="s">
        <v>309</v>
      </c>
      <c r="AU30" s="210"/>
      <c r="AV30" s="210"/>
      <c r="AW30" s="210"/>
      <c r="AX30" s="608" t="s">
        <v>185</v>
      </c>
      <c r="AY30" s="609"/>
      <c r="AZ30" s="609"/>
      <c r="BA30" s="609"/>
      <c r="BB30" s="609"/>
      <c r="BC30" s="609"/>
      <c r="BD30" s="609"/>
      <c r="BE30" s="609"/>
      <c r="BF30" s="610"/>
      <c r="BG30" s="682">
        <v>99.5</v>
      </c>
      <c r="BH30" s="683"/>
      <c r="BI30" s="683"/>
      <c r="BJ30" s="683"/>
      <c r="BK30" s="683"/>
      <c r="BL30" s="683"/>
      <c r="BM30" s="617">
        <v>98.1</v>
      </c>
      <c r="BN30" s="683"/>
      <c r="BO30" s="683"/>
      <c r="BP30" s="683"/>
      <c r="BQ30" s="684"/>
      <c r="BR30" s="682">
        <v>99.4</v>
      </c>
      <c r="BS30" s="683"/>
      <c r="BT30" s="683"/>
      <c r="BU30" s="683"/>
      <c r="BV30" s="683"/>
      <c r="BW30" s="683"/>
      <c r="BX30" s="617">
        <v>97.3</v>
      </c>
      <c r="BY30" s="683"/>
      <c r="BZ30" s="683"/>
      <c r="CA30" s="683"/>
      <c r="CB30" s="684"/>
      <c r="CD30" s="687"/>
      <c r="CE30" s="688"/>
      <c r="CF30" s="637" t="s">
        <v>310</v>
      </c>
      <c r="CG30" s="638"/>
      <c r="CH30" s="638"/>
      <c r="CI30" s="638"/>
      <c r="CJ30" s="638"/>
      <c r="CK30" s="638"/>
      <c r="CL30" s="638"/>
      <c r="CM30" s="638"/>
      <c r="CN30" s="638"/>
      <c r="CO30" s="638"/>
      <c r="CP30" s="638"/>
      <c r="CQ30" s="639"/>
      <c r="CR30" s="622">
        <v>2775073</v>
      </c>
      <c r="CS30" s="623"/>
      <c r="CT30" s="623"/>
      <c r="CU30" s="623"/>
      <c r="CV30" s="623"/>
      <c r="CW30" s="623"/>
      <c r="CX30" s="623"/>
      <c r="CY30" s="624"/>
      <c r="CZ30" s="627">
        <v>14.3</v>
      </c>
      <c r="DA30" s="656"/>
      <c r="DB30" s="656"/>
      <c r="DC30" s="660"/>
      <c r="DD30" s="631">
        <v>2717938</v>
      </c>
      <c r="DE30" s="623"/>
      <c r="DF30" s="623"/>
      <c r="DG30" s="623"/>
      <c r="DH30" s="623"/>
      <c r="DI30" s="623"/>
      <c r="DJ30" s="623"/>
      <c r="DK30" s="624"/>
      <c r="DL30" s="631">
        <v>2717938</v>
      </c>
      <c r="DM30" s="623"/>
      <c r="DN30" s="623"/>
      <c r="DO30" s="623"/>
      <c r="DP30" s="623"/>
      <c r="DQ30" s="623"/>
      <c r="DR30" s="623"/>
      <c r="DS30" s="623"/>
      <c r="DT30" s="623"/>
      <c r="DU30" s="623"/>
      <c r="DV30" s="624"/>
      <c r="DW30" s="627">
        <v>24.8</v>
      </c>
      <c r="DX30" s="656"/>
      <c r="DY30" s="656"/>
      <c r="DZ30" s="656"/>
      <c r="EA30" s="656"/>
      <c r="EB30" s="656"/>
      <c r="EC30" s="657"/>
    </row>
    <row r="31" spans="2:133" ht="11.25" customHeight="1" x14ac:dyDescent="0.15">
      <c r="B31" s="619" t="s">
        <v>311</v>
      </c>
      <c r="C31" s="620"/>
      <c r="D31" s="620"/>
      <c r="E31" s="620"/>
      <c r="F31" s="620"/>
      <c r="G31" s="620"/>
      <c r="H31" s="620"/>
      <c r="I31" s="620"/>
      <c r="J31" s="620"/>
      <c r="K31" s="620"/>
      <c r="L31" s="620"/>
      <c r="M31" s="620"/>
      <c r="N31" s="620"/>
      <c r="O31" s="620"/>
      <c r="P31" s="620"/>
      <c r="Q31" s="621"/>
      <c r="R31" s="622">
        <v>62933</v>
      </c>
      <c r="S31" s="623"/>
      <c r="T31" s="623"/>
      <c r="U31" s="623"/>
      <c r="V31" s="623"/>
      <c r="W31" s="623"/>
      <c r="X31" s="623"/>
      <c r="Y31" s="624"/>
      <c r="Z31" s="625">
        <v>0.3</v>
      </c>
      <c r="AA31" s="625"/>
      <c r="AB31" s="625"/>
      <c r="AC31" s="625"/>
      <c r="AD31" s="626" t="s">
        <v>125</v>
      </c>
      <c r="AE31" s="626"/>
      <c r="AF31" s="626"/>
      <c r="AG31" s="626"/>
      <c r="AH31" s="626"/>
      <c r="AI31" s="626"/>
      <c r="AJ31" s="626"/>
      <c r="AK31" s="626"/>
      <c r="AL31" s="627" t="s">
        <v>125</v>
      </c>
      <c r="AM31" s="628"/>
      <c r="AN31" s="628"/>
      <c r="AO31" s="629"/>
      <c r="AP31" s="672"/>
      <c r="AQ31" s="673"/>
      <c r="AR31" s="673"/>
      <c r="AS31" s="673"/>
      <c r="AT31" s="677"/>
      <c r="AU31" s="209" t="s">
        <v>312</v>
      </c>
      <c r="AV31" s="209"/>
      <c r="AW31" s="209"/>
      <c r="AX31" s="619" t="s">
        <v>313</v>
      </c>
      <c r="AY31" s="620"/>
      <c r="AZ31" s="620"/>
      <c r="BA31" s="620"/>
      <c r="BB31" s="620"/>
      <c r="BC31" s="620"/>
      <c r="BD31" s="620"/>
      <c r="BE31" s="620"/>
      <c r="BF31" s="621"/>
      <c r="BG31" s="679">
        <v>99.5</v>
      </c>
      <c r="BH31" s="658"/>
      <c r="BI31" s="658"/>
      <c r="BJ31" s="658"/>
      <c r="BK31" s="658"/>
      <c r="BL31" s="658"/>
      <c r="BM31" s="628">
        <v>99</v>
      </c>
      <c r="BN31" s="680"/>
      <c r="BO31" s="680"/>
      <c r="BP31" s="680"/>
      <c r="BQ31" s="681"/>
      <c r="BR31" s="679">
        <v>99.4</v>
      </c>
      <c r="BS31" s="658"/>
      <c r="BT31" s="658"/>
      <c r="BU31" s="658"/>
      <c r="BV31" s="658"/>
      <c r="BW31" s="658"/>
      <c r="BX31" s="628">
        <v>98.3</v>
      </c>
      <c r="BY31" s="680"/>
      <c r="BZ31" s="680"/>
      <c r="CA31" s="680"/>
      <c r="CB31" s="681"/>
      <c r="CD31" s="687"/>
      <c r="CE31" s="688"/>
      <c r="CF31" s="637" t="s">
        <v>314</v>
      </c>
      <c r="CG31" s="638"/>
      <c r="CH31" s="638"/>
      <c r="CI31" s="638"/>
      <c r="CJ31" s="638"/>
      <c r="CK31" s="638"/>
      <c r="CL31" s="638"/>
      <c r="CM31" s="638"/>
      <c r="CN31" s="638"/>
      <c r="CO31" s="638"/>
      <c r="CP31" s="638"/>
      <c r="CQ31" s="639"/>
      <c r="CR31" s="622">
        <v>189714</v>
      </c>
      <c r="CS31" s="658"/>
      <c r="CT31" s="658"/>
      <c r="CU31" s="658"/>
      <c r="CV31" s="658"/>
      <c r="CW31" s="658"/>
      <c r="CX31" s="658"/>
      <c r="CY31" s="659"/>
      <c r="CZ31" s="627">
        <v>1</v>
      </c>
      <c r="DA31" s="656"/>
      <c r="DB31" s="656"/>
      <c r="DC31" s="660"/>
      <c r="DD31" s="631">
        <v>188244</v>
      </c>
      <c r="DE31" s="658"/>
      <c r="DF31" s="658"/>
      <c r="DG31" s="658"/>
      <c r="DH31" s="658"/>
      <c r="DI31" s="658"/>
      <c r="DJ31" s="658"/>
      <c r="DK31" s="659"/>
      <c r="DL31" s="631">
        <v>188244</v>
      </c>
      <c r="DM31" s="658"/>
      <c r="DN31" s="658"/>
      <c r="DO31" s="658"/>
      <c r="DP31" s="658"/>
      <c r="DQ31" s="658"/>
      <c r="DR31" s="658"/>
      <c r="DS31" s="658"/>
      <c r="DT31" s="658"/>
      <c r="DU31" s="658"/>
      <c r="DV31" s="659"/>
      <c r="DW31" s="627">
        <v>1.7</v>
      </c>
      <c r="DX31" s="656"/>
      <c r="DY31" s="656"/>
      <c r="DZ31" s="656"/>
      <c r="EA31" s="656"/>
      <c r="EB31" s="656"/>
      <c r="EC31" s="657"/>
    </row>
    <row r="32" spans="2:133" ht="11.25" customHeight="1" x14ac:dyDescent="0.15">
      <c r="B32" s="619" t="s">
        <v>315</v>
      </c>
      <c r="C32" s="620"/>
      <c r="D32" s="620"/>
      <c r="E32" s="620"/>
      <c r="F32" s="620"/>
      <c r="G32" s="620"/>
      <c r="H32" s="620"/>
      <c r="I32" s="620"/>
      <c r="J32" s="620"/>
      <c r="K32" s="620"/>
      <c r="L32" s="620"/>
      <c r="M32" s="620"/>
      <c r="N32" s="620"/>
      <c r="O32" s="620"/>
      <c r="P32" s="620"/>
      <c r="Q32" s="621"/>
      <c r="R32" s="622">
        <v>263113</v>
      </c>
      <c r="S32" s="623"/>
      <c r="T32" s="623"/>
      <c r="U32" s="623"/>
      <c r="V32" s="623"/>
      <c r="W32" s="623"/>
      <c r="X32" s="623"/>
      <c r="Y32" s="624"/>
      <c r="Z32" s="625">
        <v>1.3</v>
      </c>
      <c r="AA32" s="625"/>
      <c r="AB32" s="625"/>
      <c r="AC32" s="625"/>
      <c r="AD32" s="626" t="s">
        <v>125</v>
      </c>
      <c r="AE32" s="626"/>
      <c r="AF32" s="626"/>
      <c r="AG32" s="626"/>
      <c r="AH32" s="626"/>
      <c r="AI32" s="626"/>
      <c r="AJ32" s="626"/>
      <c r="AK32" s="626"/>
      <c r="AL32" s="627" t="s">
        <v>125</v>
      </c>
      <c r="AM32" s="628"/>
      <c r="AN32" s="628"/>
      <c r="AO32" s="629"/>
      <c r="AP32" s="674"/>
      <c r="AQ32" s="675"/>
      <c r="AR32" s="675"/>
      <c r="AS32" s="675"/>
      <c r="AT32" s="678"/>
      <c r="AU32" s="211"/>
      <c r="AV32" s="211"/>
      <c r="AW32" s="211"/>
      <c r="AX32" s="667" t="s">
        <v>316</v>
      </c>
      <c r="AY32" s="668"/>
      <c r="AZ32" s="668"/>
      <c r="BA32" s="668"/>
      <c r="BB32" s="668"/>
      <c r="BC32" s="668"/>
      <c r="BD32" s="668"/>
      <c r="BE32" s="668"/>
      <c r="BF32" s="669"/>
      <c r="BG32" s="691">
        <v>99.5</v>
      </c>
      <c r="BH32" s="692"/>
      <c r="BI32" s="692"/>
      <c r="BJ32" s="692"/>
      <c r="BK32" s="692"/>
      <c r="BL32" s="692"/>
      <c r="BM32" s="693">
        <v>97.1</v>
      </c>
      <c r="BN32" s="692"/>
      <c r="BO32" s="692"/>
      <c r="BP32" s="692"/>
      <c r="BQ32" s="694"/>
      <c r="BR32" s="691">
        <v>99.4</v>
      </c>
      <c r="BS32" s="692"/>
      <c r="BT32" s="692"/>
      <c r="BU32" s="692"/>
      <c r="BV32" s="692"/>
      <c r="BW32" s="692"/>
      <c r="BX32" s="693">
        <v>96.3</v>
      </c>
      <c r="BY32" s="692"/>
      <c r="BZ32" s="692"/>
      <c r="CA32" s="692"/>
      <c r="CB32" s="694"/>
      <c r="CD32" s="689"/>
      <c r="CE32" s="690"/>
      <c r="CF32" s="637" t="s">
        <v>317</v>
      </c>
      <c r="CG32" s="638"/>
      <c r="CH32" s="638"/>
      <c r="CI32" s="638"/>
      <c r="CJ32" s="638"/>
      <c r="CK32" s="638"/>
      <c r="CL32" s="638"/>
      <c r="CM32" s="638"/>
      <c r="CN32" s="638"/>
      <c r="CO32" s="638"/>
      <c r="CP32" s="638"/>
      <c r="CQ32" s="639"/>
      <c r="CR32" s="622">
        <v>98</v>
      </c>
      <c r="CS32" s="623"/>
      <c r="CT32" s="623"/>
      <c r="CU32" s="623"/>
      <c r="CV32" s="623"/>
      <c r="CW32" s="623"/>
      <c r="CX32" s="623"/>
      <c r="CY32" s="624"/>
      <c r="CZ32" s="627">
        <v>0</v>
      </c>
      <c r="DA32" s="656"/>
      <c r="DB32" s="656"/>
      <c r="DC32" s="660"/>
      <c r="DD32" s="631">
        <v>98</v>
      </c>
      <c r="DE32" s="623"/>
      <c r="DF32" s="623"/>
      <c r="DG32" s="623"/>
      <c r="DH32" s="623"/>
      <c r="DI32" s="623"/>
      <c r="DJ32" s="623"/>
      <c r="DK32" s="624"/>
      <c r="DL32" s="631">
        <v>98</v>
      </c>
      <c r="DM32" s="623"/>
      <c r="DN32" s="623"/>
      <c r="DO32" s="623"/>
      <c r="DP32" s="623"/>
      <c r="DQ32" s="623"/>
      <c r="DR32" s="623"/>
      <c r="DS32" s="623"/>
      <c r="DT32" s="623"/>
      <c r="DU32" s="623"/>
      <c r="DV32" s="624"/>
      <c r="DW32" s="627">
        <v>0</v>
      </c>
      <c r="DX32" s="656"/>
      <c r="DY32" s="656"/>
      <c r="DZ32" s="656"/>
      <c r="EA32" s="656"/>
      <c r="EB32" s="656"/>
      <c r="EC32" s="657"/>
    </row>
    <row r="33" spans="2:133" ht="11.25" customHeight="1" x14ac:dyDescent="0.15">
      <c r="B33" s="619" t="s">
        <v>318</v>
      </c>
      <c r="C33" s="620"/>
      <c r="D33" s="620"/>
      <c r="E33" s="620"/>
      <c r="F33" s="620"/>
      <c r="G33" s="620"/>
      <c r="H33" s="620"/>
      <c r="I33" s="620"/>
      <c r="J33" s="620"/>
      <c r="K33" s="620"/>
      <c r="L33" s="620"/>
      <c r="M33" s="620"/>
      <c r="N33" s="620"/>
      <c r="O33" s="620"/>
      <c r="P33" s="620"/>
      <c r="Q33" s="621"/>
      <c r="R33" s="622">
        <v>485956</v>
      </c>
      <c r="S33" s="623"/>
      <c r="T33" s="623"/>
      <c r="U33" s="623"/>
      <c r="V33" s="623"/>
      <c r="W33" s="623"/>
      <c r="X33" s="623"/>
      <c r="Y33" s="624"/>
      <c r="Z33" s="625">
        <v>2.5</v>
      </c>
      <c r="AA33" s="625"/>
      <c r="AB33" s="625"/>
      <c r="AC33" s="625"/>
      <c r="AD33" s="626" t="s">
        <v>242</v>
      </c>
      <c r="AE33" s="626"/>
      <c r="AF33" s="626"/>
      <c r="AG33" s="626"/>
      <c r="AH33" s="626"/>
      <c r="AI33" s="626"/>
      <c r="AJ33" s="626"/>
      <c r="AK33" s="626"/>
      <c r="AL33" s="627" t="s">
        <v>125</v>
      </c>
      <c r="AM33" s="628"/>
      <c r="AN33" s="628"/>
      <c r="AO33" s="629"/>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7" t="s">
        <v>319</v>
      </c>
      <c r="CE33" s="638"/>
      <c r="CF33" s="638"/>
      <c r="CG33" s="638"/>
      <c r="CH33" s="638"/>
      <c r="CI33" s="638"/>
      <c r="CJ33" s="638"/>
      <c r="CK33" s="638"/>
      <c r="CL33" s="638"/>
      <c r="CM33" s="638"/>
      <c r="CN33" s="638"/>
      <c r="CO33" s="638"/>
      <c r="CP33" s="638"/>
      <c r="CQ33" s="639"/>
      <c r="CR33" s="622">
        <v>8600195</v>
      </c>
      <c r="CS33" s="658"/>
      <c r="CT33" s="658"/>
      <c r="CU33" s="658"/>
      <c r="CV33" s="658"/>
      <c r="CW33" s="658"/>
      <c r="CX33" s="658"/>
      <c r="CY33" s="659"/>
      <c r="CZ33" s="627">
        <v>44.2</v>
      </c>
      <c r="DA33" s="656"/>
      <c r="DB33" s="656"/>
      <c r="DC33" s="660"/>
      <c r="DD33" s="631">
        <v>5867453</v>
      </c>
      <c r="DE33" s="658"/>
      <c r="DF33" s="658"/>
      <c r="DG33" s="658"/>
      <c r="DH33" s="658"/>
      <c r="DI33" s="658"/>
      <c r="DJ33" s="658"/>
      <c r="DK33" s="659"/>
      <c r="DL33" s="631">
        <v>4687322</v>
      </c>
      <c r="DM33" s="658"/>
      <c r="DN33" s="658"/>
      <c r="DO33" s="658"/>
      <c r="DP33" s="658"/>
      <c r="DQ33" s="658"/>
      <c r="DR33" s="658"/>
      <c r="DS33" s="658"/>
      <c r="DT33" s="658"/>
      <c r="DU33" s="658"/>
      <c r="DV33" s="659"/>
      <c r="DW33" s="627">
        <v>42.8</v>
      </c>
      <c r="DX33" s="656"/>
      <c r="DY33" s="656"/>
      <c r="DZ33" s="656"/>
      <c r="EA33" s="656"/>
      <c r="EB33" s="656"/>
      <c r="EC33" s="657"/>
    </row>
    <row r="34" spans="2:133" ht="11.25" customHeight="1" x14ac:dyDescent="0.15">
      <c r="B34" s="619" t="s">
        <v>320</v>
      </c>
      <c r="C34" s="620"/>
      <c r="D34" s="620"/>
      <c r="E34" s="620"/>
      <c r="F34" s="620"/>
      <c r="G34" s="620"/>
      <c r="H34" s="620"/>
      <c r="I34" s="620"/>
      <c r="J34" s="620"/>
      <c r="K34" s="620"/>
      <c r="L34" s="620"/>
      <c r="M34" s="620"/>
      <c r="N34" s="620"/>
      <c r="O34" s="620"/>
      <c r="P34" s="620"/>
      <c r="Q34" s="621"/>
      <c r="R34" s="622">
        <v>189608</v>
      </c>
      <c r="S34" s="623"/>
      <c r="T34" s="623"/>
      <c r="U34" s="623"/>
      <c r="V34" s="623"/>
      <c r="W34" s="623"/>
      <c r="X34" s="623"/>
      <c r="Y34" s="624"/>
      <c r="Z34" s="625">
        <v>1</v>
      </c>
      <c r="AA34" s="625"/>
      <c r="AB34" s="625"/>
      <c r="AC34" s="625"/>
      <c r="AD34" s="626">
        <v>7060</v>
      </c>
      <c r="AE34" s="626"/>
      <c r="AF34" s="626"/>
      <c r="AG34" s="626"/>
      <c r="AH34" s="626"/>
      <c r="AI34" s="626"/>
      <c r="AJ34" s="626"/>
      <c r="AK34" s="626"/>
      <c r="AL34" s="627">
        <v>0.1</v>
      </c>
      <c r="AM34" s="628"/>
      <c r="AN34" s="628"/>
      <c r="AO34" s="629"/>
      <c r="AP34" s="214"/>
      <c r="AQ34" s="601" t="s">
        <v>321</v>
      </c>
      <c r="AR34" s="602"/>
      <c r="AS34" s="602"/>
      <c r="AT34" s="602"/>
      <c r="AU34" s="602"/>
      <c r="AV34" s="602"/>
      <c r="AW34" s="602"/>
      <c r="AX34" s="602"/>
      <c r="AY34" s="602"/>
      <c r="AZ34" s="602"/>
      <c r="BA34" s="602"/>
      <c r="BB34" s="602"/>
      <c r="BC34" s="602"/>
      <c r="BD34" s="602"/>
      <c r="BE34" s="602"/>
      <c r="BF34" s="603"/>
      <c r="BG34" s="601" t="s">
        <v>322</v>
      </c>
      <c r="BH34" s="602"/>
      <c r="BI34" s="602"/>
      <c r="BJ34" s="602"/>
      <c r="BK34" s="602"/>
      <c r="BL34" s="602"/>
      <c r="BM34" s="602"/>
      <c r="BN34" s="602"/>
      <c r="BO34" s="602"/>
      <c r="BP34" s="602"/>
      <c r="BQ34" s="602"/>
      <c r="BR34" s="602"/>
      <c r="BS34" s="602"/>
      <c r="BT34" s="602"/>
      <c r="BU34" s="602"/>
      <c r="BV34" s="602"/>
      <c r="BW34" s="602"/>
      <c r="BX34" s="602"/>
      <c r="BY34" s="602"/>
      <c r="BZ34" s="602"/>
      <c r="CA34" s="602"/>
      <c r="CB34" s="603"/>
      <c r="CD34" s="637" t="s">
        <v>323</v>
      </c>
      <c r="CE34" s="638"/>
      <c r="CF34" s="638"/>
      <c r="CG34" s="638"/>
      <c r="CH34" s="638"/>
      <c r="CI34" s="638"/>
      <c r="CJ34" s="638"/>
      <c r="CK34" s="638"/>
      <c r="CL34" s="638"/>
      <c r="CM34" s="638"/>
      <c r="CN34" s="638"/>
      <c r="CO34" s="638"/>
      <c r="CP34" s="638"/>
      <c r="CQ34" s="639"/>
      <c r="CR34" s="622">
        <v>2552137</v>
      </c>
      <c r="CS34" s="623"/>
      <c r="CT34" s="623"/>
      <c r="CU34" s="623"/>
      <c r="CV34" s="623"/>
      <c r="CW34" s="623"/>
      <c r="CX34" s="623"/>
      <c r="CY34" s="624"/>
      <c r="CZ34" s="627">
        <v>13.1</v>
      </c>
      <c r="DA34" s="656"/>
      <c r="DB34" s="656"/>
      <c r="DC34" s="660"/>
      <c r="DD34" s="631">
        <v>1870528</v>
      </c>
      <c r="DE34" s="623"/>
      <c r="DF34" s="623"/>
      <c r="DG34" s="623"/>
      <c r="DH34" s="623"/>
      <c r="DI34" s="623"/>
      <c r="DJ34" s="623"/>
      <c r="DK34" s="624"/>
      <c r="DL34" s="631">
        <v>1589477</v>
      </c>
      <c r="DM34" s="623"/>
      <c r="DN34" s="623"/>
      <c r="DO34" s="623"/>
      <c r="DP34" s="623"/>
      <c r="DQ34" s="623"/>
      <c r="DR34" s="623"/>
      <c r="DS34" s="623"/>
      <c r="DT34" s="623"/>
      <c r="DU34" s="623"/>
      <c r="DV34" s="624"/>
      <c r="DW34" s="627">
        <v>14.5</v>
      </c>
      <c r="DX34" s="656"/>
      <c r="DY34" s="656"/>
      <c r="DZ34" s="656"/>
      <c r="EA34" s="656"/>
      <c r="EB34" s="656"/>
      <c r="EC34" s="657"/>
    </row>
    <row r="35" spans="2:133" ht="11.25" customHeight="1" x14ac:dyDescent="0.15">
      <c r="B35" s="619" t="s">
        <v>324</v>
      </c>
      <c r="C35" s="620"/>
      <c r="D35" s="620"/>
      <c r="E35" s="620"/>
      <c r="F35" s="620"/>
      <c r="G35" s="620"/>
      <c r="H35" s="620"/>
      <c r="I35" s="620"/>
      <c r="J35" s="620"/>
      <c r="K35" s="620"/>
      <c r="L35" s="620"/>
      <c r="M35" s="620"/>
      <c r="N35" s="620"/>
      <c r="O35" s="620"/>
      <c r="P35" s="620"/>
      <c r="Q35" s="621"/>
      <c r="R35" s="622">
        <v>2859500</v>
      </c>
      <c r="S35" s="623"/>
      <c r="T35" s="623"/>
      <c r="U35" s="623"/>
      <c r="V35" s="623"/>
      <c r="W35" s="623"/>
      <c r="X35" s="623"/>
      <c r="Y35" s="624"/>
      <c r="Z35" s="625">
        <v>14.5</v>
      </c>
      <c r="AA35" s="625"/>
      <c r="AB35" s="625"/>
      <c r="AC35" s="625"/>
      <c r="AD35" s="626" t="s">
        <v>125</v>
      </c>
      <c r="AE35" s="626"/>
      <c r="AF35" s="626"/>
      <c r="AG35" s="626"/>
      <c r="AH35" s="626"/>
      <c r="AI35" s="626"/>
      <c r="AJ35" s="626"/>
      <c r="AK35" s="626"/>
      <c r="AL35" s="627" t="s">
        <v>233</v>
      </c>
      <c r="AM35" s="628"/>
      <c r="AN35" s="628"/>
      <c r="AO35" s="629"/>
      <c r="AP35" s="214"/>
      <c r="AQ35" s="695" t="s">
        <v>325</v>
      </c>
      <c r="AR35" s="696"/>
      <c r="AS35" s="696"/>
      <c r="AT35" s="696"/>
      <c r="AU35" s="696"/>
      <c r="AV35" s="696"/>
      <c r="AW35" s="696"/>
      <c r="AX35" s="696"/>
      <c r="AY35" s="697"/>
      <c r="AZ35" s="611">
        <v>2812706</v>
      </c>
      <c r="BA35" s="612"/>
      <c r="BB35" s="612"/>
      <c r="BC35" s="612"/>
      <c r="BD35" s="612"/>
      <c r="BE35" s="612"/>
      <c r="BF35" s="698"/>
      <c r="BG35" s="633" t="s">
        <v>326</v>
      </c>
      <c r="BH35" s="634"/>
      <c r="BI35" s="634"/>
      <c r="BJ35" s="634"/>
      <c r="BK35" s="634"/>
      <c r="BL35" s="634"/>
      <c r="BM35" s="634"/>
      <c r="BN35" s="634"/>
      <c r="BO35" s="634"/>
      <c r="BP35" s="634"/>
      <c r="BQ35" s="634"/>
      <c r="BR35" s="634"/>
      <c r="BS35" s="634"/>
      <c r="BT35" s="634"/>
      <c r="BU35" s="635"/>
      <c r="BV35" s="611">
        <v>156537</v>
      </c>
      <c r="BW35" s="612"/>
      <c r="BX35" s="612"/>
      <c r="BY35" s="612"/>
      <c r="BZ35" s="612"/>
      <c r="CA35" s="612"/>
      <c r="CB35" s="698"/>
      <c r="CD35" s="637" t="s">
        <v>327</v>
      </c>
      <c r="CE35" s="638"/>
      <c r="CF35" s="638"/>
      <c r="CG35" s="638"/>
      <c r="CH35" s="638"/>
      <c r="CI35" s="638"/>
      <c r="CJ35" s="638"/>
      <c r="CK35" s="638"/>
      <c r="CL35" s="638"/>
      <c r="CM35" s="638"/>
      <c r="CN35" s="638"/>
      <c r="CO35" s="638"/>
      <c r="CP35" s="638"/>
      <c r="CQ35" s="639"/>
      <c r="CR35" s="622">
        <v>66626</v>
      </c>
      <c r="CS35" s="658"/>
      <c r="CT35" s="658"/>
      <c r="CU35" s="658"/>
      <c r="CV35" s="658"/>
      <c r="CW35" s="658"/>
      <c r="CX35" s="658"/>
      <c r="CY35" s="659"/>
      <c r="CZ35" s="627">
        <v>0.3</v>
      </c>
      <c r="DA35" s="656"/>
      <c r="DB35" s="656"/>
      <c r="DC35" s="660"/>
      <c r="DD35" s="631">
        <v>55380</v>
      </c>
      <c r="DE35" s="658"/>
      <c r="DF35" s="658"/>
      <c r="DG35" s="658"/>
      <c r="DH35" s="658"/>
      <c r="DI35" s="658"/>
      <c r="DJ35" s="658"/>
      <c r="DK35" s="659"/>
      <c r="DL35" s="631">
        <v>55380</v>
      </c>
      <c r="DM35" s="658"/>
      <c r="DN35" s="658"/>
      <c r="DO35" s="658"/>
      <c r="DP35" s="658"/>
      <c r="DQ35" s="658"/>
      <c r="DR35" s="658"/>
      <c r="DS35" s="658"/>
      <c r="DT35" s="658"/>
      <c r="DU35" s="658"/>
      <c r="DV35" s="659"/>
      <c r="DW35" s="627">
        <v>0.5</v>
      </c>
      <c r="DX35" s="656"/>
      <c r="DY35" s="656"/>
      <c r="DZ35" s="656"/>
      <c r="EA35" s="656"/>
      <c r="EB35" s="656"/>
      <c r="EC35" s="657"/>
    </row>
    <row r="36" spans="2:133" ht="11.25" customHeight="1" x14ac:dyDescent="0.15">
      <c r="B36" s="619" t="s">
        <v>328</v>
      </c>
      <c r="C36" s="620"/>
      <c r="D36" s="620"/>
      <c r="E36" s="620"/>
      <c r="F36" s="620"/>
      <c r="G36" s="620"/>
      <c r="H36" s="620"/>
      <c r="I36" s="620"/>
      <c r="J36" s="620"/>
      <c r="K36" s="620"/>
      <c r="L36" s="620"/>
      <c r="M36" s="620"/>
      <c r="N36" s="620"/>
      <c r="O36" s="620"/>
      <c r="P36" s="620"/>
      <c r="Q36" s="621"/>
      <c r="R36" s="622" t="s">
        <v>242</v>
      </c>
      <c r="S36" s="623"/>
      <c r="T36" s="623"/>
      <c r="U36" s="623"/>
      <c r="V36" s="623"/>
      <c r="W36" s="623"/>
      <c r="X36" s="623"/>
      <c r="Y36" s="624"/>
      <c r="Z36" s="625" t="s">
        <v>242</v>
      </c>
      <c r="AA36" s="625"/>
      <c r="AB36" s="625"/>
      <c r="AC36" s="625"/>
      <c r="AD36" s="626" t="s">
        <v>233</v>
      </c>
      <c r="AE36" s="626"/>
      <c r="AF36" s="626"/>
      <c r="AG36" s="626"/>
      <c r="AH36" s="626"/>
      <c r="AI36" s="626"/>
      <c r="AJ36" s="626"/>
      <c r="AK36" s="626"/>
      <c r="AL36" s="627" t="s">
        <v>125</v>
      </c>
      <c r="AM36" s="628"/>
      <c r="AN36" s="628"/>
      <c r="AO36" s="629"/>
      <c r="AQ36" s="699" t="s">
        <v>329</v>
      </c>
      <c r="AR36" s="700"/>
      <c r="AS36" s="700"/>
      <c r="AT36" s="700"/>
      <c r="AU36" s="700"/>
      <c r="AV36" s="700"/>
      <c r="AW36" s="700"/>
      <c r="AX36" s="700"/>
      <c r="AY36" s="701"/>
      <c r="AZ36" s="622">
        <v>759570</v>
      </c>
      <c r="BA36" s="623"/>
      <c r="BB36" s="623"/>
      <c r="BC36" s="623"/>
      <c r="BD36" s="658"/>
      <c r="BE36" s="658"/>
      <c r="BF36" s="681"/>
      <c r="BG36" s="637" t="s">
        <v>330</v>
      </c>
      <c r="BH36" s="638"/>
      <c r="BI36" s="638"/>
      <c r="BJ36" s="638"/>
      <c r="BK36" s="638"/>
      <c r="BL36" s="638"/>
      <c r="BM36" s="638"/>
      <c r="BN36" s="638"/>
      <c r="BO36" s="638"/>
      <c r="BP36" s="638"/>
      <c r="BQ36" s="638"/>
      <c r="BR36" s="638"/>
      <c r="BS36" s="638"/>
      <c r="BT36" s="638"/>
      <c r="BU36" s="639"/>
      <c r="BV36" s="622">
        <v>91093</v>
      </c>
      <c r="BW36" s="623"/>
      <c r="BX36" s="623"/>
      <c r="BY36" s="623"/>
      <c r="BZ36" s="623"/>
      <c r="CA36" s="623"/>
      <c r="CB36" s="632"/>
      <c r="CD36" s="637" t="s">
        <v>331</v>
      </c>
      <c r="CE36" s="638"/>
      <c r="CF36" s="638"/>
      <c r="CG36" s="638"/>
      <c r="CH36" s="638"/>
      <c r="CI36" s="638"/>
      <c r="CJ36" s="638"/>
      <c r="CK36" s="638"/>
      <c r="CL36" s="638"/>
      <c r="CM36" s="638"/>
      <c r="CN36" s="638"/>
      <c r="CO36" s="638"/>
      <c r="CP36" s="638"/>
      <c r="CQ36" s="639"/>
      <c r="CR36" s="622">
        <v>3378670</v>
      </c>
      <c r="CS36" s="623"/>
      <c r="CT36" s="623"/>
      <c r="CU36" s="623"/>
      <c r="CV36" s="623"/>
      <c r="CW36" s="623"/>
      <c r="CX36" s="623"/>
      <c r="CY36" s="624"/>
      <c r="CZ36" s="627">
        <v>17.399999999999999</v>
      </c>
      <c r="DA36" s="656"/>
      <c r="DB36" s="656"/>
      <c r="DC36" s="660"/>
      <c r="DD36" s="631">
        <v>1715559</v>
      </c>
      <c r="DE36" s="623"/>
      <c r="DF36" s="623"/>
      <c r="DG36" s="623"/>
      <c r="DH36" s="623"/>
      <c r="DI36" s="623"/>
      <c r="DJ36" s="623"/>
      <c r="DK36" s="624"/>
      <c r="DL36" s="631">
        <v>1362906</v>
      </c>
      <c r="DM36" s="623"/>
      <c r="DN36" s="623"/>
      <c r="DO36" s="623"/>
      <c r="DP36" s="623"/>
      <c r="DQ36" s="623"/>
      <c r="DR36" s="623"/>
      <c r="DS36" s="623"/>
      <c r="DT36" s="623"/>
      <c r="DU36" s="623"/>
      <c r="DV36" s="624"/>
      <c r="DW36" s="627">
        <v>12.4</v>
      </c>
      <c r="DX36" s="656"/>
      <c r="DY36" s="656"/>
      <c r="DZ36" s="656"/>
      <c r="EA36" s="656"/>
      <c r="EB36" s="656"/>
      <c r="EC36" s="657"/>
    </row>
    <row r="37" spans="2:133" ht="11.25" customHeight="1" x14ac:dyDescent="0.15">
      <c r="B37" s="619" t="s">
        <v>332</v>
      </c>
      <c r="C37" s="620"/>
      <c r="D37" s="620"/>
      <c r="E37" s="620"/>
      <c r="F37" s="620"/>
      <c r="G37" s="620"/>
      <c r="H37" s="620"/>
      <c r="I37" s="620"/>
      <c r="J37" s="620"/>
      <c r="K37" s="620"/>
      <c r="L37" s="620"/>
      <c r="M37" s="620"/>
      <c r="N37" s="620"/>
      <c r="O37" s="620"/>
      <c r="P37" s="620"/>
      <c r="Q37" s="621"/>
      <c r="R37" s="622">
        <v>519500</v>
      </c>
      <c r="S37" s="623"/>
      <c r="T37" s="623"/>
      <c r="U37" s="623"/>
      <c r="V37" s="623"/>
      <c r="W37" s="623"/>
      <c r="X37" s="623"/>
      <c r="Y37" s="624"/>
      <c r="Z37" s="625">
        <v>2.6</v>
      </c>
      <c r="AA37" s="625"/>
      <c r="AB37" s="625"/>
      <c r="AC37" s="625"/>
      <c r="AD37" s="626" t="s">
        <v>242</v>
      </c>
      <c r="AE37" s="626"/>
      <c r="AF37" s="626"/>
      <c r="AG37" s="626"/>
      <c r="AH37" s="626"/>
      <c r="AI37" s="626"/>
      <c r="AJ37" s="626"/>
      <c r="AK37" s="626"/>
      <c r="AL37" s="627" t="s">
        <v>242</v>
      </c>
      <c r="AM37" s="628"/>
      <c r="AN37" s="628"/>
      <c r="AO37" s="629"/>
      <c r="AQ37" s="699" t="s">
        <v>333</v>
      </c>
      <c r="AR37" s="700"/>
      <c r="AS37" s="700"/>
      <c r="AT37" s="700"/>
      <c r="AU37" s="700"/>
      <c r="AV37" s="700"/>
      <c r="AW37" s="700"/>
      <c r="AX37" s="700"/>
      <c r="AY37" s="701"/>
      <c r="AZ37" s="622">
        <v>273930</v>
      </c>
      <c r="BA37" s="623"/>
      <c r="BB37" s="623"/>
      <c r="BC37" s="623"/>
      <c r="BD37" s="658"/>
      <c r="BE37" s="658"/>
      <c r="BF37" s="681"/>
      <c r="BG37" s="637" t="s">
        <v>334</v>
      </c>
      <c r="BH37" s="638"/>
      <c r="BI37" s="638"/>
      <c r="BJ37" s="638"/>
      <c r="BK37" s="638"/>
      <c r="BL37" s="638"/>
      <c r="BM37" s="638"/>
      <c r="BN37" s="638"/>
      <c r="BO37" s="638"/>
      <c r="BP37" s="638"/>
      <c r="BQ37" s="638"/>
      <c r="BR37" s="638"/>
      <c r="BS37" s="638"/>
      <c r="BT37" s="638"/>
      <c r="BU37" s="639"/>
      <c r="BV37" s="622">
        <v>5205</v>
      </c>
      <c r="BW37" s="623"/>
      <c r="BX37" s="623"/>
      <c r="BY37" s="623"/>
      <c r="BZ37" s="623"/>
      <c r="CA37" s="623"/>
      <c r="CB37" s="632"/>
      <c r="CD37" s="637" t="s">
        <v>335</v>
      </c>
      <c r="CE37" s="638"/>
      <c r="CF37" s="638"/>
      <c r="CG37" s="638"/>
      <c r="CH37" s="638"/>
      <c r="CI37" s="638"/>
      <c r="CJ37" s="638"/>
      <c r="CK37" s="638"/>
      <c r="CL37" s="638"/>
      <c r="CM37" s="638"/>
      <c r="CN37" s="638"/>
      <c r="CO37" s="638"/>
      <c r="CP37" s="638"/>
      <c r="CQ37" s="639"/>
      <c r="CR37" s="622">
        <v>2001332</v>
      </c>
      <c r="CS37" s="658"/>
      <c r="CT37" s="658"/>
      <c r="CU37" s="658"/>
      <c r="CV37" s="658"/>
      <c r="CW37" s="658"/>
      <c r="CX37" s="658"/>
      <c r="CY37" s="659"/>
      <c r="CZ37" s="627">
        <v>10.3</v>
      </c>
      <c r="DA37" s="656"/>
      <c r="DB37" s="656"/>
      <c r="DC37" s="660"/>
      <c r="DD37" s="631">
        <v>886984</v>
      </c>
      <c r="DE37" s="658"/>
      <c r="DF37" s="658"/>
      <c r="DG37" s="658"/>
      <c r="DH37" s="658"/>
      <c r="DI37" s="658"/>
      <c r="DJ37" s="658"/>
      <c r="DK37" s="659"/>
      <c r="DL37" s="631">
        <v>786064</v>
      </c>
      <c r="DM37" s="658"/>
      <c r="DN37" s="658"/>
      <c r="DO37" s="658"/>
      <c r="DP37" s="658"/>
      <c r="DQ37" s="658"/>
      <c r="DR37" s="658"/>
      <c r="DS37" s="658"/>
      <c r="DT37" s="658"/>
      <c r="DU37" s="658"/>
      <c r="DV37" s="659"/>
      <c r="DW37" s="627">
        <v>7.2</v>
      </c>
      <c r="DX37" s="656"/>
      <c r="DY37" s="656"/>
      <c r="DZ37" s="656"/>
      <c r="EA37" s="656"/>
      <c r="EB37" s="656"/>
      <c r="EC37" s="657"/>
    </row>
    <row r="38" spans="2:133" ht="11.25" customHeight="1" x14ac:dyDescent="0.15">
      <c r="B38" s="667" t="s">
        <v>336</v>
      </c>
      <c r="C38" s="668"/>
      <c r="D38" s="668"/>
      <c r="E38" s="668"/>
      <c r="F38" s="668"/>
      <c r="G38" s="668"/>
      <c r="H38" s="668"/>
      <c r="I38" s="668"/>
      <c r="J38" s="668"/>
      <c r="K38" s="668"/>
      <c r="L38" s="668"/>
      <c r="M38" s="668"/>
      <c r="N38" s="668"/>
      <c r="O38" s="668"/>
      <c r="P38" s="668"/>
      <c r="Q38" s="669"/>
      <c r="R38" s="702">
        <v>19671960</v>
      </c>
      <c r="S38" s="703"/>
      <c r="T38" s="703"/>
      <c r="U38" s="703"/>
      <c r="V38" s="703"/>
      <c r="W38" s="703"/>
      <c r="X38" s="703"/>
      <c r="Y38" s="704"/>
      <c r="Z38" s="705">
        <v>100</v>
      </c>
      <c r="AA38" s="705"/>
      <c r="AB38" s="705"/>
      <c r="AC38" s="705"/>
      <c r="AD38" s="706">
        <v>10436530</v>
      </c>
      <c r="AE38" s="706"/>
      <c r="AF38" s="706"/>
      <c r="AG38" s="706"/>
      <c r="AH38" s="706"/>
      <c r="AI38" s="706"/>
      <c r="AJ38" s="706"/>
      <c r="AK38" s="706"/>
      <c r="AL38" s="707">
        <v>100</v>
      </c>
      <c r="AM38" s="693"/>
      <c r="AN38" s="693"/>
      <c r="AO38" s="708"/>
      <c r="AQ38" s="699" t="s">
        <v>337</v>
      </c>
      <c r="AR38" s="700"/>
      <c r="AS38" s="700"/>
      <c r="AT38" s="700"/>
      <c r="AU38" s="700"/>
      <c r="AV38" s="700"/>
      <c r="AW38" s="700"/>
      <c r="AX38" s="700"/>
      <c r="AY38" s="701"/>
      <c r="AZ38" s="622">
        <v>219689</v>
      </c>
      <c r="BA38" s="623"/>
      <c r="BB38" s="623"/>
      <c r="BC38" s="623"/>
      <c r="BD38" s="658"/>
      <c r="BE38" s="658"/>
      <c r="BF38" s="681"/>
      <c r="BG38" s="637" t="s">
        <v>338</v>
      </c>
      <c r="BH38" s="638"/>
      <c r="BI38" s="638"/>
      <c r="BJ38" s="638"/>
      <c r="BK38" s="638"/>
      <c r="BL38" s="638"/>
      <c r="BM38" s="638"/>
      <c r="BN38" s="638"/>
      <c r="BO38" s="638"/>
      <c r="BP38" s="638"/>
      <c r="BQ38" s="638"/>
      <c r="BR38" s="638"/>
      <c r="BS38" s="638"/>
      <c r="BT38" s="638"/>
      <c r="BU38" s="639"/>
      <c r="BV38" s="622">
        <v>9261</v>
      </c>
      <c r="BW38" s="623"/>
      <c r="BX38" s="623"/>
      <c r="BY38" s="623"/>
      <c r="BZ38" s="623"/>
      <c r="CA38" s="623"/>
      <c r="CB38" s="632"/>
      <c r="CD38" s="637" t="s">
        <v>339</v>
      </c>
      <c r="CE38" s="638"/>
      <c r="CF38" s="638"/>
      <c r="CG38" s="638"/>
      <c r="CH38" s="638"/>
      <c r="CI38" s="638"/>
      <c r="CJ38" s="638"/>
      <c r="CK38" s="638"/>
      <c r="CL38" s="638"/>
      <c r="CM38" s="638"/>
      <c r="CN38" s="638"/>
      <c r="CO38" s="638"/>
      <c r="CP38" s="638"/>
      <c r="CQ38" s="639"/>
      <c r="CR38" s="622">
        <v>2319087</v>
      </c>
      <c r="CS38" s="623"/>
      <c r="CT38" s="623"/>
      <c r="CU38" s="623"/>
      <c r="CV38" s="623"/>
      <c r="CW38" s="623"/>
      <c r="CX38" s="623"/>
      <c r="CY38" s="624"/>
      <c r="CZ38" s="627">
        <v>11.9</v>
      </c>
      <c r="DA38" s="656"/>
      <c r="DB38" s="656"/>
      <c r="DC38" s="660"/>
      <c r="DD38" s="631">
        <v>2023817</v>
      </c>
      <c r="DE38" s="623"/>
      <c r="DF38" s="623"/>
      <c r="DG38" s="623"/>
      <c r="DH38" s="623"/>
      <c r="DI38" s="623"/>
      <c r="DJ38" s="623"/>
      <c r="DK38" s="624"/>
      <c r="DL38" s="631">
        <v>1679397</v>
      </c>
      <c r="DM38" s="623"/>
      <c r="DN38" s="623"/>
      <c r="DO38" s="623"/>
      <c r="DP38" s="623"/>
      <c r="DQ38" s="623"/>
      <c r="DR38" s="623"/>
      <c r="DS38" s="623"/>
      <c r="DT38" s="623"/>
      <c r="DU38" s="623"/>
      <c r="DV38" s="624"/>
      <c r="DW38" s="627">
        <v>15.3</v>
      </c>
      <c r="DX38" s="656"/>
      <c r="DY38" s="656"/>
      <c r="DZ38" s="656"/>
      <c r="EA38" s="656"/>
      <c r="EB38" s="656"/>
      <c r="EC38" s="657"/>
    </row>
    <row r="39" spans="2:133" ht="11.25" customHeight="1" x14ac:dyDescent="0.15">
      <c r="AQ39" s="699" t="s">
        <v>340</v>
      </c>
      <c r="AR39" s="700"/>
      <c r="AS39" s="700"/>
      <c r="AT39" s="700"/>
      <c r="AU39" s="700"/>
      <c r="AV39" s="700"/>
      <c r="AW39" s="700"/>
      <c r="AX39" s="700"/>
      <c r="AY39" s="701"/>
      <c r="AZ39" s="622" t="s">
        <v>233</v>
      </c>
      <c r="BA39" s="623"/>
      <c r="BB39" s="623"/>
      <c r="BC39" s="623"/>
      <c r="BD39" s="658"/>
      <c r="BE39" s="658"/>
      <c r="BF39" s="681"/>
      <c r="BG39" s="713" t="s">
        <v>341</v>
      </c>
      <c r="BH39" s="714"/>
      <c r="BI39" s="714"/>
      <c r="BJ39" s="714"/>
      <c r="BK39" s="714"/>
      <c r="BL39" s="215"/>
      <c r="BM39" s="638" t="s">
        <v>342</v>
      </c>
      <c r="BN39" s="638"/>
      <c r="BO39" s="638"/>
      <c r="BP39" s="638"/>
      <c r="BQ39" s="638"/>
      <c r="BR39" s="638"/>
      <c r="BS39" s="638"/>
      <c r="BT39" s="638"/>
      <c r="BU39" s="639"/>
      <c r="BV39" s="622">
        <v>94</v>
      </c>
      <c r="BW39" s="623"/>
      <c r="BX39" s="623"/>
      <c r="BY39" s="623"/>
      <c r="BZ39" s="623"/>
      <c r="CA39" s="623"/>
      <c r="CB39" s="632"/>
      <c r="CD39" s="637" t="s">
        <v>343</v>
      </c>
      <c r="CE39" s="638"/>
      <c r="CF39" s="638"/>
      <c r="CG39" s="638"/>
      <c r="CH39" s="638"/>
      <c r="CI39" s="638"/>
      <c r="CJ39" s="638"/>
      <c r="CK39" s="638"/>
      <c r="CL39" s="638"/>
      <c r="CM39" s="638"/>
      <c r="CN39" s="638"/>
      <c r="CO39" s="638"/>
      <c r="CP39" s="638"/>
      <c r="CQ39" s="639"/>
      <c r="CR39" s="622">
        <v>281915</v>
      </c>
      <c r="CS39" s="658"/>
      <c r="CT39" s="658"/>
      <c r="CU39" s="658"/>
      <c r="CV39" s="658"/>
      <c r="CW39" s="658"/>
      <c r="CX39" s="658"/>
      <c r="CY39" s="659"/>
      <c r="CZ39" s="627">
        <v>1.4</v>
      </c>
      <c r="DA39" s="656"/>
      <c r="DB39" s="656"/>
      <c r="DC39" s="660"/>
      <c r="DD39" s="631">
        <v>202007</v>
      </c>
      <c r="DE39" s="658"/>
      <c r="DF39" s="658"/>
      <c r="DG39" s="658"/>
      <c r="DH39" s="658"/>
      <c r="DI39" s="658"/>
      <c r="DJ39" s="658"/>
      <c r="DK39" s="659"/>
      <c r="DL39" s="631" t="s">
        <v>125</v>
      </c>
      <c r="DM39" s="658"/>
      <c r="DN39" s="658"/>
      <c r="DO39" s="658"/>
      <c r="DP39" s="658"/>
      <c r="DQ39" s="658"/>
      <c r="DR39" s="658"/>
      <c r="DS39" s="658"/>
      <c r="DT39" s="658"/>
      <c r="DU39" s="658"/>
      <c r="DV39" s="659"/>
      <c r="DW39" s="627" t="s">
        <v>125</v>
      </c>
      <c r="DX39" s="656"/>
      <c r="DY39" s="656"/>
      <c r="DZ39" s="656"/>
      <c r="EA39" s="656"/>
      <c r="EB39" s="656"/>
      <c r="EC39" s="657"/>
    </row>
    <row r="40" spans="2:133" ht="11.25" customHeight="1" x14ac:dyDescent="0.15">
      <c r="AQ40" s="699" t="s">
        <v>344</v>
      </c>
      <c r="AR40" s="700"/>
      <c r="AS40" s="700"/>
      <c r="AT40" s="700"/>
      <c r="AU40" s="700"/>
      <c r="AV40" s="700"/>
      <c r="AW40" s="700"/>
      <c r="AX40" s="700"/>
      <c r="AY40" s="701"/>
      <c r="AZ40" s="622">
        <v>361209</v>
      </c>
      <c r="BA40" s="623"/>
      <c r="BB40" s="623"/>
      <c r="BC40" s="623"/>
      <c r="BD40" s="658"/>
      <c r="BE40" s="658"/>
      <c r="BF40" s="681"/>
      <c r="BG40" s="713"/>
      <c r="BH40" s="714"/>
      <c r="BI40" s="714"/>
      <c r="BJ40" s="714"/>
      <c r="BK40" s="714"/>
      <c r="BL40" s="215"/>
      <c r="BM40" s="638" t="s">
        <v>345</v>
      </c>
      <c r="BN40" s="638"/>
      <c r="BO40" s="638"/>
      <c r="BP40" s="638"/>
      <c r="BQ40" s="638"/>
      <c r="BR40" s="638"/>
      <c r="BS40" s="638"/>
      <c r="BT40" s="638"/>
      <c r="BU40" s="639"/>
      <c r="BV40" s="622">
        <v>130</v>
      </c>
      <c r="BW40" s="623"/>
      <c r="BX40" s="623"/>
      <c r="BY40" s="623"/>
      <c r="BZ40" s="623"/>
      <c r="CA40" s="623"/>
      <c r="CB40" s="632"/>
      <c r="CD40" s="637" t="s">
        <v>346</v>
      </c>
      <c r="CE40" s="638"/>
      <c r="CF40" s="638"/>
      <c r="CG40" s="638"/>
      <c r="CH40" s="638"/>
      <c r="CI40" s="638"/>
      <c r="CJ40" s="638"/>
      <c r="CK40" s="638"/>
      <c r="CL40" s="638"/>
      <c r="CM40" s="638"/>
      <c r="CN40" s="638"/>
      <c r="CO40" s="638"/>
      <c r="CP40" s="638"/>
      <c r="CQ40" s="639"/>
      <c r="CR40" s="622">
        <v>1760</v>
      </c>
      <c r="CS40" s="623"/>
      <c r="CT40" s="623"/>
      <c r="CU40" s="623"/>
      <c r="CV40" s="623"/>
      <c r="CW40" s="623"/>
      <c r="CX40" s="623"/>
      <c r="CY40" s="624"/>
      <c r="CZ40" s="627">
        <v>0</v>
      </c>
      <c r="DA40" s="656"/>
      <c r="DB40" s="656"/>
      <c r="DC40" s="660"/>
      <c r="DD40" s="631">
        <v>162</v>
      </c>
      <c r="DE40" s="623"/>
      <c r="DF40" s="623"/>
      <c r="DG40" s="623"/>
      <c r="DH40" s="623"/>
      <c r="DI40" s="623"/>
      <c r="DJ40" s="623"/>
      <c r="DK40" s="624"/>
      <c r="DL40" s="631">
        <v>162</v>
      </c>
      <c r="DM40" s="623"/>
      <c r="DN40" s="623"/>
      <c r="DO40" s="623"/>
      <c r="DP40" s="623"/>
      <c r="DQ40" s="623"/>
      <c r="DR40" s="623"/>
      <c r="DS40" s="623"/>
      <c r="DT40" s="623"/>
      <c r="DU40" s="623"/>
      <c r="DV40" s="624"/>
      <c r="DW40" s="627">
        <v>0</v>
      </c>
      <c r="DX40" s="656"/>
      <c r="DY40" s="656"/>
      <c r="DZ40" s="656"/>
      <c r="EA40" s="656"/>
      <c r="EB40" s="656"/>
      <c r="EC40" s="657"/>
    </row>
    <row r="41" spans="2:133" ht="11.25" customHeight="1" x14ac:dyDescent="0.15">
      <c r="AQ41" s="709" t="s">
        <v>347</v>
      </c>
      <c r="AR41" s="710"/>
      <c r="AS41" s="710"/>
      <c r="AT41" s="710"/>
      <c r="AU41" s="710"/>
      <c r="AV41" s="710"/>
      <c r="AW41" s="710"/>
      <c r="AX41" s="710"/>
      <c r="AY41" s="711"/>
      <c r="AZ41" s="702">
        <v>1198308</v>
      </c>
      <c r="BA41" s="703"/>
      <c r="BB41" s="703"/>
      <c r="BC41" s="703"/>
      <c r="BD41" s="692"/>
      <c r="BE41" s="692"/>
      <c r="BF41" s="694"/>
      <c r="BG41" s="715"/>
      <c r="BH41" s="716"/>
      <c r="BI41" s="716"/>
      <c r="BJ41" s="716"/>
      <c r="BK41" s="716"/>
      <c r="BL41" s="216"/>
      <c r="BM41" s="647" t="s">
        <v>348</v>
      </c>
      <c r="BN41" s="647"/>
      <c r="BO41" s="647"/>
      <c r="BP41" s="647"/>
      <c r="BQ41" s="647"/>
      <c r="BR41" s="647"/>
      <c r="BS41" s="647"/>
      <c r="BT41" s="647"/>
      <c r="BU41" s="648"/>
      <c r="BV41" s="702">
        <v>314</v>
      </c>
      <c r="BW41" s="703"/>
      <c r="BX41" s="703"/>
      <c r="BY41" s="703"/>
      <c r="BZ41" s="703"/>
      <c r="CA41" s="703"/>
      <c r="CB41" s="712"/>
      <c r="CD41" s="637" t="s">
        <v>349</v>
      </c>
      <c r="CE41" s="638"/>
      <c r="CF41" s="638"/>
      <c r="CG41" s="638"/>
      <c r="CH41" s="638"/>
      <c r="CI41" s="638"/>
      <c r="CJ41" s="638"/>
      <c r="CK41" s="638"/>
      <c r="CL41" s="638"/>
      <c r="CM41" s="638"/>
      <c r="CN41" s="638"/>
      <c r="CO41" s="638"/>
      <c r="CP41" s="638"/>
      <c r="CQ41" s="639"/>
      <c r="CR41" s="622" t="s">
        <v>125</v>
      </c>
      <c r="CS41" s="658"/>
      <c r="CT41" s="658"/>
      <c r="CU41" s="658"/>
      <c r="CV41" s="658"/>
      <c r="CW41" s="658"/>
      <c r="CX41" s="658"/>
      <c r="CY41" s="659"/>
      <c r="CZ41" s="627" t="s">
        <v>125</v>
      </c>
      <c r="DA41" s="656"/>
      <c r="DB41" s="656"/>
      <c r="DC41" s="660"/>
      <c r="DD41" s="631" t="s">
        <v>125</v>
      </c>
      <c r="DE41" s="658"/>
      <c r="DF41" s="658"/>
      <c r="DG41" s="658"/>
      <c r="DH41" s="658"/>
      <c r="DI41" s="658"/>
      <c r="DJ41" s="658"/>
      <c r="DK41" s="659"/>
      <c r="DL41" s="717"/>
      <c r="DM41" s="718"/>
      <c r="DN41" s="718"/>
      <c r="DO41" s="718"/>
      <c r="DP41" s="718"/>
      <c r="DQ41" s="718"/>
      <c r="DR41" s="718"/>
      <c r="DS41" s="718"/>
      <c r="DT41" s="718"/>
      <c r="DU41" s="718"/>
      <c r="DV41" s="719"/>
      <c r="DW41" s="720"/>
      <c r="DX41" s="721"/>
      <c r="DY41" s="721"/>
      <c r="DZ41" s="721"/>
      <c r="EA41" s="721"/>
      <c r="EB41" s="721"/>
      <c r="EC41" s="722"/>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9" t="s">
        <v>351</v>
      </c>
      <c r="CE42" s="620"/>
      <c r="CF42" s="620"/>
      <c r="CG42" s="620"/>
      <c r="CH42" s="620"/>
      <c r="CI42" s="620"/>
      <c r="CJ42" s="620"/>
      <c r="CK42" s="620"/>
      <c r="CL42" s="620"/>
      <c r="CM42" s="620"/>
      <c r="CN42" s="620"/>
      <c r="CO42" s="620"/>
      <c r="CP42" s="620"/>
      <c r="CQ42" s="621"/>
      <c r="CR42" s="622">
        <v>2255985</v>
      </c>
      <c r="CS42" s="623"/>
      <c r="CT42" s="623"/>
      <c r="CU42" s="623"/>
      <c r="CV42" s="623"/>
      <c r="CW42" s="623"/>
      <c r="CX42" s="623"/>
      <c r="CY42" s="624"/>
      <c r="CZ42" s="627">
        <v>11.6</v>
      </c>
      <c r="DA42" s="628"/>
      <c r="DB42" s="628"/>
      <c r="DC42" s="723"/>
      <c r="DD42" s="631">
        <v>587091</v>
      </c>
      <c r="DE42" s="623"/>
      <c r="DF42" s="623"/>
      <c r="DG42" s="623"/>
      <c r="DH42" s="623"/>
      <c r="DI42" s="623"/>
      <c r="DJ42" s="623"/>
      <c r="DK42" s="624"/>
      <c r="DL42" s="717"/>
      <c r="DM42" s="718"/>
      <c r="DN42" s="718"/>
      <c r="DO42" s="718"/>
      <c r="DP42" s="718"/>
      <c r="DQ42" s="718"/>
      <c r="DR42" s="718"/>
      <c r="DS42" s="718"/>
      <c r="DT42" s="718"/>
      <c r="DU42" s="718"/>
      <c r="DV42" s="719"/>
      <c r="DW42" s="720"/>
      <c r="DX42" s="721"/>
      <c r="DY42" s="721"/>
      <c r="DZ42" s="721"/>
      <c r="EA42" s="721"/>
      <c r="EB42" s="721"/>
      <c r="EC42" s="722"/>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9" t="s">
        <v>353</v>
      </c>
      <c r="CE43" s="620"/>
      <c r="CF43" s="620"/>
      <c r="CG43" s="620"/>
      <c r="CH43" s="620"/>
      <c r="CI43" s="620"/>
      <c r="CJ43" s="620"/>
      <c r="CK43" s="620"/>
      <c r="CL43" s="620"/>
      <c r="CM43" s="620"/>
      <c r="CN43" s="620"/>
      <c r="CO43" s="620"/>
      <c r="CP43" s="620"/>
      <c r="CQ43" s="621"/>
      <c r="CR43" s="622">
        <v>247284</v>
      </c>
      <c r="CS43" s="658"/>
      <c r="CT43" s="658"/>
      <c r="CU43" s="658"/>
      <c r="CV43" s="658"/>
      <c r="CW43" s="658"/>
      <c r="CX43" s="658"/>
      <c r="CY43" s="659"/>
      <c r="CZ43" s="627">
        <v>1.3</v>
      </c>
      <c r="DA43" s="656"/>
      <c r="DB43" s="656"/>
      <c r="DC43" s="660"/>
      <c r="DD43" s="631">
        <v>207137</v>
      </c>
      <c r="DE43" s="658"/>
      <c r="DF43" s="658"/>
      <c r="DG43" s="658"/>
      <c r="DH43" s="658"/>
      <c r="DI43" s="658"/>
      <c r="DJ43" s="658"/>
      <c r="DK43" s="659"/>
      <c r="DL43" s="717"/>
      <c r="DM43" s="718"/>
      <c r="DN43" s="718"/>
      <c r="DO43" s="718"/>
      <c r="DP43" s="718"/>
      <c r="DQ43" s="718"/>
      <c r="DR43" s="718"/>
      <c r="DS43" s="718"/>
      <c r="DT43" s="718"/>
      <c r="DU43" s="718"/>
      <c r="DV43" s="719"/>
      <c r="DW43" s="720"/>
      <c r="DX43" s="721"/>
      <c r="DY43" s="721"/>
      <c r="DZ43" s="721"/>
      <c r="EA43" s="721"/>
      <c r="EB43" s="721"/>
      <c r="EC43" s="722"/>
    </row>
    <row r="44" spans="2:133" ht="11.25" customHeight="1" x14ac:dyDescent="0.15">
      <c r="B44" s="220" t="s">
        <v>354</v>
      </c>
      <c r="CD44" s="734" t="s">
        <v>306</v>
      </c>
      <c r="CE44" s="735"/>
      <c r="CF44" s="619" t="s">
        <v>355</v>
      </c>
      <c r="CG44" s="620"/>
      <c r="CH44" s="620"/>
      <c r="CI44" s="620"/>
      <c r="CJ44" s="620"/>
      <c r="CK44" s="620"/>
      <c r="CL44" s="620"/>
      <c r="CM44" s="620"/>
      <c r="CN44" s="620"/>
      <c r="CO44" s="620"/>
      <c r="CP44" s="620"/>
      <c r="CQ44" s="621"/>
      <c r="CR44" s="622">
        <v>1948581</v>
      </c>
      <c r="CS44" s="623"/>
      <c r="CT44" s="623"/>
      <c r="CU44" s="623"/>
      <c r="CV44" s="623"/>
      <c r="CW44" s="623"/>
      <c r="CX44" s="623"/>
      <c r="CY44" s="624"/>
      <c r="CZ44" s="627">
        <v>10</v>
      </c>
      <c r="DA44" s="628"/>
      <c r="DB44" s="628"/>
      <c r="DC44" s="723"/>
      <c r="DD44" s="631">
        <v>436113</v>
      </c>
      <c r="DE44" s="623"/>
      <c r="DF44" s="623"/>
      <c r="DG44" s="623"/>
      <c r="DH44" s="623"/>
      <c r="DI44" s="623"/>
      <c r="DJ44" s="623"/>
      <c r="DK44" s="624"/>
      <c r="DL44" s="717"/>
      <c r="DM44" s="718"/>
      <c r="DN44" s="718"/>
      <c r="DO44" s="718"/>
      <c r="DP44" s="718"/>
      <c r="DQ44" s="718"/>
      <c r="DR44" s="718"/>
      <c r="DS44" s="718"/>
      <c r="DT44" s="718"/>
      <c r="DU44" s="718"/>
      <c r="DV44" s="719"/>
      <c r="DW44" s="720"/>
      <c r="DX44" s="721"/>
      <c r="DY44" s="721"/>
      <c r="DZ44" s="721"/>
      <c r="EA44" s="721"/>
      <c r="EB44" s="721"/>
      <c r="EC44" s="722"/>
    </row>
    <row r="45" spans="2:133" ht="11.25" customHeight="1" x14ac:dyDescent="0.15">
      <c r="CD45" s="736"/>
      <c r="CE45" s="737"/>
      <c r="CF45" s="619" t="s">
        <v>356</v>
      </c>
      <c r="CG45" s="620"/>
      <c r="CH45" s="620"/>
      <c r="CI45" s="620"/>
      <c r="CJ45" s="620"/>
      <c r="CK45" s="620"/>
      <c r="CL45" s="620"/>
      <c r="CM45" s="620"/>
      <c r="CN45" s="620"/>
      <c r="CO45" s="620"/>
      <c r="CP45" s="620"/>
      <c r="CQ45" s="621"/>
      <c r="CR45" s="622">
        <v>441477</v>
      </c>
      <c r="CS45" s="658"/>
      <c r="CT45" s="658"/>
      <c r="CU45" s="658"/>
      <c r="CV45" s="658"/>
      <c r="CW45" s="658"/>
      <c r="CX45" s="658"/>
      <c r="CY45" s="659"/>
      <c r="CZ45" s="627">
        <v>2.2999999999999998</v>
      </c>
      <c r="DA45" s="656"/>
      <c r="DB45" s="656"/>
      <c r="DC45" s="660"/>
      <c r="DD45" s="631">
        <v>18513</v>
      </c>
      <c r="DE45" s="658"/>
      <c r="DF45" s="658"/>
      <c r="DG45" s="658"/>
      <c r="DH45" s="658"/>
      <c r="DI45" s="658"/>
      <c r="DJ45" s="658"/>
      <c r="DK45" s="659"/>
      <c r="DL45" s="717"/>
      <c r="DM45" s="718"/>
      <c r="DN45" s="718"/>
      <c r="DO45" s="718"/>
      <c r="DP45" s="718"/>
      <c r="DQ45" s="718"/>
      <c r="DR45" s="718"/>
      <c r="DS45" s="718"/>
      <c r="DT45" s="718"/>
      <c r="DU45" s="718"/>
      <c r="DV45" s="719"/>
      <c r="DW45" s="720"/>
      <c r="DX45" s="721"/>
      <c r="DY45" s="721"/>
      <c r="DZ45" s="721"/>
      <c r="EA45" s="721"/>
      <c r="EB45" s="721"/>
      <c r="EC45" s="722"/>
    </row>
    <row r="46" spans="2:133" ht="11.25" customHeight="1" x14ac:dyDescent="0.15">
      <c r="CD46" s="736"/>
      <c r="CE46" s="737"/>
      <c r="CF46" s="619" t="s">
        <v>357</v>
      </c>
      <c r="CG46" s="620"/>
      <c r="CH46" s="620"/>
      <c r="CI46" s="620"/>
      <c r="CJ46" s="620"/>
      <c r="CK46" s="620"/>
      <c r="CL46" s="620"/>
      <c r="CM46" s="620"/>
      <c r="CN46" s="620"/>
      <c r="CO46" s="620"/>
      <c r="CP46" s="620"/>
      <c r="CQ46" s="621"/>
      <c r="CR46" s="622">
        <v>1487235</v>
      </c>
      <c r="CS46" s="623"/>
      <c r="CT46" s="623"/>
      <c r="CU46" s="623"/>
      <c r="CV46" s="623"/>
      <c r="CW46" s="623"/>
      <c r="CX46" s="623"/>
      <c r="CY46" s="624"/>
      <c r="CZ46" s="627">
        <v>7.6</v>
      </c>
      <c r="DA46" s="628"/>
      <c r="DB46" s="628"/>
      <c r="DC46" s="723"/>
      <c r="DD46" s="631">
        <v>417531</v>
      </c>
      <c r="DE46" s="623"/>
      <c r="DF46" s="623"/>
      <c r="DG46" s="623"/>
      <c r="DH46" s="623"/>
      <c r="DI46" s="623"/>
      <c r="DJ46" s="623"/>
      <c r="DK46" s="624"/>
      <c r="DL46" s="717"/>
      <c r="DM46" s="718"/>
      <c r="DN46" s="718"/>
      <c r="DO46" s="718"/>
      <c r="DP46" s="718"/>
      <c r="DQ46" s="718"/>
      <c r="DR46" s="718"/>
      <c r="DS46" s="718"/>
      <c r="DT46" s="718"/>
      <c r="DU46" s="718"/>
      <c r="DV46" s="719"/>
      <c r="DW46" s="720"/>
      <c r="DX46" s="721"/>
      <c r="DY46" s="721"/>
      <c r="DZ46" s="721"/>
      <c r="EA46" s="721"/>
      <c r="EB46" s="721"/>
      <c r="EC46" s="722"/>
    </row>
    <row r="47" spans="2:133" ht="11.25" customHeight="1" x14ac:dyDescent="0.15">
      <c r="CD47" s="736"/>
      <c r="CE47" s="737"/>
      <c r="CF47" s="619" t="s">
        <v>358</v>
      </c>
      <c r="CG47" s="620"/>
      <c r="CH47" s="620"/>
      <c r="CI47" s="620"/>
      <c r="CJ47" s="620"/>
      <c r="CK47" s="620"/>
      <c r="CL47" s="620"/>
      <c r="CM47" s="620"/>
      <c r="CN47" s="620"/>
      <c r="CO47" s="620"/>
      <c r="CP47" s="620"/>
      <c r="CQ47" s="621"/>
      <c r="CR47" s="622">
        <v>307404</v>
      </c>
      <c r="CS47" s="658"/>
      <c r="CT47" s="658"/>
      <c r="CU47" s="658"/>
      <c r="CV47" s="658"/>
      <c r="CW47" s="658"/>
      <c r="CX47" s="658"/>
      <c r="CY47" s="659"/>
      <c r="CZ47" s="627">
        <v>1.6</v>
      </c>
      <c r="DA47" s="656"/>
      <c r="DB47" s="656"/>
      <c r="DC47" s="660"/>
      <c r="DD47" s="631">
        <v>150978</v>
      </c>
      <c r="DE47" s="658"/>
      <c r="DF47" s="658"/>
      <c r="DG47" s="658"/>
      <c r="DH47" s="658"/>
      <c r="DI47" s="658"/>
      <c r="DJ47" s="658"/>
      <c r="DK47" s="659"/>
      <c r="DL47" s="717"/>
      <c r="DM47" s="718"/>
      <c r="DN47" s="718"/>
      <c r="DO47" s="718"/>
      <c r="DP47" s="718"/>
      <c r="DQ47" s="718"/>
      <c r="DR47" s="718"/>
      <c r="DS47" s="718"/>
      <c r="DT47" s="718"/>
      <c r="DU47" s="718"/>
      <c r="DV47" s="719"/>
      <c r="DW47" s="720"/>
      <c r="DX47" s="721"/>
      <c r="DY47" s="721"/>
      <c r="DZ47" s="721"/>
      <c r="EA47" s="721"/>
      <c r="EB47" s="721"/>
      <c r="EC47" s="722"/>
    </row>
    <row r="48" spans="2:133" x14ac:dyDescent="0.15">
      <c r="CD48" s="738"/>
      <c r="CE48" s="739"/>
      <c r="CF48" s="619" t="s">
        <v>359</v>
      </c>
      <c r="CG48" s="620"/>
      <c r="CH48" s="620"/>
      <c r="CI48" s="620"/>
      <c r="CJ48" s="620"/>
      <c r="CK48" s="620"/>
      <c r="CL48" s="620"/>
      <c r="CM48" s="620"/>
      <c r="CN48" s="620"/>
      <c r="CO48" s="620"/>
      <c r="CP48" s="620"/>
      <c r="CQ48" s="621"/>
      <c r="CR48" s="622" t="s">
        <v>125</v>
      </c>
      <c r="CS48" s="623"/>
      <c r="CT48" s="623"/>
      <c r="CU48" s="623"/>
      <c r="CV48" s="623"/>
      <c r="CW48" s="623"/>
      <c r="CX48" s="623"/>
      <c r="CY48" s="624"/>
      <c r="CZ48" s="627" t="s">
        <v>125</v>
      </c>
      <c r="DA48" s="628"/>
      <c r="DB48" s="628"/>
      <c r="DC48" s="723"/>
      <c r="DD48" s="631" t="s">
        <v>125</v>
      </c>
      <c r="DE48" s="623"/>
      <c r="DF48" s="623"/>
      <c r="DG48" s="623"/>
      <c r="DH48" s="623"/>
      <c r="DI48" s="623"/>
      <c r="DJ48" s="623"/>
      <c r="DK48" s="624"/>
      <c r="DL48" s="717"/>
      <c r="DM48" s="718"/>
      <c r="DN48" s="718"/>
      <c r="DO48" s="718"/>
      <c r="DP48" s="718"/>
      <c r="DQ48" s="718"/>
      <c r="DR48" s="718"/>
      <c r="DS48" s="718"/>
      <c r="DT48" s="718"/>
      <c r="DU48" s="718"/>
      <c r="DV48" s="719"/>
      <c r="DW48" s="720"/>
      <c r="DX48" s="721"/>
      <c r="DY48" s="721"/>
      <c r="DZ48" s="721"/>
      <c r="EA48" s="721"/>
      <c r="EB48" s="721"/>
      <c r="EC48" s="722"/>
    </row>
    <row r="49" spans="82:133" ht="11.25" customHeight="1" x14ac:dyDescent="0.15">
      <c r="CD49" s="667" t="s">
        <v>360</v>
      </c>
      <c r="CE49" s="668"/>
      <c r="CF49" s="668"/>
      <c r="CG49" s="668"/>
      <c r="CH49" s="668"/>
      <c r="CI49" s="668"/>
      <c r="CJ49" s="668"/>
      <c r="CK49" s="668"/>
      <c r="CL49" s="668"/>
      <c r="CM49" s="668"/>
      <c r="CN49" s="668"/>
      <c r="CO49" s="668"/>
      <c r="CP49" s="668"/>
      <c r="CQ49" s="669"/>
      <c r="CR49" s="702">
        <v>19452533</v>
      </c>
      <c r="CS49" s="692"/>
      <c r="CT49" s="692"/>
      <c r="CU49" s="692"/>
      <c r="CV49" s="692"/>
      <c r="CW49" s="692"/>
      <c r="CX49" s="692"/>
      <c r="CY49" s="724"/>
      <c r="CZ49" s="707">
        <v>100</v>
      </c>
      <c r="DA49" s="725"/>
      <c r="DB49" s="725"/>
      <c r="DC49" s="726"/>
      <c r="DD49" s="727">
        <v>12723777</v>
      </c>
      <c r="DE49" s="692"/>
      <c r="DF49" s="692"/>
      <c r="DG49" s="692"/>
      <c r="DH49" s="692"/>
      <c r="DI49" s="692"/>
      <c r="DJ49" s="692"/>
      <c r="DK49" s="724"/>
      <c r="DL49" s="728"/>
      <c r="DM49" s="729"/>
      <c r="DN49" s="729"/>
      <c r="DO49" s="729"/>
      <c r="DP49" s="729"/>
      <c r="DQ49" s="729"/>
      <c r="DR49" s="729"/>
      <c r="DS49" s="729"/>
      <c r="DT49" s="729"/>
      <c r="DU49" s="729"/>
      <c r="DV49" s="730"/>
      <c r="DW49" s="731"/>
      <c r="DX49" s="732"/>
      <c r="DY49" s="732"/>
      <c r="DZ49" s="732"/>
      <c r="EA49" s="732"/>
      <c r="EB49" s="732"/>
      <c r="EC49" s="733"/>
    </row>
    <row r="50" spans="82:133" hidden="1" x14ac:dyDescent="0.15"/>
    <row r="51" spans="82:133" hidden="1" x14ac:dyDescent="0.15"/>
    <row r="52" spans="82:133" hidden="1" x14ac:dyDescent="0.15"/>
    <row r="53" spans="82:133" hidden="1" x14ac:dyDescent="0.15"/>
  </sheetData>
  <sheetProtection algorithmName="SHA-512" hashValue="3wVBClkZHOZujIjyn5Q467bfVTayVV31+DWGDbBrlU78Lt9NQVP4IOnGmdjCvtjc6fKXh2dt3TsiDmAgBJS+fA==" saltValue="ZNYhO6Q46I7oDoOItqnt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8" customWidth="1"/>
    <col min="131" max="131" width="1.625" style="268" customWidth="1"/>
    <col min="132" max="16384" width="9" style="268"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92" t="s">
        <v>362</v>
      </c>
      <c r="DK2" s="793"/>
      <c r="DL2" s="793"/>
      <c r="DM2" s="793"/>
      <c r="DN2" s="793"/>
      <c r="DO2" s="794"/>
      <c r="DP2" s="229"/>
      <c r="DQ2" s="792" t="s">
        <v>363</v>
      </c>
      <c r="DR2" s="793"/>
      <c r="DS2" s="793"/>
      <c r="DT2" s="793"/>
      <c r="DU2" s="793"/>
      <c r="DV2" s="793"/>
      <c r="DW2" s="793"/>
      <c r="DX2" s="793"/>
      <c r="DY2" s="793"/>
      <c r="DZ2" s="79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95" t="s">
        <v>364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75" t="s">
        <v>366</v>
      </c>
      <c r="B5" s="776"/>
      <c r="C5" s="776"/>
      <c r="D5" s="776"/>
      <c r="E5" s="776"/>
      <c r="F5" s="776"/>
      <c r="G5" s="776"/>
      <c r="H5" s="776"/>
      <c r="I5" s="776"/>
      <c r="J5" s="776"/>
      <c r="K5" s="776"/>
      <c r="L5" s="776"/>
      <c r="M5" s="776"/>
      <c r="N5" s="776"/>
      <c r="O5" s="776"/>
      <c r="P5" s="777"/>
      <c r="Q5" s="752" t="s">
        <v>367</v>
      </c>
      <c r="R5" s="753"/>
      <c r="S5" s="753"/>
      <c r="T5" s="753"/>
      <c r="U5" s="754"/>
      <c r="V5" s="752" t="s">
        <v>368</v>
      </c>
      <c r="W5" s="753"/>
      <c r="X5" s="753"/>
      <c r="Y5" s="753"/>
      <c r="Z5" s="754"/>
      <c r="AA5" s="752" t="s">
        <v>369</v>
      </c>
      <c r="AB5" s="753"/>
      <c r="AC5" s="753"/>
      <c r="AD5" s="753"/>
      <c r="AE5" s="753"/>
      <c r="AF5" s="796" t="s">
        <v>370</v>
      </c>
      <c r="AG5" s="753"/>
      <c r="AH5" s="753"/>
      <c r="AI5" s="753"/>
      <c r="AJ5" s="764"/>
      <c r="AK5" s="753" t="s">
        <v>371</v>
      </c>
      <c r="AL5" s="753"/>
      <c r="AM5" s="753"/>
      <c r="AN5" s="753"/>
      <c r="AO5" s="754"/>
      <c r="AP5" s="752" t="s">
        <v>372</v>
      </c>
      <c r="AQ5" s="753"/>
      <c r="AR5" s="753"/>
      <c r="AS5" s="753"/>
      <c r="AT5" s="754"/>
      <c r="AU5" s="752" t="s">
        <v>373</v>
      </c>
      <c r="AV5" s="753"/>
      <c r="AW5" s="753"/>
      <c r="AX5" s="753"/>
      <c r="AY5" s="764"/>
      <c r="AZ5" s="236"/>
      <c r="BA5" s="236"/>
      <c r="BB5" s="236"/>
      <c r="BC5" s="236"/>
      <c r="BD5" s="236"/>
      <c r="BE5" s="237"/>
      <c r="BF5" s="237"/>
      <c r="BG5" s="237"/>
      <c r="BH5" s="237"/>
      <c r="BI5" s="237"/>
      <c r="BJ5" s="237"/>
      <c r="BK5" s="237"/>
      <c r="BL5" s="237"/>
      <c r="BM5" s="237"/>
      <c r="BN5" s="237"/>
      <c r="BO5" s="237"/>
      <c r="BP5" s="237"/>
      <c r="BQ5" s="775" t="s">
        <v>374</v>
      </c>
      <c r="BR5" s="776"/>
      <c r="BS5" s="776"/>
      <c r="BT5" s="776"/>
      <c r="BU5" s="776"/>
      <c r="BV5" s="776"/>
      <c r="BW5" s="776"/>
      <c r="BX5" s="776"/>
      <c r="BY5" s="776"/>
      <c r="BZ5" s="776"/>
      <c r="CA5" s="776"/>
      <c r="CB5" s="776"/>
      <c r="CC5" s="776"/>
      <c r="CD5" s="776"/>
      <c r="CE5" s="776"/>
      <c r="CF5" s="776"/>
      <c r="CG5" s="777"/>
      <c r="CH5" s="752" t="s">
        <v>375</v>
      </c>
      <c r="CI5" s="753"/>
      <c r="CJ5" s="753"/>
      <c r="CK5" s="753"/>
      <c r="CL5" s="754"/>
      <c r="CM5" s="752" t="s">
        <v>376</v>
      </c>
      <c r="CN5" s="753"/>
      <c r="CO5" s="753"/>
      <c r="CP5" s="753"/>
      <c r="CQ5" s="754"/>
      <c r="CR5" s="752" t="s">
        <v>377</v>
      </c>
      <c r="CS5" s="753"/>
      <c r="CT5" s="753"/>
      <c r="CU5" s="753"/>
      <c r="CV5" s="754"/>
      <c r="CW5" s="752" t="s">
        <v>378</v>
      </c>
      <c r="CX5" s="753"/>
      <c r="CY5" s="753"/>
      <c r="CZ5" s="753"/>
      <c r="DA5" s="754"/>
      <c r="DB5" s="752" t="s">
        <v>379</v>
      </c>
      <c r="DC5" s="753"/>
      <c r="DD5" s="753"/>
      <c r="DE5" s="753"/>
      <c r="DF5" s="754"/>
      <c r="DG5" s="758" t="s">
        <v>380</v>
      </c>
      <c r="DH5" s="759"/>
      <c r="DI5" s="759"/>
      <c r="DJ5" s="759"/>
      <c r="DK5" s="760"/>
      <c r="DL5" s="758" t="s">
        <v>381</v>
      </c>
      <c r="DM5" s="759"/>
      <c r="DN5" s="759"/>
      <c r="DO5" s="759"/>
      <c r="DP5" s="760"/>
      <c r="DQ5" s="752" t="s">
        <v>382</v>
      </c>
      <c r="DR5" s="753"/>
      <c r="DS5" s="753"/>
      <c r="DT5" s="753"/>
      <c r="DU5" s="754"/>
      <c r="DV5" s="752" t="s">
        <v>373</v>
      </c>
      <c r="DW5" s="753"/>
      <c r="DX5" s="753"/>
      <c r="DY5" s="753"/>
      <c r="DZ5" s="764"/>
      <c r="EA5" s="234"/>
    </row>
    <row r="6" spans="1:131" s="235" customFormat="1" ht="26.25" customHeight="1" thickBot="1" x14ac:dyDescent="0.2">
      <c r="A6" s="778"/>
      <c r="B6" s="779"/>
      <c r="C6" s="779"/>
      <c r="D6" s="779"/>
      <c r="E6" s="779"/>
      <c r="F6" s="779"/>
      <c r="G6" s="779"/>
      <c r="H6" s="779"/>
      <c r="I6" s="779"/>
      <c r="J6" s="779"/>
      <c r="K6" s="779"/>
      <c r="L6" s="779"/>
      <c r="M6" s="779"/>
      <c r="N6" s="779"/>
      <c r="O6" s="779"/>
      <c r="P6" s="780"/>
      <c r="Q6" s="755"/>
      <c r="R6" s="756"/>
      <c r="S6" s="756"/>
      <c r="T6" s="756"/>
      <c r="U6" s="757"/>
      <c r="V6" s="755"/>
      <c r="W6" s="756"/>
      <c r="X6" s="756"/>
      <c r="Y6" s="756"/>
      <c r="Z6" s="757"/>
      <c r="AA6" s="755"/>
      <c r="AB6" s="756"/>
      <c r="AC6" s="756"/>
      <c r="AD6" s="756"/>
      <c r="AE6" s="756"/>
      <c r="AF6" s="797"/>
      <c r="AG6" s="756"/>
      <c r="AH6" s="756"/>
      <c r="AI6" s="756"/>
      <c r="AJ6" s="765"/>
      <c r="AK6" s="756"/>
      <c r="AL6" s="756"/>
      <c r="AM6" s="756"/>
      <c r="AN6" s="756"/>
      <c r="AO6" s="757"/>
      <c r="AP6" s="755"/>
      <c r="AQ6" s="756"/>
      <c r="AR6" s="756"/>
      <c r="AS6" s="756"/>
      <c r="AT6" s="757"/>
      <c r="AU6" s="755"/>
      <c r="AV6" s="756"/>
      <c r="AW6" s="756"/>
      <c r="AX6" s="756"/>
      <c r="AY6" s="765"/>
      <c r="AZ6" s="232"/>
      <c r="BA6" s="232"/>
      <c r="BB6" s="232"/>
      <c r="BC6" s="232"/>
      <c r="BD6" s="232"/>
      <c r="BE6" s="233"/>
      <c r="BF6" s="233"/>
      <c r="BG6" s="233"/>
      <c r="BH6" s="233"/>
      <c r="BI6" s="233"/>
      <c r="BJ6" s="233"/>
      <c r="BK6" s="233"/>
      <c r="BL6" s="233"/>
      <c r="BM6" s="233"/>
      <c r="BN6" s="233"/>
      <c r="BO6" s="233"/>
      <c r="BP6" s="233"/>
      <c r="BQ6" s="778"/>
      <c r="BR6" s="779"/>
      <c r="BS6" s="779"/>
      <c r="BT6" s="779"/>
      <c r="BU6" s="779"/>
      <c r="BV6" s="779"/>
      <c r="BW6" s="779"/>
      <c r="BX6" s="779"/>
      <c r="BY6" s="779"/>
      <c r="BZ6" s="779"/>
      <c r="CA6" s="779"/>
      <c r="CB6" s="779"/>
      <c r="CC6" s="779"/>
      <c r="CD6" s="779"/>
      <c r="CE6" s="779"/>
      <c r="CF6" s="779"/>
      <c r="CG6" s="780"/>
      <c r="CH6" s="755"/>
      <c r="CI6" s="756"/>
      <c r="CJ6" s="756"/>
      <c r="CK6" s="756"/>
      <c r="CL6" s="757"/>
      <c r="CM6" s="755"/>
      <c r="CN6" s="756"/>
      <c r="CO6" s="756"/>
      <c r="CP6" s="756"/>
      <c r="CQ6" s="757"/>
      <c r="CR6" s="755"/>
      <c r="CS6" s="756"/>
      <c r="CT6" s="756"/>
      <c r="CU6" s="756"/>
      <c r="CV6" s="757"/>
      <c r="CW6" s="755"/>
      <c r="CX6" s="756"/>
      <c r="CY6" s="756"/>
      <c r="CZ6" s="756"/>
      <c r="DA6" s="757"/>
      <c r="DB6" s="755"/>
      <c r="DC6" s="756"/>
      <c r="DD6" s="756"/>
      <c r="DE6" s="756"/>
      <c r="DF6" s="757"/>
      <c r="DG6" s="761"/>
      <c r="DH6" s="762"/>
      <c r="DI6" s="762"/>
      <c r="DJ6" s="762"/>
      <c r="DK6" s="763"/>
      <c r="DL6" s="761"/>
      <c r="DM6" s="762"/>
      <c r="DN6" s="762"/>
      <c r="DO6" s="762"/>
      <c r="DP6" s="763"/>
      <c r="DQ6" s="755"/>
      <c r="DR6" s="756"/>
      <c r="DS6" s="756"/>
      <c r="DT6" s="756"/>
      <c r="DU6" s="757"/>
      <c r="DV6" s="755"/>
      <c r="DW6" s="756"/>
      <c r="DX6" s="756"/>
      <c r="DY6" s="756"/>
      <c r="DZ6" s="765"/>
      <c r="EA6" s="234"/>
    </row>
    <row r="7" spans="1:131" s="235" customFormat="1" ht="26.25" customHeight="1" thickTop="1" x14ac:dyDescent="0.15">
      <c r="A7" s="238">
        <v>1</v>
      </c>
      <c r="B7" s="766" t="s">
        <v>383</v>
      </c>
      <c r="C7" s="767"/>
      <c r="D7" s="767"/>
      <c r="E7" s="767"/>
      <c r="F7" s="767"/>
      <c r="G7" s="767"/>
      <c r="H7" s="767"/>
      <c r="I7" s="767"/>
      <c r="J7" s="767"/>
      <c r="K7" s="767"/>
      <c r="L7" s="767"/>
      <c r="M7" s="767"/>
      <c r="N7" s="767"/>
      <c r="O7" s="767"/>
      <c r="P7" s="768"/>
      <c r="Q7" s="769">
        <v>19676</v>
      </c>
      <c r="R7" s="770"/>
      <c r="S7" s="770"/>
      <c r="T7" s="770"/>
      <c r="U7" s="770"/>
      <c r="V7" s="770">
        <v>19456</v>
      </c>
      <c r="W7" s="770"/>
      <c r="X7" s="770"/>
      <c r="Y7" s="770"/>
      <c r="Z7" s="770"/>
      <c r="AA7" s="770">
        <v>220</v>
      </c>
      <c r="AB7" s="770"/>
      <c r="AC7" s="770"/>
      <c r="AD7" s="770"/>
      <c r="AE7" s="771"/>
      <c r="AF7" s="772">
        <v>123</v>
      </c>
      <c r="AG7" s="773"/>
      <c r="AH7" s="773"/>
      <c r="AI7" s="773"/>
      <c r="AJ7" s="774"/>
      <c r="AK7" s="812">
        <v>260</v>
      </c>
      <c r="AL7" s="813"/>
      <c r="AM7" s="813"/>
      <c r="AN7" s="813"/>
      <c r="AO7" s="813"/>
      <c r="AP7" s="813">
        <v>26519</v>
      </c>
      <c r="AQ7" s="813"/>
      <c r="AR7" s="813"/>
      <c r="AS7" s="813"/>
      <c r="AT7" s="813"/>
      <c r="AU7" s="814"/>
      <c r="AV7" s="814"/>
      <c r="AW7" s="814"/>
      <c r="AX7" s="814"/>
      <c r="AY7" s="815"/>
      <c r="AZ7" s="232"/>
      <c r="BA7" s="232"/>
      <c r="BB7" s="232"/>
      <c r="BC7" s="232"/>
      <c r="BD7" s="232"/>
      <c r="BE7" s="233"/>
      <c r="BF7" s="233"/>
      <c r="BG7" s="233"/>
      <c r="BH7" s="233"/>
      <c r="BI7" s="233"/>
      <c r="BJ7" s="233"/>
      <c r="BK7" s="233"/>
      <c r="BL7" s="233"/>
      <c r="BM7" s="233"/>
      <c r="BN7" s="233"/>
      <c r="BO7" s="233"/>
      <c r="BP7" s="233"/>
      <c r="BQ7" s="239">
        <v>1</v>
      </c>
      <c r="BR7" s="364" t="s">
        <v>581</v>
      </c>
      <c r="BS7" s="749" t="s">
        <v>579</v>
      </c>
      <c r="BT7" s="750"/>
      <c r="BU7" s="750"/>
      <c r="BV7" s="750"/>
      <c r="BW7" s="750"/>
      <c r="BX7" s="750"/>
      <c r="BY7" s="750"/>
      <c r="BZ7" s="750"/>
      <c r="CA7" s="750"/>
      <c r="CB7" s="750"/>
      <c r="CC7" s="750"/>
      <c r="CD7" s="750"/>
      <c r="CE7" s="750"/>
      <c r="CF7" s="750"/>
      <c r="CG7" s="751"/>
      <c r="CH7" s="809">
        <v>0</v>
      </c>
      <c r="CI7" s="810"/>
      <c r="CJ7" s="810"/>
      <c r="CK7" s="810"/>
      <c r="CL7" s="811"/>
      <c r="CM7" s="809">
        <v>41</v>
      </c>
      <c r="CN7" s="810"/>
      <c r="CO7" s="810"/>
      <c r="CP7" s="810"/>
      <c r="CQ7" s="811"/>
      <c r="CR7" s="809">
        <v>30</v>
      </c>
      <c r="CS7" s="810"/>
      <c r="CT7" s="810"/>
      <c r="CU7" s="810"/>
      <c r="CV7" s="811"/>
      <c r="CW7" s="809" t="s">
        <v>571</v>
      </c>
      <c r="CX7" s="810"/>
      <c r="CY7" s="810"/>
      <c r="CZ7" s="810"/>
      <c r="DA7" s="811"/>
      <c r="DB7" s="809" t="s">
        <v>571</v>
      </c>
      <c r="DC7" s="810"/>
      <c r="DD7" s="810"/>
      <c r="DE7" s="810"/>
      <c r="DF7" s="811"/>
      <c r="DG7" s="809" t="s">
        <v>571</v>
      </c>
      <c r="DH7" s="810"/>
      <c r="DI7" s="810"/>
      <c r="DJ7" s="810"/>
      <c r="DK7" s="811"/>
      <c r="DL7" s="809" t="s">
        <v>571</v>
      </c>
      <c r="DM7" s="810"/>
      <c r="DN7" s="810"/>
      <c r="DO7" s="810"/>
      <c r="DP7" s="811"/>
      <c r="DQ7" s="809" t="s">
        <v>571</v>
      </c>
      <c r="DR7" s="810"/>
      <c r="DS7" s="810"/>
      <c r="DT7" s="810"/>
      <c r="DU7" s="811"/>
      <c r="DV7" s="798"/>
      <c r="DW7" s="799"/>
      <c r="DX7" s="799"/>
      <c r="DY7" s="799"/>
      <c r="DZ7" s="800"/>
      <c r="EA7" s="234"/>
    </row>
    <row r="8" spans="1:131" s="235" customFormat="1" ht="26.25" customHeight="1" x14ac:dyDescent="0.15">
      <c r="A8" s="240">
        <v>2</v>
      </c>
      <c r="B8" s="787" t="s">
        <v>384</v>
      </c>
      <c r="C8" s="788"/>
      <c r="D8" s="788"/>
      <c r="E8" s="788"/>
      <c r="F8" s="788"/>
      <c r="G8" s="788"/>
      <c r="H8" s="788"/>
      <c r="I8" s="788"/>
      <c r="J8" s="788"/>
      <c r="K8" s="788"/>
      <c r="L8" s="788"/>
      <c r="M8" s="788"/>
      <c r="N8" s="788"/>
      <c r="O8" s="788"/>
      <c r="P8" s="789"/>
      <c r="Q8" s="790">
        <v>38</v>
      </c>
      <c r="R8" s="791"/>
      <c r="S8" s="791"/>
      <c r="T8" s="791"/>
      <c r="U8" s="791"/>
      <c r="V8" s="791">
        <v>38</v>
      </c>
      <c r="W8" s="791"/>
      <c r="X8" s="791"/>
      <c r="Y8" s="791"/>
      <c r="Z8" s="791"/>
      <c r="AA8" s="791" t="s">
        <v>571</v>
      </c>
      <c r="AB8" s="791"/>
      <c r="AC8" s="791"/>
      <c r="AD8" s="791"/>
      <c r="AE8" s="801"/>
      <c r="AF8" s="802" t="s">
        <v>385</v>
      </c>
      <c r="AG8" s="803"/>
      <c r="AH8" s="803"/>
      <c r="AI8" s="803"/>
      <c r="AJ8" s="804"/>
      <c r="AK8" s="805">
        <v>18</v>
      </c>
      <c r="AL8" s="806"/>
      <c r="AM8" s="806"/>
      <c r="AN8" s="806"/>
      <c r="AO8" s="806"/>
      <c r="AP8" s="806">
        <v>6</v>
      </c>
      <c r="AQ8" s="806"/>
      <c r="AR8" s="806"/>
      <c r="AS8" s="806"/>
      <c r="AT8" s="806"/>
      <c r="AU8" s="807"/>
      <c r="AV8" s="807"/>
      <c r="AW8" s="807"/>
      <c r="AX8" s="807"/>
      <c r="AY8" s="808"/>
      <c r="AZ8" s="232"/>
      <c r="BA8" s="232"/>
      <c r="BB8" s="232"/>
      <c r="BC8" s="232"/>
      <c r="BD8" s="232"/>
      <c r="BE8" s="233"/>
      <c r="BF8" s="233"/>
      <c r="BG8" s="233"/>
      <c r="BH8" s="233"/>
      <c r="BI8" s="233"/>
      <c r="BJ8" s="233"/>
      <c r="BK8" s="233"/>
      <c r="BL8" s="233"/>
      <c r="BM8" s="233"/>
      <c r="BN8" s="233"/>
      <c r="BO8" s="233"/>
      <c r="BP8" s="233"/>
      <c r="BQ8" s="241">
        <v>2</v>
      </c>
      <c r="BR8" s="365" t="s">
        <v>581</v>
      </c>
      <c r="BS8" s="746" t="s">
        <v>580</v>
      </c>
      <c r="BT8" s="747"/>
      <c r="BU8" s="747"/>
      <c r="BV8" s="747"/>
      <c r="BW8" s="747"/>
      <c r="BX8" s="747"/>
      <c r="BY8" s="747"/>
      <c r="BZ8" s="747"/>
      <c r="CA8" s="747"/>
      <c r="CB8" s="747"/>
      <c r="CC8" s="747"/>
      <c r="CD8" s="747"/>
      <c r="CE8" s="747"/>
      <c r="CF8" s="747"/>
      <c r="CG8" s="748"/>
      <c r="CH8" s="781">
        <v>-14</v>
      </c>
      <c r="CI8" s="782"/>
      <c r="CJ8" s="782"/>
      <c r="CK8" s="782"/>
      <c r="CL8" s="783"/>
      <c r="CM8" s="781">
        <v>2491</v>
      </c>
      <c r="CN8" s="782"/>
      <c r="CO8" s="782"/>
      <c r="CP8" s="782"/>
      <c r="CQ8" s="783"/>
      <c r="CR8" s="781">
        <v>5</v>
      </c>
      <c r="CS8" s="782"/>
      <c r="CT8" s="782"/>
      <c r="CU8" s="782"/>
      <c r="CV8" s="783"/>
      <c r="CW8" s="781" t="s">
        <v>571</v>
      </c>
      <c r="CX8" s="782"/>
      <c r="CY8" s="782"/>
      <c r="CZ8" s="782"/>
      <c r="DA8" s="783"/>
      <c r="DB8" s="781">
        <v>1651</v>
      </c>
      <c r="DC8" s="782"/>
      <c r="DD8" s="782"/>
      <c r="DE8" s="782"/>
      <c r="DF8" s="783"/>
      <c r="DG8" s="781">
        <v>243</v>
      </c>
      <c r="DH8" s="782"/>
      <c r="DI8" s="782"/>
      <c r="DJ8" s="782"/>
      <c r="DK8" s="783"/>
      <c r="DL8" s="781" t="s">
        <v>582</v>
      </c>
      <c r="DM8" s="782"/>
      <c r="DN8" s="782"/>
      <c r="DO8" s="782"/>
      <c r="DP8" s="783"/>
      <c r="DQ8" s="781">
        <v>2008</v>
      </c>
      <c r="DR8" s="782"/>
      <c r="DS8" s="782"/>
      <c r="DT8" s="782"/>
      <c r="DU8" s="783"/>
      <c r="DV8" s="784"/>
      <c r="DW8" s="785"/>
      <c r="DX8" s="785"/>
      <c r="DY8" s="785"/>
      <c r="DZ8" s="786"/>
      <c r="EA8" s="234"/>
    </row>
    <row r="9" spans="1:131" s="235" customFormat="1" ht="26.25" customHeight="1" x14ac:dyDescent="0.15">
      <c r="A9" s="240">
        <v>3</v>
      </c>
      <c r="B9" s="787" t="s">
        <v>386</v>
      </c>
      <c r="C9" s="788"/>
      <c r="D9" s="788"/>
      <c r="E9" s="788"/>
      <c r="F9" s="788"/>
      <c r="G9" s="788"/>
      <c r="H9" s="788"/>
      <c r="I9" s="788"/>
      <c r="J9" s="788"/>
      <c r="K9" s="788"/>
      <c r="L9" s="788"/>
      <c r="M9" s="788"/>
      <c r="N9" s="788"/>
      <c r="O9" s="788"/>
      <c r="P9" s="789"/>
      <c r="Q9" s="790">
        <v>22</v>
      </c>
      <c r="R9" s="791"/>
      <c r="S9" s="791"/>
      <c r="T9" s="791"/>
      <c r="U9" s="791"/>
      <c r="V9" s="791">
        <v>22</v>
      </c>
      <c r="W9" s="791"/>
      <c r="X9" s="791"/>
      <c r="Y9" s="791"/>
      <c r="Z9" s="791"/>
      <c r="AA9" s="791" t="s">
        <v>571</v>
      </c>
      <c r="AB9" s="791"/>
      <c r="AC9" s="791"/>
      <c r="AD9" s="791"/>
      <c r="AE9" s="801"/>
      <c r="AF9" s="802" t="s">
        <v>125</v>
      </c>
      <c r="AG9" s="803"/>
      <c r="AH9" s="803"/>
      <c r="AI9" s="803"/>
      <c r="AJ9" s="804"/>
      <c r="AK9" s="805">
        <v>2</v>
      </c>
      <c r="AL9" s="806"/>
      <c r="AM9" s="806"/>
      <c r="AN9" s="806"/>
      <c r="AO9" s="806"/>
      <c r="AP9" s="806" t="s">
        <v>571</v>
      </c>
      <c r="AQ9" s="806"/>
      <c r="AR9" s="806"/>
      <c r="AS9" s="806"/>
      <c r="AT9" s="806"/>
      <c r="AU9" s="807"/>
      <c r="AV9" s="807"/>
      <c r="AW9" s="807"/>
      <c r="AX9" s="807"/>
      <c r="AY9" s="808"/>
      <c r="AZ9" s="232"/>
      <c r="BA9" s="232"/>
      <c r="BB9" s="232"/>
      <c r="BC9" s="232"/>
      <c r="BD9" s="232"/>
      <c r="BE9" s="233"/>
      <c r="BF9" s="233"/>
      <c r="BG9" s="233"/>
      <c r="BH9" s="233"/>
      <c r="BI9" s="233"/>
      <c r="BJ9" s="233"/>
      <c r="BK9" s="233"/>
      <c r="BL9" s="233"/>
      <c r="BM9" s="233"/>
      <c r="BN9" s="233"/>
      <c r="BO9" s="233"/>
      <c r="BP9" s="233"/>
      <c r="BQ9" s="241">
        <v>3</v>
      </c>
      <c r="BR9" s="242"/>
      <c r="BS9" s="746"/>
      <c r="BT9" s="747"/>
      <c r="BU9" s="747"/>
      <c r="BV9" s="747"/>
      <c r="BW9" s="747"/>
      <c r="BX9" s="747"/>
      <c r="BY9" s="747"/>
      <c r="BZ9" s="747"/>
      <c r="CA9" s="747"/>
      <c r="CB9" s="747"/>
      <c r="CC9" s="747"/>
      <c r="CD9" s="747"/>
      <c r="CE9" s="747"/>
      <c r="CF9" s="747"/>
      <c r="CG9" s="748"/>
      <c r="CH9" s="781"/>
      <c r="CI9" s="782"/>
      <c r="CJ9" s="782"/>
      <c r="CK9" s="782"/>
      <c r="CL9" s="783"/>
      <c r="CM9" s="781"/>
      <c r="CN9" s="782"/>
      <c r="CO9" s="782"/>
      <c r="CP9" s="782"/>
      <c r="CQ9" s="783"/>
      <c r="CR9" s="781"/>
      <c r="CS9" s="782"/>
      <c r="CT9" s="782"/>
      <c r="CU9" s="782"/>
      <c r="CV9" s="783"/>
      <c r="CW9" s="781"/>
      <c r="CX9" s="782"/>
      <c r="CY9" s="782"/>
      <c r="CZ9" s="782"/>
      <c r="DA9" s="783"/>
      <c r="DB9" s="781"/>
      <c r="DC9" s="782"/>
      <c r="DD9" s="782"/>
      <c r="DE9" s="782"/>
      <c r="DF9" s="783"/>
      <c r="DG9" s="781"/>
      <c r="DH9" s="782"/>
      <c r="DI9" s="782"/>
      <c r="DJ9" s="782"/>
      <c r="DK9" s="783"/>
      <c r="DL9" s="781"/>
      <c r="DM9" s="782"/>
      <c r="DN9" s="782"/>
      <c r="DO9" s="782"/>
      <c r="DP9" s="783"/>
      <c r="DQ9" s="781"/>
      <c r="DR9" s="782"/>
      <c r="DS9" s="782"/>
      <c r="DT9" s="782"/>
      <c r="DU9" s="783"/>
      <c r="DV9" s="784"/>
      <c r="DW9" s="785"/>
      <c r="DX9" s="785"/>
      <c r="DY9" s="785"/>
      <c r="DZ9" s="786"/>
      <c r="EA9" s="234"/>
    </row>
    <row r="10" spans="1:131" s="235" customFormat="1" ht="26.25" customHeight="1" x14ac:dyDescent="0.15">
      <c r="A10" s="240">
        <v>4</v>
      </c>
      <c r="B10" s="787"/>
      <c r="C10" s="788"/>
      <c r="D10" s="788"/>
      <c r="E10" s="788"/>
      <c r="F10" s="788"/>
      <c r="G10" s="788"/>
      <c r="H10" s="788"/>
      <c r="I10" s="788"/>
      <c r="J10" s="788"/>
      <c r="K10" s="788"/>
      <c r="L10" s="788"/>
      <c r="M10" s="788"/>
      <c r="N10" s="788"/>
      <c r="O10" s="788"/>
      <c r="P10" s="789"/>
      <c r="Q10" s="790"/>
      <c r="R10" s="791"/>
      <c r="S10" s="791"/>
      <c r="T10" s="791"/>
      <c r="U10" s="791"/>
      <c r="V10" s="791"/>
      <c r="W10" s="791"/>
      <c r="X10" s="791"/>
      <c r="Y10" s="791"/>
      <c r="Z10" s="791"/>
      <c r="AA10" s="791"/>
      <c r="AB10" s="791"/>
      <c r="AC10" s="791"/>
      <c r="AD10" s="791"/>
      <c r="AE10" s="801"/>
      <c r="AF10" s="802"/>
      <c r="AG10" s="803"/>
      <c r="AH10" s="803"/>
      <c r="AI10" s="803"/>
      <c r="AJ10" s="804"/>
      <c r="AK10" s="805"/>
      <c r="AL10" s="806"/>
      <c r="AM10" s="806"/>
      <c r="AN10" s="806"/>
      <c r="AO10" s="806"/>
      <c r="AP10" s="806"/>
      <c r="AQ10" s="806"/>
      <c r="AR10" s="806"/>
      <c r="AS10" s="806"/>
      <c r="AT10" s="806"/>
      <c r="AU10" s="807"/>
      <c r="AV10" s="807"/>
      <c r="AW10" s="807"/>
      <c r="AX10" s="807"/>
      <c r="AY10" s="808"/>
      <c r="AZ10" s="232"/>
      <c r="BA10" s="232"/>
      <c r="BB10" s="232"/>
      <c r="BC10" s="232"/>
      <c r="BD10" s="232"/>
      <c r="BE10" s="233"/>
      <c r="BF10" s="233"/>
      <c r="BG10" s="233"/>
      <c r="BH10" s="233"/>
      <c r="BI10" s="233"/>
      <c r="BJ10" s="233"/>
      <c r="BK10" s="233"/>
      <c r="BL10" s="233"/>
      <c r="BM10" s="233"/>
      <c r="BN10" s="233"/>
      <c r="BO10" s="233"/>
      <c r="BP10" s="233"/>
      <c r="BQ10" s="241">
        <v>4</v>
      </c>
      <c r="BR10" s="242"/>
      <c r="BS10" s="746"/>
      <c r="BT10" s="747"/>
      <c r="BU10" s="747"/>
      <c r="BV10" s="747"/>
      <c r="BW10" s="747"/>
      <c r="BX10" s="747"/>
      <c r="BY10" s="747"/>
      <c r="BZ10" s="747"/>
      <c r="CA10" s="747"/>
      <c r="CB10" s="747"/>
      <c r="CC10" s="747"/>
      <c r="CD10" s="747"/>
      <c r="CE10" s="747"/>
      <c r="CF10" s="747"/>
      <c r="CG10" s="748"/>
      <c r="CH10" s="781"/>
      <c r="CI10" s="782"/>
      <c r="CJ10" s="782"/>
      <c r="CK10" s="782"/>
      <c r="CL10" s="783"/>
      <c r="CM10" s="781"/>
      <c r="CN10" s="782"/>
      <c r="CO10" s="782"/>
      <c r="CP10" s="782"/>
      <c r="CQ10" s="783"/>
      <c r="CR10" s="781"/>
      <c r="CS10" s="782"/>
      <c r="CT10" s="782"/>
      <c r="CU10" s="782"/>
      <c r="CV10" s="783"/>
      <c r="CW10" s="781"/>
      <c r="CX10" s="782"/>
      <c r="CY10" s="782"/>
      <c r="CZ10" s="782"/>
      <c r="DA10" s="783"/>
      <c r="DB10" s="781"/>
      <c r="DC10" s="782"/>
      <c r="DD10" s="782"/>
      <c r="DE10" s="782"/>
      <c r="DF10" s="783"/>
      <c r="DG10" s="781"/>
      <c r="DH10" s="782"/>
      <c r="DI10" s="782"/>
      <c r="DJ10" s="782"/>
      <c r="DK10" s="783"/>
      <c r="DL10" s="781"/>
      <c r="DM10" s="782"/>
      <c r="DN10" s="782"/>
      <c r="DO10" s="782"/>
      <c r="DP10" s="783"/>
      <c r="DQ10" s="781"/>
      <c r="DR10" s="782"/>
      <c r="DS10" s="782"/>
      <c r="DT10" s="782"/>
      <c r="DU10" s="783"/>
      <c r="DV10" s="784"/>
      <c r="DW10" s="785"/>
      <c r="DX10" s="785"/>
      <c r="DY10" s="785"/>
      <c r="DZ10" s="786"/>
      <c r="EA10" s="234"/>
    </row>
    <row r="11" spans="1:131" s="235" customFormat="1" ht="26.25" customHeight="1" x14ac:dyDescent="0.15">
      <c r="A11" s="240">
        <v>5</v>
      </c>
      <c r="B11" s="787"/>
      <c r="C11" s="788"/>
      <c r="D11" s="788"/>
      <c r="E11" s="788"/>
      <c r="F11" s="788"/>
      <c r="G11" s="788"/>
      <c r="H11" s="788"/>
      <c r="I11" s="788"/>
      <c r="J11" s="788"/>
      <c r="K11" s="788"/>
      <c r="L11" s="788"/>
      <c r="M11" s="788"/>
      <c r="N11" s="788"/>
      <c r="O11" s="788"/>
      <c r="P11" s="789"/>
      <c r="Q11" s="790"/>
      <c r="R11" s="791"/>
      <c r="S11" s="791"/>
      <c r="T11" s="791"/>
      <c r="U11" s="791"/>
      <c r="V11" s="791"/>
      <c r="W11" s="791"/>
      <c r="X11" s="791"/>
      <c r="Y11" s="791"/>
      <c r="Z11" s="791"/>
      <c r="AA11" s="791"/>
      <c r="AB11" s="791"/>
      <c r="AC11" s="791"/>
      <c r="AD11" s="791"/>
      <c r="AE11" s="801"/>
      <c r="AF11" s="802"/>
      <c r="AG11" s="803"/>
      <c r="AH11" s="803"/>
      <c r="AI11" s="803"/>
      <c r="AJ11" s="804"/>
      <c r="AK11" s="805"/>
      <c r="AL11" s="806"/>
      <c r="AM11" s="806"/>
      <c r="AN11" s="806"/>
      <c r="AO11" s="806"/>
      <c r="AP11" s="806"/>
      <c r="AQ11" s="806"/>
      <c r="AR11" s="806"/>
      <c r="AS11" s="806"/>
      <c r="AT11" s="806"/>
      <c r="AU11" s="807"/>
      <c r="AV11" s="807"/>
      <c r="AW11" s="807"/>
      <c r="AX11" s="807"/>
      <c r="AY11" s="808"/>
      <c r="AZ11" s="232"/>
      <c r="BA11" s="232"/>
      <c r="BB11" s="232"/>
      <c r="BC11" s="232"/>
      <c r="BD11" s="232"/>
      <c r="BE11" s="233"/>
      <c r="BF11" s="233"/>
      <c r="BG11" s="233"/>
      <c r="BH11" s="233"/>
      <c r="BI11" s="233"/>
      <c r="BJ11" s="233"/>
      <c r="BK11" s="233"/>
      <c r="BL11" s="233"/>
      <c r="BM11" s="233"/>
      <c r="BN11" s="233"/>
      <c r="BO11" s="233"/>
      <c r="BP11" s="233"/>
      <c r="BQ11" s="241">
        <v>5</v>
      </c>
      <c r="BR11" s="242"/>
      <c r="BS11" s="746"/>
      <c r="BT11" s="747"/>
      <c r="BU11" s="747"/>
      <c r="BV11" s="747"/>
      <c r="BW11" s="747"/>
      <c r="BX11" s="747"/>
      <c r="BY11" s="747"/>
      <c r="BZ11" s="747"/>
      <c r="CA11" s="747"/>
      <c r="CB11" s="747"/>
      <c r="CC11" s="747"/>
      <c r="CD11" s="747"/>
      <c r="CE11" s="747"/>
      <c r="CF11" s="747"/>
      <c r="CG11" s="748"/>
      <c r="CH11" s="781"/>
      <c r="CI11" s="782"/>
      <c r="CJ11" s="782"/>
      <c r="CK11" s="782"/>
      <c r="CL11" s="783"/>
      <c r="CM11" s="781"/>
      <c r="CN11" s="782"/>
      <c r="CO11" s="782"/>
      <c r="CP11" s="782"/>
      <c r="CQ11" s="783"/>
      <c r="CR11" s="781"/>
      <c r="CS11" s="782"/>
      <c r="CT11" s="782"/>
      <c r="CU11" s="782"/>
      <c r="CV11" s="783"/>
      <c r="CW11" s="781"/>
      <c r="CX11" s="782"/>
      <c r="CY11" s="782"/>
      <c r="CZ11" s="782"/>
      <c r="DA11" s="783"/>
      <c r="DB11" s="781"/>
      <c r="DC11" s="782"/>
      <c r="DD11" s="782"/>
      <c r="DE11" s="782"/>
      <c r="DF11" s="783"/>
      <c r="DG11" s="781"/>
      <c r="DH11" s="782"/>
      <c r="DI11" s="782"/>
      <c r="DJ11" s="782"/>
      <c r="DK11" s="783"/>
      <c r="DL11" s="781"/>
      <c r="DM11" s="782"/>
      <c r="DN11" s="782"/>
      <c r="DO11" s="782"/>
      <c r="DP11" s="783"/>
      <c r="DQ11" s="781"/>
      <c r="DR11" s="782"/>
      <c r="DS11" s="782"/>
      <c r="DT11" s="782"/>
      <c r="DU11" s="783"/>
      <c r="DV11" s="784"/>
      <c r="DW11" s="785"/>
      <c r="DX11" s="785"/>
      <c r="DY11" s="785"/>
      <c r="DZ11" s="786"/>
      <c r="EA11" s="234"/>
    </row>
    <row r="12" spans="1:131" s="235" customFormat="1" ht="26.25" customHeight="1" x14ac:dyDescent="0.15">
      <c r="A12" s="240">
        <v>6</v>
      </c>
      <c r="B12" s="787"/>
      <c r="C12" s="788"/>
      <c r="D12" s="788"/>
      <c r="E12" s="788"/>
      <c r="F12" s="788"/>
      <c r="G12" s="788"/>
      <c r="H12" s="788"/>
      <c r="I12" s="788"/>
      <c r="J12" s="788"/>
      <c r="K12" s="788"/>
      <c r="L12" s="788"/>
      <c r="M12" s="788"/>
      <c r="N12" s="788"/>
      <c r="O12" s="788"/>
      <c r="P12" s="789"/>
      <c r="Q12" s="790"/>
      <c r="R12" s="791"/>
      <c r="S12" s="791"/>
      <c r="T12" s="791"/>
      <c r="U12" s="791"/>
      <c r="V12" s="791"/>
      <c r="W12" s="791"/>
      <c r="X12" s="791"/>
      <c r="Y12" s="791"/>
      <c r="Z12" s="791"/>
      <c r="AA12" s="791"/>
      <c r="AB12" s="791"/>
      <c r="AC12" s="791"/>
      <c r="AD12" s="791"/>
      <c r="AE12" s="801"/>
      <c r="AF12" s="802"/>
      <c r="AG12" s="803"/>
      <c r="AH12" s="803"/>
      <c r="AI12" s="803"/>
      <c r="AJ12" s="804"/>
      <c r="AK12" s="805"/>
      <c r="AL12" s="806"/>
      <c r="AM12" s="806"/>
      <c r="AN12" s="806"/>
      <c r="AO12" s="806"/>
      <c r="AP12" s="806"/>
      <c r="AQ12" s="806"/>
      <c r="AR12" s="806"/>
      <c r="AS12" s="806"/>
      <c r="AT12" s="806"/>
      <c r="AU12" s="807"/>
      <c r="AV12" s="807"/>
      <c r="AW12" s="807"/>
      <c r="AX12" s="807"/>
      <c r="AY12" s="808"/>
      <c r="AZ12" s="232"/>
      <c r="BA12" s="232"/>
      <c r="BB12" s="232"/>
      <c r="BC12" s="232"/>
      <c r="BD12" s="232"/>
      <c r="BE12" s="233"/>
      <c r="BF12" s="233"/>
      <c r="BG12" s="233"/>
      <c r="BH12" s="233"/>
      <c r="BI12" s="233"/>
      <c r="BJ12" s="233"/>
      <c r="BK12" s="233"/>
      <c r="BL12" s="233"/>
      <c r="BM12" s="233"/>
      <c r="BN12" s="233"/>
      <c r="BO12" s="233"/>
      <c r="BP12" s="233"/>
      <c r="BQ12" s="241">
        <v>6</v>
      </c>
      <c r="BR12" s="242"/>
      <c r="BS12" s="746"/>
      <c r="BT12" s="747"/>
      <c r="BU12" s="747"/>
      <c r="BV12" s="747"/>
      <c r="BW12" s="747"/>
      <c r="BX12" s="747"/>
      <c r="BY12" s="747"/>
      <c r="BZ12" s="747"/>
      <c r="CA12" s="747"/>
      <c r="CB12" s="747"/>
      <c r="CC12" s="747"/>
      <c r="CD12" s="747"/>
      <c r="CE12" s="747"/>
      <c r="CF12" s="747"/>
      <c r="CG12" s="748"/>
      <c r="CH12" s="781"/>
      <c r="CI12" s="782"/>
      <c r="CJ12" s="782"/>
      <c r="CK12" s="782"/>
      <c r="CL12" s="783"/>
      <c r="CM12" s="781"/>
      <c r="CN12" s="782"/>
      <c r="CO12" s="782"/>
      <c r="CP12" s="782"/>
      <c r="CQ12" s="783"/>
      <c r="CR12" s="781"/>
      <c r="CS12" s="782"/>
      <c r="CT12" s="782"/>
      <c r="CU12" s="782"/>
      <c r="CV12" s="783"/>
      <c r="CW12" s="781"/>
      <c r="CX12" s="782"/>
      <c r="CY12" s="782"/>
      <c r="CZ12" s="782"/>
      <c r="DA12" s="783"/>
      <c r="DB12" s="781"/>
      <c r="DC12" s="782"/>
      <c r="DD12" s="782"/>
      <c r="DE12" s="782"/>
      <c r="DF12" s="783"/>
      <c r="DG12" s="781"/>
      <c r="DH12" s="782"/>
      <c r="DI12" s="782"/>
      <c r="DJ12" s="782"/>
      <c r="DK12" s="783"/>
      <c r="DL12" s="781"/>
      <c r="DM12" s="782"/>
      <c r="DN12" s="782"/>
      <c r="DO12" s="782"/>
      <c r="DP12" s="783"/>
      <c r="DQ12" s="781"/>
      <c r="DR12" s="782"/>
      <c r="DS12" s="782"/>
      <c r="DT12" s="782"/>
      <c r="DU12" s="783"/>
      <c r="DV12" s="784"/>
      <c r="DW12" s="785"/>
      <c r="DX12" s="785"/>
      <c r="DY12" s="785"/>
      <c r="DZ12" s="786"/>
      <c r="EA12" s="234"/>
    </row>
    <row r="13" spans="1:131" s="235" customFormat="1" ht="26.25" customHeight="1" x14ac:dyDescent="0.15">
      <c r="A13" s="240">
        <v>7</v>
      </c>
      <c r="B13" s="787"/>
      <c r="C13" s="788"/>
      <c r="D13" s="788"/>
      <c r="E13" s="788"/>
      <c r="F13" s="788"/>
      <c r="G13" s="788"/>
      <c r="H13" s="788"/>
      <c r="I13" s="788"/>
      <c r="J13" s="788"/>
      <c r="K13" s="788"/>
      <c r="L13" s="788"/>
      <c r="M13" s="788"/>
      <c r="N13" s="788"/>
      <c r="O13" s="788"/>
      <c r="P13" s="789"/>
      <c r="Q13" s="790"/>
      <c r="R13" s="791"/>
      <c r="S13" s="791"/>
      <c r="T13" s="791"/>
      <c r="U13" s="791"/>
      <c r="V13" s="791"/>
      <c r="W13" s="791"/>
      <c r="X13" s="791"/>
      <c r="Y13" s="791"/>
      <c r="Z13" s="791"/>
      <c r="AA13" s="791"/>
      <c r="AB13" s="791"/>
      <c r="AC13" s="791"/>
      <c r="AD13" s="791"/>
      <c r="AE13" s="801"/>
      <c r="AF13" s="802"/>
      <c r="AG13" s="803"/>
      <c r="AH13" s="803"/>
      <c r="AI13" s="803"/>
      <c r="AJ13" s="804"/>
      <c r="AK13" s="805"/>
      <c r="AL13" s="806"/>
      <c r="AM13" s="806"/>
      <c r="AN13" s="806"/>
      <c r="AO13" s="806"/>
      <c r="AP13" s="806"/>
      <c r="AQ13" s="806"/>
      <c r="AR13" s="806"/>
      <c r="AS13" s="806"/>
      <c r="AT13" s="806"/>
      <c r="AU13" s="807"/>
      <c r="AV13" s="807"/>
      <c r="AW13" s="807"/>
      <c r="AX13" s="807"/>
      <c r="AY13" s="808"/>
      <c r="AZ13" s="232"/>
      <c r="BA13" s="232"/>
      <c r="BB13" s="232"/>
      <c r="BC13" s="232"/>
      <c r="BD13" s="232"/>
      <c r="BE13" s="233"/>
      <c r="BF13" s="233"/>
      <c r="BG13" s="233"/>
      <c r="BH13" s="233"/>
      <c r="BI13" s="233"/>
      <c r="BJ13" s="233"/>
      <c r="BK13" s="233"/>
      <c r="BL13" s="233"/>
      <c r="BM13" s="233"/>
      <c r="BN13" s="233"/>
      <c r="BO13" s="233"/>
      <c r="BP13" s="233"/>
      <c r="BQ13" s="241">
        <v>7</v>
      </c>
      <c r="BR13" s="242"/>
      <c r="BS13" s="746"/>
      <c r="BT13" s="747"/>
      <c r="BU13" s="747"/>
      <c r="BV13" s="747"/>
      <c r="BW13" s="747"/>
      <c r="BX13" s="747"/>
      <c r="BY13" s="747"/>
      <c r="BZ13" s="747"/>
      <c r="CA13" s="747"/>
      <c r="CB13" s="747"/>
      <c r="CC13" s="747"/>
      <c r="CD13" s="747"/>
      <c r="CE13" s="747"/>
      <c r="CF13" s="747"/>
      <c r="CG13" s="748"/>
      <c r="CH13" s="781"/>
      <c r="CI13" s="782"/>
      <c r="CJ13" s="782"/>
      <c r="CK13" s="782"/>
      <c r="CL13" s="783"/>
      <c r="CM13" s="781"/>
      <c r="CN13" s="782"/>
      <c r="CO13" s="782"/>
      <c r="CP13" s="782"/>
      <c r="CQ13" s="783"/>
      <c r="CR13" s="781"/>
      <c r="CS13" s="782"/>
      <c r="CT13" s="782"/>
      <c r="CU13" s="782"/>
      <c r="CV13" s="783"/>
      <c r="CW13" s="781"/>
      <c r="CX13" s="782"/>
      <c r="CY13" s="782"/>
      <c r="CZ13" s="782"/>
      <c r="DA13" s="783"/>
      <c r="DB13" s="781"/>
      <c r="DC13" s="782"/>
      <c r="DD13" s="782"/>
      <c r="DE13" s="782"/>
      <c r="DF13" s="783"/>
      <c r="DG13" s="781"/>
      <c r="DH13" s="782"/>
      <c r="DI13" s="782"/>
      <c r="DJ13" s="782"/>
      <c r="DK13" s="783"/>
      <c r="DL13" s="781"/>
      <c r="DM13" s="782"/>
      <c r="DN13" s="782"/>
      <c r="DO13" s="782"/>
      <c r="DP13" s="783"/>
      <c r="DQ13" s="781"/>
      <c r="DR13" s="782"/>
      <c r="DS13" s="782"/>
      <c r="DT13" s="782"/>
      <c r="DU13" s="783"/>
      <c r="DV13" s="784"/>
      <c r="DW13" s="785"/>
      <c r="DX13" s="785"/>
      <c r="DY13" s="785"/>
      <c r="DZ13" s="786"/>
      <c r="EA13" s="234"/>
    </row>
    <row r="14" spans="1:131" s="235" customFormat="1" ht="26.25" customHeight="1" x14ac:dyDescent="0.15">
      <c r="A14" s="240">
        <v>8</v>
      </c>
      <c r="B14" s="787"/>
      <c r="C14" s="788"/>
      <c r="D14" s="788"/>
      <c r="E14" s="788"/>
      <c r="F14" s="788"/>
      <c r="G14" s="788"/>
      <c r="H14" s="788"/>
      <c r="I14" s="788"/>
      <c r="J14" s="788"/>
      <c r="K14" s="788"/>
      <c r="L14" s="788"/>
      <c r="M14" s="788"/>
      <c r="N14" s="788"/>
      <c r="O14" s="788"/>
      <c r="P14" s="789"/>
      <c r="Q14" s="790"/>
      <c r="R14" s="791"/>
      <c r="S14" s="791"/>
      <c r="T14" s="791"/>
      <c r="U14" s="791"/>
      <c r="V14" s="791"/>
      <c r="W14" s="791"/>
      <c r="X14" s="791"/>
      <c r="Y14" s="791"/>
      <c r="Z14" s="791"/>
      <c r="AA14" s="791"/>
      <c r="AB14" s="791"/>
      <c r="AC14" s="791"/>
      <c r="AD14" s="791"/>
      <c r="AE14" s="801"/>
      <c r="AF14" s="802"/>
      <c r="AG14" s="803"/>
      <c r="AH14" s="803"/>
      <c r="AI14" s="803"/>
      <c r="AJ14" s="804"/>
      <c r="AK14" s="805"/>
      <c r="AL14" s="806"/>
      <c r="AM14" s="806"/>
      <c r="AN14" s="806"/>
      <c r="AO14" s="806"/>
      <c r="AP14" s="806"/>
      <c r="AQ14" s="806"/>
      <c r="AR14" s="806"/>
      <c r="AS14" s="806"/>
      <c r="AT14" s="806"/>
      <c r="AU14" s="807"/>
      <c r="AV14" s="807"/>
      <c r="AW14" s="807"/>
      <c r="AX14" s="807"/>
      <c r="AY14" s="808"/>
      <c r="AZ14" s="232"/>
      <c r="BA14" s="232"/>
      <c r="BB14" s="232"/>
      <c r="BC14" s="232"/>
      <c r="BD14" s="232"/>
      <c r="BE14" s="233"/>
      <c r="BF14" s="233"/>
      <c r="BG14" s="233"/>
      <c r="BH14" s="233"/>
      <c r="BI14" s="233"/>
      <c r="BJ14" s="233"/>
      <c r="BK14" s="233"/>
      <c r="BL14" s="233"/>
      <c r="BM14" s="233"/>
      <c r="BN14" s="233"/>
      <c r="BO14" s="233"/>
      <c r="BP14" s="233"/>
      <c r="BQ14" s="241">
        <v>8</v>
      </c>
      <c r="BR14" s="242"/>
      <c r="BS14" s="746"/>
      <c r="BT14" s="747"/>
      <c r="BU14" s="747"/>
      <c r="BV14" s="747"/>
      <c r="BW14" s="747"/>
      <c r="BX14" s="747"/>
      <c r="BY14" s="747"/>
      <c r="BZ14" s="747"/>
      <c r="CA14" s="747"/>
      <c r="CB14" s="747"/>
      <c r="CC14" s="747"/>
      <c r="CD14" s="747"/>
      <c r="CE14" s="747"/>
      <c r="CF14" s="747"/>
      <c r="CG14" s="748"/>
      <c r="CH14" s="781"/>
      <c r="CI14" s="782"/>
      <c r="CJ14" s="782"/>
      <c r="CK14" s="782"/>
      <c r="CL14" s="783"/>
      <c r="CM14" s="781"/>
      <c r="CN14" s="782"/>
      <c r="CO14" s="782"/>
      <c r="CP14" s="782"/>
      <c r="CQ14" s="783"/>
      <c r="CR14" s="781"/>
      <c r="CS14" s="782"/>
      <c r="CT14" s="782"/>
      <c r="CU14" s="782"/>
      <c r="CV14" s="783"/>
      <c r="CW14" s="781"/>
      <c r="CX14" s="782"/>
      <c r="CY14" s="782"/>
      <c r="CZ14" s="782"/>
      <c r="DA14" s="783"/>
      <c r="DB14" s="781"/>
      <c r="DC14" s="782"/>
      <c r="DD14" s="782"/>
      <c r="DE14" s="782"/>
      <c r="DF14" s="783"/>
      <c r="DG14" s="781"/>
      <c r="DH14" s="782"/>
      <c r="DI14" s="782"/>
      <c r="DJ14" s="782"/>
      <c r="DK14" s="783"/>
      <c r="DL14" s="781"/>
      <c r="DM14" s="782"/>
      <c r="DN14" s="782"/>
      <c r="DO14" s="782"/>
      <c r="DP14" s="783"/>
      <c r="DQ14" s="781"/>
      <c r="DR14" s="782"/>
      <c r="DS14" s="782"/>
      <c r="DT14" s="782"/>
      <c r="DU14" s="783"/>
      <c r="DV14" s="784"/>
      <c r="DW14" s="785"/>
      <c r="DX14" s="785"/>
      <c r="DY14" s="785"/>
      <c r="DZ14" s="786"/>
      <c r="EA14" s="234"/>
    </row>
    <row r="15" spans="1:131" s="235" customFormat="1" ht="26.25" customHeight="1" x14ac:dyDescent="0.15">
      <c r="A15" s="240">
        <v>9</v>
      </c>
      <c r="B15" s="787"/>
      <c r="C15" s="788"/>
      <c r="D15" s="788"/>
      <c r="E15" s="788"/>
      <c r="F15" s="788"/>
      <c r="G15" s="788"/>
      <c r="H15" s="788"/>
      <c r="I15" s="788"/>
      <c r="J15" s="788"/>
      <c r="K15" s="788"/>
      <c r="L15" s="788"/>
      <c r="M15" s="788"/>
      <c r="N15" s="788"/>
      <c r="O15" s="788"/>
      <c r="P15" s="789"/>
      <c r="Q15" s="790"/>
      <c r="R15" s="791"/>
      <c r="S15" s="791"/>
      <c r="T15" s="791"/>
      <c r="U15" s="791"/>
      <c r="V15" s="791"/>
      <c r="W15" s="791"/>
      <c r="X15" s="791"/>
      <c r="Y15" s="791"/>
      <c r="Z15" s="791"/>
      <c r="AA15" s="791"/>
      <c r="AB15" s="791"/>
      <c r="AC15" s="791"/>
      <c r="AD15" s="791"/>
      <c r="AE15" s="801"/>
      <c r="AF15" s="802"/>
      <c r="AG15" s="803"/>
      <c r="AH15" s="803"/>
      <c r="AI15" s="803"/>
      <c r="AJ15" s="804"/>
      <c r="AK15" s="805"/>
      <c r="AL15" s="806"/>
      <c r="AM15" s="806"/>
      <c r="AN15" s="806"/>
      <c r="AO15" s="806"/>
      <c r="AP15" s="806"/>
      <c r="AQ15" s="806"/>
      <c r="AR15" s="806"/>
      <c r="AS15" s="806"/>
      <c r="AT15" s="806"/>
      <c r="AU15" s="807"/>
      <c r="AV15" s="807"/>
      <c r="AW15" s="807"/>
      <c r="AX15" s="807"/>
      <c r="AY15" s="808"/>
      <c r="AZ15" s="232"/>
      <c r="BA15" s="232"/>
      <c r="BB15" s="232"/>
      <c r="BC15" s="232"/>
      <c r="BD15" s="232"/>
      <c r="BE15" s="233"/>
      <c r="BF15" s="233"/>
      <c r="BG15" s="233"/>
      <c r="BH15" s="233"/>
      <c r="BI15" s="233"/>
      <c r="BJ15" s="233"/>
      <c r="BK15" s="233"/>
      <c r="BL15" s="233"/>
      <c r="BM15" s="233"/>
      <c r="BN15" s="233"/>
      <c r="BO15" s="233"/>
      <c r="BP15" s="233"/>
      <c r="BQ15" s="241">
        <v>9</v>
      </c>
      <c r="BR15" s="242"/>
      <c r="BS15" s="746"/>
      <c r="BT15" s="747"/>
      <c r="BU15" s="747"/>
      <c r="BV15" s="747"/>
      <c r="BW15" s="747"/>
      <c r="BX15" s="747"/>
      <c r="BY15" s="747"/>
      <c r="BZ15" s="747"/>
      <c r="CA15" s="747"/>
      <c r="CB15" s="747"/>
      <c r="CC15" s="747"/>
      <c r="CD15" s="747"/>
      <c r="CE15" s="747"/>
      <c r="CF15" s="747"/>
      <c r="CG15" s="748"/>
      <c r="CH15" s="781"/>
      <c r="CI15" s="782"/>
      <c r="CJ15" s="782"/>
      <c r="CK15" s="782"/>
      <c r="CL15" s="783"/>
      <c r="CM15" s="781"/>
      <c r="CN15" s="782"/>
      <c r="CO15" s="782"/>
      <c r="CP15" s="782"/>
      <c r="CQ15" s="783"/>
      <c r="CR15" s="781"/>
      <c r="CS15" s="782"/>
      <c r="CT15" s="782"/>
      <c r="CU15" s="782"/>
      <c r="CV15" s="783"/>
      <c r="CW15" s="781"/>
      <c r="CX15" s="782"/>
      <c r="CY15" s="782"/>
      <c r="CZ15" s="782"/>
      <c r="DA15" s="783"/>
      <c r="DB15" s="781"/>
      <c r="DC15" s="782"/>
      <c r="DD15" s="782"/>
      <c r="DE15" s="782"/>
      <c r="DF15" s="783"/>
      <c r="DG15" s="781"/>
      <c r="DH15" s="782"/>
      <c r="DI15" s="782"/>
      <c r="DJ15" s="782"/>
      <c r="DK15" s="783"/>
      <c r="DL15" s="781"/>
      <c r="DM15" s="782"/>
      <c r="DN15" s="782"/>
      <c r="DO15" s="782"/>
      <c r="DP15" s="783"/>
      <c r="DQ15" s="781"/>
      <c r="DR15" s="782"/>
      <c r="DS15" s="782"/>
      <c r="DT15" s="782"/>
      <c r="DU15" s="783"/>
      <c r="DV15" s="784"/>
      <c r="DW15" s="785"/>
      <c r="DX15" s="785"/>
      <c r="DY15" s="785"/>
      <c r="DZ15" s="786"/>
      <c r="EA15" s="234"/>
    </row>
    <row r="16" spans="1:131" s="235" customFormat="1" ht="26.25" customHeight="1" x14ac:dyDescent="0.15">
      <c r="A16" s="240">
        <v>10</v>
      </c>
      <c r="B16" s="787"/>
      <c r="C16" s="788"/>
      <c r="D16" s="788"/>
      <c r="E16" s="788"/>
      <c r="F16" s="788"/>
      <c r="G16" s="788"/>
      <c r="H16" s="788"/>
      <c r="I16" s="788"/>
      <c r="J16" s="788"/>
      <c r="K16" s="788"/>
      <c r="L16" s="788"/>
      <c r="M16" s="788"/>
      <c r="N16" s="788"/>
      <c r="O16" s="788"/>
      <c r="P16" s="789"/>
      <c r="Q16" s="790"/>
      <c r="R16" s="791"/>
      <c r="S16" s="791"/>
      <c r="T16" s="791"/>
      <c r="U16" s="791"/>
      <c r="V16" s="791"/>
      <c r="W16" s="791"/>
      <c r="X16" s="791"/>
      <c r="Y16" s="791"/>
      <c r="Z16" s="791"/>
      <c r="AA16" s="791"/>
      <c r="AB16" s="791"/>
      <c r="AC16" s="791"/>
      <c r="AD16" s="791"/>
      <c r="AE16" s="801"/>
      <c r="AF16" s="802"/>
      <c r="AG16" s="803"/>
      <c r="AH16" s="803"/>
      <c r="AI16" s="803"/>
      <c r="AJ16" s="804"/>
      <c r="AK16" s="805"/>
      <c r="AL16" s="806"/>
      <c r="AM16" s="806"/>
      <c r="AN16" s="806"/>
      <c r="AO16" s="806"/>
      <c r="AP16" s="806"/>
      <c r="AQ16" s="806"/>
      <c r="AR16" s="806"/>
      <c r="AS16" s="806"/>
      <c r="AT16" s="806"/>
      <c r="AU16" s="807"/>
      <c r="AV16" s="807"/>
      <c r="AW16" s="807"/>
      <c r="AX16" s="807"/>
      <c r="AY16" s="808"/>
      <c r="AZ16" s="232"/>
      <c r="BA16" s="232"/>
      <c r="BB16" s="232"/>
      <c r="BC16" s="232"/>
      <c r="BD16" s="232"/>
      <c r="BE16" s="233"/>
      <c r="BF16" s="233"/>
      <c r="BG16" s="233"/>
      <c r="BH16" s="233"/>
      <c r="BI16" s="233"/>
      <c r="BJ16" s="233"/>
      <c r="BK16" s="233"/>
      <c r="BL16" s="233"/>
      <c r="BM16" s="233"/>
      <c r="BN16" s="233"/>
      <c r="BO16" s="233"/>
      <c r="BP16" s="233"/>
      <c r="BQ16" s="241">
        <v>10</v>
      </c>
      <c r="BR16" s="242"/>
      <c r="BS16" s="746"/>
      <c r="BT16" s="747"/>
      <c r="BU16" s="747"/>
      <c r="BV16" s="747"/>
      <c r="BW16" s="747"/>
      <c r="BX16" s="747"/>
      <c r="BY16" s="747"/>
      <c r="BZ16" s="747"/>
      <c r="CA16" s="747"/>
      <c r="CB16" s="747"/>
      <c r="CC16" s="747"/>
      <c r="CD16" s="747"/>
      <c r="CE16" s="747"/>
      <c r="CF16" s="747"/>
      <c r="CG16" s="748"/>
      <c r="CH16" s="781"/>
      <c r="CI16" s="782"/>
      <c r="CJ16" s="782"/>
      <c r="CK16" s="782"/>
      <c r="CL16" s="783"/>
      <c r="CM16" s="781"/>
      <c r="CN16" s="782"/>
      <c r="CO16" s="782"/>
      <c r="CP16" s="782"/>
      <c r="CQ16" s="783"/>
      <c r="CR16" s="781"/>
      <c r="CS16" s="782"/>
      <c r="CT16" s="782"/>
      <c r="CU16" s="782"/>
      <c r="CV16" s="783"/>
      <c r="CW16" s="781"/>
      <c r="CX16" s="782"/>
      <c r="CY16" s="782"/>
      <c r="CZ16" s="782"/>
      <c r="DA16" s="783"/>
      <c r="DB16" s="781"/>
      <c r="DC16" s="782"/>
      <c r="DD16" s="782"/>
      <c r="DE16" s="782"/>
      <c r="DF16" s="783"/>
      <c r="DG16" s="781"/>
      <c r="DH16" s="782"/>
      <c r="DI16" s="782"/>
      <c r="DJ16" s="782"/>
      <c r="DK16" s="783"/>
      <c r="DL16" s="781"/>
      <c r="DM16" s="782"/>
      <c r="DN16" s="782"/>
      <c r="DO16" s="782"/>
      <c r="DP16" s="783"/>
      <c r="DQ16" s="781"/>
      <c r="DR16" s="782"/>
      <c r="DS16" s="782"/>
      <c r="DT16" s="782"/>
      <c r="DU16" s="783"/>
      <c r="DV16" s="784"/>
      <c r="DW16" s="785"/>
      <c r="DX16" s="785"/>
      <c r="DY16" s="785"/>
      <c r="DZ16" s="786"/>
      <c r="EA16" s="234"/>
    </row>
    <row r="17" spans="1:131" s="235" customFormat="1" ht="26.25" customHeight="1" x14ac:dyDescent="0.15">
      <c r="A17" s="240">
        <v>11</v>
      </c>
      <c r="B17" s="787"/>
      <c r="C17" s="788"/>
      <c r="D17" s="788"/>
      <c r="E17" s="788"/>
      <c r="F17" s="788"/>
      <c r="G17" s="788"/>
      <c r="H17" s="788"/>
      <c r="I17" s="788"/>
      <c r="J17" s="788"/>
      <c r="K17" s="788"/>
      <c r="L17" s="788"/>
      <c r="M17" s="788"/>
      <c r="N17" s="788"/>
      <c r="O17" s="788"/>
      <c r="P17" s="789"/>
      <c r="Q17" s="790"/>
      <c r="R17" s="791"/>
      <c r="S17" s="791"/>
      <c r="T17" s="791"/>
      <c r="U17" s="791"/>
      <c r="V17" s="791"/>
      <c r="W17" s="791"/>
      <c r="X17" s="791"/>
      <c r="Y17" s="791"/>
      <c r="Z17" s="791"/>
      <c r="AA17" s="791"/>
      <c r="AB17" s="791"/>
      <c r="AC17" s="791"/>
      <c r="AD17" s="791"/>
      <c r="AE17" s="801"/>
      <c r="AF17" s="802"/>
      <c r="AG17" s="803"/>
      <c r="AH17" s="803"/>
      <c r="AI17" s="803"/>
      <c r="AJ17" s="804"/>
      <c r="AK17" s="805"/>
      <c r="AL17" s="806"/>
      <c r="AM17" s="806"/>
      <c r="AN17" s="806"/>
      <c r="AO17" s="806"/>
      <c r="AP17" s="806"/>
      <c r="AQ17" s="806"/>
      <c r="AR17" s="806"/>
      <c r="AS17" s="806"/>
      <c r="AT17" s="806"/>
      <c r="AU17" s="807"/>
      <c r="AV17" s="807"/>
      <c r="AW17" s="807"/>
      <c r="AX17" s="807"/>
      <c r="AY17" s="808"/>
      <c r="AZ17" s="232"/>
      <c r="BA17" s="232"/>
      <c r="BB17" s="232"/>
      <c r="BC17" s="232"/>
      <c r="BD17" s="232"/>
      <c r="BE17" s="233"/>
      <c r="BF17" s="233"/>
      <c r="BG17" s="233"/>
      <c r="BH17" s="233"/>
      <c r="BI17" s="233"/>
      <c r="BJ17" s="233"/>
      <c r="BK17" s="233"/>
      <c r="BL17" s="233"/>
      <c r="BM17" s="233"/>
      <c r="BN17" s="233"/>
      <c r="BO17" s="233"/>
      <c r="BP17" s="233"/>
      <c r="BQ17" s="241">
        <v>11</v>
      </c>
      <c r="BR17" s="242"/>
      <c r="BS17" s="746"/>
      <c r="BT17" s="747"/>
      <c r="BU17" s="747"/>
      <c r="BV17" s="747"/>
      <c r="BW17" s="747"/>
      <c r="BX17" s="747"/>
      <c r="BY17" s="747"/>
      <c r="BZ17" s="747"/>
      <c r="CA17" s="747"/>
      <c r="CB17" s="747"/>
      <c r="CC17" s="747"/>
      <c r="CD17" s="747"/>
      <c r="CE17" s="747"/>
      <c r="CF17" s="747"/>
      <c r="CG17" s="748"/>
      <c r="CH17" s="781"/>
      <c r="CI17" s="782"/>
      <c r="CJ17" s="782"/>
      <c r="CK17" s="782"/>
      <c r="CL17" s="783"/>
      <c r="CM17" s="781"/>
      <c r="CN17" s="782"/>
      <c r="CO17" s="782"/>
      <c r="CP17" s="782"/>
      <c r="CQ17" s="783"/>
      <c r="CR17" s="781"/>
      <c r="CS17" s="782"/>
      <c r="CT17" s="782"/>
      <c r="CU17" s="782"/>
      <c r="CV17" s="783"/>
      <c r="CW17" s="781"/>
      <c r="CX17" s="782"/>
      <c r="CY17" s="782"/>
      <c r="CZ17" s="782"/>
      <c r="DA17" s="783"/>
      <c r="DB17" s="781"/>
      <c r="DC17" s="782"/>
      <c r="DD17" s="782"/>
      <c r="DE17" s="782"/>
      <c r="DF17" s="783"/>
      <c r="DG17" s="781"/>
      <c r="DH17" s="782"/>
      <c r="DI17" s="782"/>
      <c r="DJ17" s="782"/>
      <c r="DK17" s="783"/>
      <c r="DL17" s="781"/>
      <c r="DM17" s="782"/>
      <c r="DN17" s="782"/>
      <c r="DO17" s="782"/>
      <c r="DP17" s="783"/>
      <c r="DQ17" s="781"/>
      <c r="DR17" s="782"/>
      <c r="DS17" s="782"/>
      <c r="DT17" s="782"/>
      <c r="DU17" s="783"/>
      <c r="DV17" s="784"/>
      <c r="DW17" s="785"/>
      <c r="DX17" s="785"/>
      <c r="DY17" s="785"/>
      <c r="DZ17" s="786"/>
      <c r="EA17" s="234"/>
    </row>
    <row r="18" spans="1:131" s="235" customFormat="1" ht="26.25" customHeight="1" x14ac:dyDescent="0.15">
      <c r="A18" s="240">
        <v>12</v>
      </c>
      <c r="B18" s="787"/>
      <c r="C18" s="788"/>
      <c r="D18" s="788"/>
      <c r="E18" s="788"/>
      <c r="F18" s="788"/>
      <c r="G18" s="788"/>
      <c r="H18" s="788"/>
      <c r="I18" s="788"/>
      <c r="J18" s="788"/>
      <c r="K18" s="788"/>
      <c r="L18" s="788"/>
      <c r="M18" s="788"/>
      <c r="N18" s="788"/>
      <c r="O18" s="788"/>
      <c r="P18" s="789"/>
      <c r="Q18" s="790"/>
      <c r="R18" s="791"/>
      <c r="S18" s="791"/>
      <c r="T18" s="791"/>
      <c r="U18" s="791"/>
      <c r="V18" s="791"/>
      <c r="W18" s="791"/>
      <c r="X18" s="791"/>
      <c r="Y18" s="791"/>
      <c r="Z18" s="791"/>
      <c r="AA18" s="791"/>
      <c r="AB18" s="791"/>
      <c r="AC18" s="791"/>
      <c r="AD18" s="791"/>
      <c r="AE18" s="801"/>
      <c r="AF18" s="802"/>
      <c r="AG18" s="803"/>
      <c r="AH18" s="803"/>
      <c r="AI18" s="803"/>
      <c r="AJ18" s="804"/>
      <c r="AK18" s="805"/>
      <c r="AL18" s="806"/>
      <c r="AM18" s="806"/>
      <c r="AN18" s="806"/>
      <c r="AO18" s="806"/>
      <c r="AP18" s="806"/>
      <c r="AQ18" s="806"/>
      <c r="AR18" s="806"/>
      <c r="AS18" s="806"/>
      <c r="AT18" s="806"/>
      <c r="AU18" s="807"/>
      <c r="AV18" s="807"/>
      <c r="AW18" s="807"/>
      <c r="AX18" s="807"/>
      <c r="AY18" s="808"/>
      <c r="AZ18" s="232"/>
      <c r="BA18" s="232"/>
      <c r="BB18" s="232"/>
      <c r="BC18" s="232"/>
      <c r="BD18" s="232"/>
      <c r="BE18" s="233"/>
      <c r="BF18" s="233"/>
      <c r="BG18" s="233"/>
      <c r="BH18" s="233"/>
      <c r="BI18" s="233"/>
      <c r="BJ18" s="233"/>
      <c r="BK18" s="233"/>
      <c r="BL18" s="233"/>
      <c r="BM18" s="233"/>
      <c r="BN18" s="233"/>
      <c r="BO18" s="233"/>
      <c r="BP18" s="233"/>
      <c r="BQ18" s="241">
        <v>12</v>
      </c>
      <c r="BR18" s="242"/>
      <c r="BS18" s="746"/>
      <c r="BT18" s="747"/>
      <c r="BU18" s="747"/>
      <c r="BV18" s="747"/>
      <c r="BW18" s="747"/>
      <c r="BX18" s="747"/>
      <c r="BY18" s="747"/>
      <c r="BZ18" s="747"/>
      <c r="CA18" s="747"/>
      <c r="CB18" s="747"/>
      <c r="CC18" s="747"/>
      <c r="CD18" s="747"/>
      <c r="CE18" s="747"/>
      <c r="CF18" s="747"/>
      <c r="CG18" s="748"/>
      <c r="CH18" s="781"/>
      <c r="CI18" s="782"/>
      <c r="CJ18" s="782"/>
      <c r="CK18" s="782"/>
      <c r="CL18" s="783"/>
      <c r="CM18" s="781"/>
      <c r="CN18" s="782"/>
      <c r="CO18" s="782"/>
      <c r="CP18" s="782"/>
      <c r="CQ18" s="783"/>
      <c r="CR18" s="781"/>
      <c r="CS18" s="782"/>
      <c r="CT18" s="782"/>
      <c r="CU18" s="782"/>
      <c r="CV18" s="783"/>
      <c r="CW18" s="781"/>
      <c r="CX18" s="782"/>
      <c r="CY18" s="782"/>
      <c r="CZ18" s="782"/>
      <c r="DA18" s="783"/>
      <c r="DB18" s="781"/>
      <c r="DC18" s="782"/>
      <c r="DD18" s="782"/>
      <c r="DE18" s="782"/>
      <c r="DF18" s="783"/>
      <c r="DG18" s="781"/>
      <c r="DH18" s="782"/>
      <c r="DI18" s="782"/>
      <c r="DJ18" s="782"/>
      <c r="DK18" s="783"/>
      <c r="DL18" s="781"/>
      <c r="DM18" s="782"/>
      <c r="DN18" s="782"/>
      <c r="DO18" s="782"/>
      <c r="DP18" s="783"/>
      <c r="DQ18" s="781"/>
      <c r="DR18" s="782"/>
      <c r="DS18" s="782"/>
      <c r="DT18" s="782"/>
      <c r="DU18" s="783"/>
      <c r="DV18" s="784"/>
      <c r="DW18" s="785"/>
      <c r="DX18" s="785"/>
      <c r="DY18" s="785"/>
      <c r="DZ18" s="786"/>
      <c r="EA18" s="234"/>
    </row>
    <row r="19" spans="1:131" s="235" customFormat="1" ht="26.25" customHeight="1" x14ac:dyDescent="0.15">
      <c r="A19" s="240">
        <v>13</v>
      </c>
      <c r="B19" s="787"/>
      <c r="C19" s="788"/>
      <c r="D19" s="788"/>
      <c r="E19" s="788"/>
      <c r="F19" s="788"/>
      <c r="G19" s="788"/>
      <c r="H19" s="788"/>
      <c r="I19" s="788"/>
      <c r="J19" s="788"/>
      <c r="K19" s="788"/>
      <c r="L19" s="788"/>
      <c r="M19" s="788"/>
      <c r="N19" s="788"/>
      <c r="O19" s="788"/>
      <c r="P19" s="789"/>
      <c r="Q19" s="790"/>
      <c r="R19" s="791"/>
      <c r="S19" s="791"/>
      <c r="T19" s="791"/>
      <c r="U19" s="791"/>
      <c r="V19" s="791"/>
      <c r="W19" s="791"/>
      <c r="X19" s="791"/>
      <c r="Y19" s="791"/>
      <c r="Z19" s="791"/>
      <c r="AA19" s="791"/>
      <c r="AB19" s="791"/>
      <c r="AC19" s="791"/>
      <c r="AD19" s="791"/>
      <c r="AE19" s="801"/>
      <c r="AF19" s="802"/>
      <c r="AG19" s="803"/>
      <c r="AH19" s="803"/>
      <c r="AI19" s="803"/>
      <c r="AJ19" s="804"/>
      <c r="AK19" s="805"/>
      <c r="AL19" s="806"/>
      <c r="AM19" s="806"/>
      <c r="AN19" s="806"/>
      <c r="AO19" s="806"/>
      <c r="AP19" s="806"/>
      <c r="AQ19" s="806"/>
      <c r="AR19" s="806"/>
      <c r="AS19" s="806"/>
      <c r="AT19" s="806"/>
      <c r="AU19" s="807"/>
      <c r="AV19" s="807"/>
      <c r="AW19" s="807"/>
      <c r="AX19" s="807"/>
      <c r="AY19" s="808"/>
      <c r="AZ19" s="232"/>
      <c r="BA19" s="232"/>
      <c r="BB19" s="232"/>
      <c r="BC19" s="232"/>
      <c r="BD19" s="232"/>
      <c r="BE19" s="233"/>
      <c r="BF19" s="233"/>
      <c r="BG19" s="233"/>
      <c r="BH19" s="233"/>
      <c r="BI19" s="233"/>
      <c r="BJ19" s="233"/>
      <c r="BK19" s="233"/>
      <c r="BL19" s="233"/>
      <c r="BM19" s="233"/>
      <c r="BN19" s="233"/>
      <c r="BO19" s="233"/>
      <c r="BP19" s="233"/>
      <c r="BQ19" s="241">
        <v>13</v>
      </c>
      <c r="BR19" s="242"/>
      <c r="BS19" s="746"/>
      <c r="BT19" s="747"/>
      <c r="BU19" s="747"/>
      <c r="BV19" s="747"/>
      <c r="BW19" s="747"/>
      <c r="BX19" s="747"/>
      <c r="BY19" s="747"/>
      <c r="BZ19" s="747"/>
      <c r="CA19" s="747"/>
      <c r="CB19" s="747"/>
      <c r="CC19" s="747"/>
      <c r="CD19" s="747"/>
      <c r="CE19" s="747"/>
      <c r="CF19" s="747"/>
      <c r="CG19" s="748"/>
      <c r="CH19" s="781"/>
      <c r="CI19" s="782"/>
      <c r="CJ19" s="782"/>
      <c r="CK19" s="782"/>
      <c r="CL19" s="783"/>
      <c r="CM19" s="781"/>
      <c r="CN19" s="782"/>
      <c r="CO19" s="782"/>
      <c r="CP19" s="782"/>
      <c r="CQ19" s="783"/>
      <c r="CR19" s="781"/>
      <c r="CS19" s="782"/>
      <c r="CT19" s="782"/>
      <c r="CU19" s="782"/>
      <c r="CV19" s="783"/>
      <c r="CW19" s="781"/>
      <c r="CX19" s="782"/>
      <c r="CY19" s="782"/>
      <c r="CZ19" s="782"/>
      <c r="DA19" s="783"/>
      <c r="DB19" s="781"/>
      <c r="DC19" s="782"/>
      <c r="DD19" s="782"/>
      <c r="DE19" s="782"/>
      <c r="DF19" s="783"/>
      <c r="DG19" s="781"/>
      <c r="DH19" s="782"/>
      <c r="DI19" s="782"/>
      <c r="DJ19" s="782"/>
      <c r="DK19" s="783"/>
      <c r="DL19" s="781"/>
      <c r="DM19" s="782"/>
      <c r="DN19" s="782"/>
      <c r="DO19" s="782"/>
      <c r="DP19" s="783"/>
      <c r="DQ19" s="781"/>
      <c r="DR19" s="782"/>
      <c r="DS19" s="782"/>
      <c r="DT19" s="782"/>
      <c r="DU19" s="783"/>
      <c r="DV19" s="784"/>
      <c r="DW19" s="785"/>
      <c r="DX19" s="785"/>
      <c r="DY19" s="785"/>
      <c r="DZ19" s="786"/>
      <c r="EA19" s="234"/>
    </row>
    <row r="20" spans="1:131" s="235" customFormat="1" ht="26.25" customHeight="1" x14ac:dyDescent="0.15">
      <c r="A20" s="240">
        <v>14</v>
      </c>
      <c r="B20" s="787"/>
      <c r="C20" s="788"/>
      <c r="D20" s="788"/>
      <c r="E20" s="788"/>
      <c r="F20" s="788"/>
      <c r="G20" s="788"/>
      <c r="H20" s="788"/>
      <c r="I20" s="788"/>
      <c r="J20" s="788"/>
      <c r="K20" s="788"/>
      <c r="L20" s="788"/>
      <c r="M20" s="788"/>
      <c r="N20" s="788"/>
      <c r="O20" s="788"/>
      <c r="P20" s="789"/>
      <c r="Q20" s="790"/>
      <c r="R20" s="791"/>
      <c r="S20" s="791"/>
      <c r="T20" s="791"/>
      <c r="U20" s="791"/>
      <c r="V20" s="791"/>
      <c r="W20" s="791"/>
      <c r="X20" s="791"/>
      <c r="Y20" s="791"/>
      <c r="Z20" s="791"/>
      <c r="AA20" s="791"/>
      <c r="AB20" s="791"/>
      <c r="AC20" s="791"/>
      <c r="AD20" s="791"/>
      <c r="AE20" s="801"/>
      <c r="AF20" s="802"/>
      <c r="AG20" s="803"/>
      <c r="AH20" s="803"/>
      <c r="AI20" s="803"/>
      <c r="AJ20" s="804"/>
      <c r="AK20" s="805"/>
      <c r="AL20" s="806"/>
      <c r="AM20" s="806"/>
      <c r="AN20" s="806"/>
      <c r="AO20" s="806"/>
      <c r="AP20" s="806"/>
      <c r="AQ20" s="806"/>
      <c r="AR20" s="806"/>
      <c r="AS20" s="806"/>
      <c r="AT20" s="806"/>
      <c r="AU20" s="807"/>
      <c r="AV20" s="807"/>
      <c r="AW20" s="807"/>
      <c r="AX20" s="807"/>
      <c r="AY20" s="808"/>
      <c r="AZ20" s="232"/>
      <c r="BA20" s="232"/>
      <c r="BB20" s="232"/>
      <c r="BC20" s="232"/>
      <c r="BD20" s="232"/>
      <c r="BE20" s="233"/>
      <c r="BF20" s="233"/>
      <c r="BG20" s="233"/>
      <c r="BH20" s="233"/>
      <c r="BI20" s="233"/>
      <c r="BJ20" s="233"/>
      <c r="BK20" s="233"/>
      <c r="BL20" s="233"/>
      <c r="BM20" s="233"/>
      <c r="BN20" s="233"/>
      <c r="BO20" s="233"/>
      <c r="BP20" s="233"/>
      <c r="BQ20" s="241">
        <v>14</v>
      </c>
      <c r="BR20" s="242"/>
      <c r="BS20" s="746"/>
      <c r="BT20" s="747"/>
      <c r="BU20" s="747"/>
      <c r="BV20" s="747"/>
      <c r="BW20" s="747"/>
      <c r="BX20" s="747"/>
      <c r="BY20" s="747"/>
      <c r="BZ20" s="747"/>
      <c r="CA20" s="747"/>
      <c r="CB20" s="747"/>
      <c r="CC20" s="747"/>
      <c r="CD20" s="747"/>
      <c r="CE20" s="747"/>
      <c r="CF20" s="747"/>
      <c r="CG20" s="748"/>
      <c r="CH20" s="781"/>
      <c r="CI20" s="782"/>
      <c r="CJ20" s="782"/>
      <c r="CK20" s="782"/>
      <c r="CL20" s="783"/>
      <c r="CM20" s="781"/>
      <c r="CN20" s="782"/>
      <c r="CO20" s="782"/>
      <c r="CP20" s="782"/>
      <c r="CQ20" s="783"/>
      <c r="CR20" s="781"/>
      <c r="CS20" s="782"/>
      <c r="CT20" s="782"/>
      <c r="CU20" s="782"/>
      <c r="CV20" s="783"/>
      <c r="CW20" s="781"/>
      <c r="CX20" s="782"/>
      <c r="CY20" s="782"/>
      <c r="CZ20" s="782"/>
      <c r="DA20" s="783"/>
      <c r="DB20" s="781"/>
      <c r="DC20" s="782"/>
      <c r="DD20" s="782"/>
      <c r="DE20" s="782"/>
      <c r="DF20" s="783"/>
      <c r="DG20" s="781"/>
      <c r="DH20" s="782"/>
      <c r="DI20" s="782"/>
      <c r="DJ20" s="782"/>
      <c r="DK20" s="783"/>
      <c r="DL20" s="781"/>
      <c r="DM20" s="782"/>
      <c r="DN20" s="782"/>
      <c r="DO20" s="782"/>
      <c r="DP20" s="783"/>
      <c r="DQ20" s="781"/>
      <c r="DR20" s="782"/>
      <c r="DS20" s="782"/>
      <c r="DT20" s="782"/>
      <c r="DU20" s="783"/>
      <c r="DV20" s="784"/>
      <c r="DW20" s="785"/>
      <c r="DX20" s="785"/>
      <c r="DY20" s="785"/>
      <c r="DZ20" s="786"/>
      <c r="EA20" s="234"/>
    </row>
    <row r="21" spans="1:131" s="235" customFormat="1" ht="26.25" customHeight="1" thickBot="1" x14ac:dyDescent="0.2">
      <c r="A21" s="240">
        <v>15</v>
      </c>
      <c r="B21" s="787"/>
      <c r="C21" s="788"/>
      <c r="D21" s="788"/>
      <c r="E21" s="788"/>
      <c r="F21" s="788"/>
      <c r="G21" s="788"/>
      <c r="H21" s="788"/>
      <c r="I21" s="788"/>
      <c r="J21" s="788"/>
      <c r="K21" s="788"/>
      <c r="L21" s="788"/>
      <c r="M21" s="788"/>
      <c r="N21" s="788"/>
      <c r="O21" s="788"/>
      <c r="P21" s="789"/>
      <c r="Q21" s="790"/>
      <c r="R21" s="791"/>
      <c r="S21" s="791"/>
      <c r="T21" s="791"/>
      <c r="U21" s="791"/>
      <c r="V21" s="791"/>
      <c r="W21" s="791"/>
      <c r="X21" s="791"/>
      <c r="Y21" s="791"/>
      <c r="Z21" s="791"/>
      <c r="AA21" s="791"/>
      <c r="AB21" s="791"/>
      <c r="AC21" s="791"/>
      <c r="AD21" s="791"/>
      <c r="AE21" s="801"/>
      <c r="AF21" s="802"/>
      <c r="AG21" s="803"/>
      <c r="AH21" s="803"/>
      <c r="AI21" s="803"/>
      <c r="AJ21" s="804"/>
      <c r="AK21" s="805"/>
      <c r="AL21" s="806"/>
      <c r="AM21" s="806"/>
      <c r="AN21" s="806"/>
      <c r="AO21" s="806"/>
      <c r="AP21" s="806"/>
      <c r="AQ21" s="806"/>
      <c r="AR21" s="806"/>
      <c r="AS21" s="806"/>
      <c r="AT21" s="806"/>
      <c r="AU21" s="807"/>
      <c r="AV21" s="807"/>
      <c r="AW21" s="807"/>
      <c r="AX21" s="807"/>
      <c r="AY21" s="808"/>
      <c r="AZ21" s="232"/>
      <c r="BA21" s="232"/>
      <c r="BB21" s="232"/>
      <c r="BC21" s="232"/>
      <c r="BD21" s="232"/>
      <c r="BE21" s="233"/>
      <c r="BF21" s="233"/>
      <c r="BG21" s="233"/>
      <c r="BH21" s="233"/>
      <c r="BI21" s="233"/>
      <c r="BJ21" s="233"/>
      <c r="BK21" s="233"/>
      <c r="BL21" s="233"/>
      <c r="BM21" s="233"/>
      <c r="BN21" s="233"/>
      <c r="BO21" s="233"/>
      <c r="BP21" s="233"/>
      <c r="BQ21" s="241">
        <v>15</v>
      </c>
      <c r="BR21" s="242"/>
      <c r="BS21" s="746"/>
      <c r="BT21" s="747"/>
      <c r="BU21" s="747"/>
      <c r="BV21" s="747"/>
      <c r="BW21" s="747"/>
      <c r="BX21" s="747"/>
      <c r="BY21" s="747"/>
      <c r="BZ21" s="747"/>
      <c r="CA21" s="747"/>
      <c r="CB21" s="747"/>
      <c r="CC21" s="747"/>
      <c r="CD21" s="747"/>
      <c r="CE21" s="747"/>
      <c r="CF21" s="747"/>
      <c r="CG21" s="748"/>
      <c r="CH21" s="781"/>
      <c r="CI21" s="782"/>
      <c r="CJ21" s="782"/>
      <c r="CK21" s="782"/>
      <c r="CL21" s="783"/>
      <c r="CM21" s="781"/>
      <c r="CN21" s="782"/>
      <c r="CO21" s="782"/>
      <c r="CP21" s="782"/>
      <c r="CQ21" s="783"/>
      <c r="CR21" s="781"/>
      <c r="CS21" s="782"/>
      <c r="CT21" s="782"/>
      <c r="CU21" s="782"/>
      <c r="CV21" s="783"/>
      <c r="CW21" s="781"/>
      <c r="CX21" s="782"/>
      <c r="CY21" s="782"/>
      <c r="CZ21" s="782"/>
      <c r="DA21" s="783"/>
      <c r="DB21" s="781"/>
      <c r="DC21" s="782"/>
      <c r="DD21" s="782"/>
      <c r="DE21" s="782"/>
      <c r="DF21" s="783"/>
      <c r="DG21" s="781"/>
      <c r="DH21" s="782"/>
      <c r="DI21" s="782"/>
      <c r="DJ21" s="782"/>
      <c r="DK21" s="783"/>
      <c r="DL21" s="781"/>
      <c r="DM21" s="782"/>
      <c r="DN21" s="782"/>
      <c r="DO21" s="782"/>
      <c r="DP21" s="783"/>
      <c r="DQ21" s="781"/>
      <c r="DR21" s="782"/>
      <c r="DS21" s="782"/>
      <c r="DT21" s="782"/>
      <c r="DU21" s="783"/>
      <c r="DV21" s="784"/>
      <c r="DW21" s="785"/>
      <c r="DX21" s="785"/>
      <c r="DY21" s="785"/>
      <c r="DZ21" s="786"/>
      <c r="EA21" s="234"/>
    </row>
    <row r="22" spans="1:131" s="235" customFormat="1" ht="26.25" customHeight="1" x14ac:dyDescent="0.15">
      <c r="A22" s="240">
        <v>16</v>
      </c>
      <c r="B22" s="787"/>
      <c r="C22" s="788"/>
      <c r="D22" s="788"/>
      <c r="E22" s="788"/>
      <c r="F22" s="788"/>
      <c r="G22" s="788"/>
      <c r="H22" s="788"/>
      <c r="I22" s="788"/>
      <c r="J22" s="788"/>
      <c r="K22" s="788"/>
      <c r="L22" s="788"/>
      <c r="M22" s="788"/>
      <c r="N22" s="788"/>
      <c r="O22" s="788"/>
      <c r="P22" s="789"/>
      <c r="Q22" s="816"/>
      <c r="R22" s="817"/>
      <c r="S22" s="817"/>
      <c r="T22" s="817"/>
      <c r="U22" s="817"/>
      <c r="V22" s="817"/>
      <c r="W22" s="817"/>
      <c r="X22" s="817"/>
      <c r="Y22" s="817"/>
      <c r="Z22" s="817"/>
      <c r="AA22" s="817"/>
      <c r="AB22" s="817"/>
      <c r="AC22" s="817"/>
      <c r="AD22" s="817"/>
      <c r="AE22" s="818"/>
      <c r="AF22" s="802"/>
      <c r="AG22" s="803"/>
      <c r="AH22" s="803"/>
      <c r="AI22" s="803"/>
      <c r="AJ22" s="804"/>
      <c r="AK22" s="831"/>
      <c r="AL22" s="832"/>
      <c r="AM22" s="832"/>
      <c r="AN22" s="832"/>
      <c r="AO22" s="832"/>
      <c r="AP22" s="832"/>
      <c r="AQ22" s="832"/>
      <c r="AR22" s="832"/>
      <c r="AS22" s="832"/>
      <c r="AT22" s="832"/>
      <c r="AU22" s="833"/>
      <c r="AV22" s="833"/>
      <c r="AW22" s="833"/>
      <c r="AX22" s="833"/>
      <c r="AY22" s="834"/>
      <c r="AZ22" s="835" t="s">
        <v>387</v>
      </c>
      <c r="BA22" s="835"/>
      <c r="BB22" s="835"/>
      <c r="BC22" s="835"/>
      <c r="BD22" s="836"/>
      <c r="BE22" s="233"/>
      <c r="BF22" s="233"/>
      <c r="BG22" s="233"/>
      <c r="BH22" s="233"/>
      <c r="BI22" s="233"/>
      <c r="BJ22" s="233"/>
      <c r="BK22" s="233"/>
      <c r="BL22" s="233"/>
      <c r="BM22" s="233"/>
      <c r="BN22" s="233"/>
      <c r="BO22" s="233"/>
      <c r="BP22" s="233"/>
      <c r="BQ22" s="241">
        <v>16</v>
      </c>
      <c r="BR22" s="242"/>
      <c r="BS22" s="746"/>
      <c r="BT22" s="747"/>
      <c r="BU22" s="747"/>
      <c r="BV22" s="747"/>
      <c r="BW22" s="747"/>
      <c r="BX22" s="747"/>
      <c r="BY22" s="747"/>
      <c r="BZ22" s="747"/>
      <c r="CA22" s="747"/>
      <c r="CB22" s="747"/>
      <c r="CC22" s="747"/>
      <c r="CD22" s="747"/>
      <c r="CE22" s="747"/>
      <c r="CF22" s="747"/>
      <c r="CG22" s="748"/>
      <c r="CH22" s="781"/>
      <c r="CI22" s="782"/>
      <c r="CJ22" s="782"/>
      <c r="CK22" s="782"/>
      <c r="CL22" s="783"/>
      <c r="CM22" s="781"/>
      <c r="CN22" s="782"/>
      <c r="CO22" s="782"/>
      <c r="CP22" s="782"/>
      <c r="CQ22" s="783"/>
      <c r="CR22" s="781"/>
      <c r="CS22" s="782"/>
      <c r="CT22" s="782"/>
      <c r="CU22" s="782"/>
      <c r="CV22" s="783"/>
      <c r="CW22" s="781"/>
      <c r="CX22" s="782"/>
      <c r="CY22" s="782"/>
      <c r="CZ22" s="782"/>
      <c r="DA22" s="783"/>
      <c r="DB22" s="781"/>
      <c r="DC22" s="782"/>
      <c r="DD22" s="782"/>
      <c r="DE22" s="782"/>
      <c r="DF22" s="783"/>
      <c r="DG22" s="781"/>
      <c r="DH22" s="782"/>
      <c r="DI22" s="782"/>
      <c r="DJ22" s="782"/>
      <c r="DK22" s="783"/>
      <c r="DL22" s="781"/>
      <c r="DM22" s="782"/>
      <c r="DN22" s="782"/>
      <c r="DO22" s="782"/>
      <c r="DP22" s="783"/>
      <c r="DQ22" s="781"/>
      <c r="DR22" s="782"/>
      <c r="DS22" s="782"/>
      <c r="DT22" s="782"/>
      <c r="DU22" s="783"/>
      <c r="DV22" s="784"/>
      <c r="DW22" s="785"/>
      <c r="DX22" s="785"/>
      <c r="DY22" s="785"/>
      <c r="DZ22" s="786"/>
      <c r="EA22" s="234"/>
    </row>
    <row r="23" spans="1:131" s="235" customFormat="1" ht="26.25" customHeight="1" thickBot="1" x14ac:dyDescent="0.2">
      <c r="A23" s="243" t="s">
        <v>388</v>
      </c>
      <c r="B23" s="819" t="s">
        <v>389</v>
      </c>
      <c r="C23" s="820"/>
      <c r="D23" s="820"/>
      <c r="E23" s="820"/>
      <c r="F23" s="820"/>
      <c r="G23" s="820"/>
      <c r="H23" s="820"/>
      <c r="I23" s="820"/>
      <c r="J23" s="820"/>
      <c r="K23" s="820"/>
      <c r="L23" s="820"/>
      <c r="M23" s="820"/>
      <c r="N23" s="820"/>
      <c r="O23" s="820"/>
      <c r="P23" s="821"/>
      <c r="Q23" s="822">
        <v>19736</v>
      </c>
      <c r="R23" s="823"/>
      <c r="S23" s="823"/>
      <c r="T23" s="823"/>
      <c r="U23" s="823"/>
      <c r="V23" s="823">
        <v>19516</v>
      </c>
      <c r="W23" s="823"/>
      <c r="X23" s="823"/>
      <c r="Y23" s="823"/>
      <c r="Z23" s="823"/>
      <c r="AA23" s="823">
        <v>220</v>
      </c>
      <c r="AB23" s="823"/>
      <c r="AC23" s="823"/>
      <c r="AD23" s="823"/>
      <c r="AE23" s="824"/>
      <c r="AF23" s="825">
        <v>123</v>
      </c>
      <c r="AG23" s="823"/>
      <c r="AH23" s="823"/>
      <c r="AI23" s="823"/>
      <c r="AJ23" s="826"/>
      <c r="AK23" s="827"/>
      <c r="AL23" s="828"/>
      <c r="AM23" s="828"/>
      <c r="AN23" s="828"/>
      <c r="AO23" s="828"/>
      <c r="AP23" s="823">
        <v>26525</v>
      </c>
      <c r="AQ23" s="823"/>
      <c r="AR23" s="823"/>
      <c r="AS23" s="823"/>
      <c r="AT23" s="823"/>
      <c r="AU23" s="829"/>
      <c r="AV23" s="829"/>
      <c r="AW23" s="829"/>
      <c r="AX23" s="829"/>
      <c r="AY23" s="830"/>
      <c r="AZ23" s="838" t="s">
        <v>125</v>
      </c>
      <c r="BA23" s="839"/>
      <c r="BB23" s="839"/>
      <c r="BC23" s="839"/>
      <c r="BD23" s="840"/>
      <c r="BE23" s="233"/>
      <c r="BF23" s="233"/>
      <c r="BG23" s="233"/>
      <c r="BH23" s="233"/>
      <c r="BI23" s="233"/>
      <c r="BJ23" s="233"/>
      <c r="BK23" s="233"/>
      <c r="BL23" s="233"/>
      <c r="BM23" s="233"/>
      <c r="BN23" s="233"/>
      <c r="BO23" s="233"/>
      <c r="BP23" s="233"/>
      <c r="BQ23" s="241">
        <v>17</v>
      </c>
      <c r="BR23" s="242"/>
      <c r="BS23" s="746"/>
      <c r="BT23" s="747"/>
      <c r="BU23" s="747"/>
      <c r="BV23" s="747"/>
      <c r="BW23" s="747"/>
      <c r="BX23" s="747"/>
      <c r="BY23" s="747"/>
      <c r="BZ23" s="747"/>
      <c r="CA23" s="747"/>
      <c r="CB23" s="747"/>
      <c r="CC23" s="747"/>
      <c r="CD23" s="747"/>
      <c r="CE23" s="747"/>
      <c r="CF23" s="747"/>
      <c r="CG23" s="748"/>
      <c r="CH23" s="781"/>
      <c r="CI23" s="782"/>
      <c r="CJ23" s="782"/>
      <c r="CK23" s="782"/>
      <c r="CL23" s="783"/>
      <c r="CM23" s="781"/>
      <c r="CN23" s="782"/>
      <c r="CO23" s="782"/>
      <c r="CP23" s="782"/>
      <c r="CQ23" s="783"/>
      <c r="CR23" s="781"/>
      <c r="CS23" s="782"/>
      <c r="CT23" s="782"/>
      <c r="CU23" s="782"/>
      <c r="CV23" s="783"/>
      <c r="CW23" s="781"/>
      <c r="CX23" s="782"/>
      <c r="CY23" s="782"/>
      <c r="CZ23" s="782"/>
      <c r="DA23" s="783"/>
      <c r="DB23" s="781"/>
      <c r="DC23" s="782"/>
      <c r="DD23" s="782"/>
      <c r="DE23" s="782"/>
      <c r="DF23" s="783"/>
      <c r="DG23" s="781"/>
      <c r="DH23" s="782"/>
      <c r="DI23" s="782"/>
      <c r="DJ23" s="782"/>
      <c r="DK23" s="783"/>
      <c r="DL23" s="781"/>
      <c r="DM23" s="782"/>
      <c r="DN23" s="782"/>
      <c r="DO23" s="782"/>
      <c r="DP23" s="783"/>
      <c r="DQ23" s="781"/>
      <c r="DR23" s="782"/>
      <c r="DS23" s="782"/>
      <c r="DT23" s="782"/>
      <c r="DU23" s="783"/>
      <c r="DV23" s="784"/>
      <c r="DW23" s="785"/>
      <c r="DX23" s="785"/>
      <c r="DY23" s="785"/>
      <c r="DZ23" s="786"/>
      <c r="EA23" s="234"/>
    </row>
    <row r="24" spans="1:131" s="235" customFormat="1" ht="26.25" customHeight="1" x14ac:dyDescent="0.15">
      <c r="A24" s="837" t="s">
        <v>390</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2"/>
      <c r="BA24" s="232"/>
      <c r="BB24" s="232"/>
      <c r="BC24" s="232"/>
      <c r="BD24" s="232"/>
      <c r="BE24" s="233"/>
      <c r="BF24" s="233"/>
      <c r="BG24" s="233"/>
      <c r="BH24" s="233"/>
      <c r="BI24" s="233"/>
      <c r="BJ24" s="233"/>
      <c r="BK24" s="233"/>
      <c r="BL24" s="233"/>
      <c r="BM24" s="233"/>
      <c r="BN24" s="233"/>
      <c r="BO24" s="233"/>
      <c r="BP24" s="233"/>
      <c r="BQ24" s="241">
        <v>18</v>
      </c>
      <c r="BR24" s="242"/>
      <c r="BS24" s="746"/>
      <c r="BT24" s="747"/>
      <c r="BU24" s="747"/>
      <c r="BV24" s="747"/>
      <c r="BW24" s="747"/>
      <c r="BX24" s="747"/>
      <c r="BY24" s="747"/>
      <c r="BZ24" s="747"/>
      <c r="CA24" s="747"/>
      <c r="CB24" s="747"/>
      <c r="CC24" s="747"/>
      <c r="CD24" s="747"/>
      <c r="CE24" s="747"/>
      <c r="CF24" s="747"/>
      <c r="CG24" s="748"/>
      <c r="CH24" s="781"/>
      <c r="CI24" s="782"/>
      <c r="CJ24" s="782"/>
      <c r="CK24" s="782"/>
      <c r="CL24" s="783"/>
      <c r="CM24" s="781"/>
      <c r="CN24" s="782"/>
      <c r="CO24" s="782"/>
      <c r="CP24" s="782"/>
      <c r="CQ24" s="783"/>
      <c r="CR24" s="781"/>
      <c r="CS24" s="782"/>
      <c r="CT24" s="782"/>
      <c r="CU24" s="782"/>
      <c r="CV24" s="783"/>
      <c r="CW24" s="781"/>
      <c r="CX24" s="782"/>
      <c r="CY24" s="782"/>
      <c r="CZ24" s="782"/>
      <c r="DA24" s="783"/>
      <c r="DB24" s="781"/>
      <c r="DC24" s="782"/>
      <c r="DD24" s="782"/>
      <c r="DE24" s="782"/>
      <c r="DF24" s="783"/>
      <c r="DG24" s="781"/>
      <c r="DH24" s="782"/>
      <c r="DI24" s="782"/>
      <c r="DJ24" s="782"/>
      <c r="DK24" s="783"/>
      <c r="DL24" s="781"/>
      <c r="DM24" s="782"/>
      <c r="DN24" s="782"/>
      <c r="DO24" s="782"/>
      <c r="DP24" s="783"/>
      <c r="DQ24" s="781"/>
      <c r="DR24" s="782"/>
      <c r="DS24" s="782"/>
      <c r="DT24" s="782"/>
      <c r="DU24" s="783"/>
      <c r="DV24" s="784"/>
      <c r="DW24" s="785"/>
      <c r="DX24" s="785"/>
      <c r="DY24" s="785"/>
      <c r="DZ24" s="786"/>
      <c r="EA24" s="234"/>
    </row>
    <row r="25" spans="1:131" s="227"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32"/>
      <c r="BK25" s="232"/>
      <c r="BL25" s="232"/>
      <c r="BM25" s="232"/>
      <c r="BN25" s="232"/>
      <c r="BO25" s="244"/>
      <c r="BP25" s="244"/>
      <c r="BQ25" s="241">
        <v>19</v>
      </c>
      <c r="BR25" s="242"/>
      <c r="BS25" s="746"/>
      <c r="BT25" s="747"/>
      <c r="BU25" s="747"/>
      <c r="BV25" s="747"/>
      <c r="BW25" s="747"/>
      <c r="BX25" s="747"/>
      <c r="BY25" s="747"/>
      <c r="BZ25" s="747"/>
      <c r="CA25" s="747"/>
      <c r="CB25" s="747"/>
      <c r="CC25" s="747"/>
      <c r="CD25" s="747"/>
      <c r="CE25" s="747"/>
      <c r="CF25" s="747"/>
      <c r="CG25" s="748"/>
      <c r="CH25" s="781"/>
      <c r="CI25" s="782"/>
      <c r="CJ25" s="782"/>
      <c r="CK25" s="782"/>
      <c r="CL25" s="783"/>
      <c r="CM25" s="781"/>
      <c r="CN25" s="782"/>
      <c r="CO25" s="782"/>
      <c r="CP25" s="782"/>
      <c r="CQ25" s="783"/>
      <c r="CR25" s="781"/>
      <c r="CS25" s="782"/>
      <c r="CT25" s="782"/>
      <c r="CU25" s="782"/>
      <c r="CV25" s="783"/>
      <c r="CW25" s="781"/>
      <c r="CX25" s="782"/>
      <c r="CY25" s="782"/>
      <c r="CZ25" s="782"/>
      <c r="DA25" s="783"/>
      <c r="DB25" s="781"/>
      <c r="DC25" s="782"/>
      <c r="DD25" s="782"/>
      <c r="DE25" s="782"/>
      <c r="DF25" s="783"/>
      <c r="DG25" s="781"/>
      <c r="DH25" s="782"/>
      <c r="DI25" s="782"/>
      <c r="DJ25" s="782"/>
      <c r="DK25" s="783"/>
      <c r="DL25" s="781"/>
      <c r="DM25" s="782"/>
      <c r="DN25" s="782"/>
      <c r="DO25" s="782"/>
      <c r="DP25" s="783"/>
      <c r="DQ25" s="781"/>
      <c r="DR25" s="782"/>
      <c r="DS25" s="782"/>
      <c r="DT25" s="782"/>
      <c r="DU25" s="783"/>
      <c r="DV25" s="784"/>
      <c r="DW25" s="785"/>
      <c r="DX25" s="785"/>
      <c r="DY25" s="785"/>
      <c r="DZ25" s="786"/>
      <c r="EA25" s="226"/>
    </row>
    <row r="26" spans="1:131" s="227" customFormat="1" ht="26.25" customHeight="1" x14ac:dyDescent="0.15">
      <c r="A26" s="775" t="s">
        <v>366</v>
      </c>
      <c r="B26" s="776"/>
      <c r="C26" s="776"/>
      <c r="D26" s="776"/>
      <c r="E26" s="776"/>
      <c r="F26" s="776"/>
      <c r="G26" s="776"/>
      <c r="H26" s="776"/>
      <c r="I26" s="776"/>
      <c r="J26" s="776"/>
      <c r="K26" s="776"/>
      <c r="L26" s="776"/>
      <c r="M26" s="776"/>
      <c r="N26" s="776"/>
      <c r="O26" s="776"/>
      <c r="P26" s="777"/>
      <c r="Q26" s="752" t="s">
        <v>392</v>
      </c>
      <c r="R26" s="753"/>
      <c r="S26" s="753"/>
      <c r="T26" s="753"/>
      <c r="U26" s="754"/>
      <c r="V26" s="752" t="s">
        <v>393</v>
      </c>
      <c r="W26" s="753"/>
      <c r="X26" s="753"/>
      <c r="Y26" s="753"/>
      <c r="Z26" s="754"/>
      <c r="AA26" s="752" t="s">
        <v>394</v>
      </c>
      <c r="AB26" s="753"/>
      <c r="AC26" s="753"/>
      <c r="AD26" s="753"/>
      <c r="AE26" s="753"/>
      <c r="AF26" s="841" t="s">
        <v>395</v>
      </c>
      <c r="AG26" s="842"/>
      <c r="AH26" s="842"/>
      <c r="AI26" s="842"/>
      <c r="AJ26" s="843"/>
      <c r="AK26" s="753" t="s">
        <v>396</v>
      </c>
      <c r="AL26" s="753"/>
      <c r="AM26" s="753"/>
      <c r="AN26" s="753"/>
      <c r="AO26" s="754"/>
      <c r="AP26" s="752" t="s">
        <v>397</v>
      </c>
      <c r="AQ26" s="753"/>
      <c r="AR26" s="753"/>
      <c r="AS26" s="753"/>
      <c r="AT26" s="754"/>
      <c r="AU26" s="752" t="s">
        <v>398</v>
      </c>
      <c r="AV26" s="753"/>
      <c r="AW26" s="753"/>
      <c r="AX26" s="753"/>
      <c r="AY26" s="754"/>
      <c r="AZ26" s="752" t="s">
        <v>399</v>
      </c>
      <c r="BA26" s="753"/>
      <c r="BB26" s="753"/>
      <c r="BC26" s="753"/>
      <c r="BD26" s="754"/>
      <c r="BE26" s="752" t="s">
        <v>373</v>
      </c>
      <c r="BF26" s="753"/>
      <c r="BG26" s="753"/>
      <c r="BH26" s="753"/>
      <c r="BI26" s="764"/>
      <c r="BJ26" s="232"/>
      <c r="BK26" s="232"/>
      <c r="BL26" s="232"/>
      <c r="BM26" s="232"/>
      <c r="BN26" s="232"/>
      <c r="BO26" s="244"/>
      <c r="BP26" s="244"/>
      <c r="BQ26" s="241">
        <v>20</v>
      </c>
      <c r="BR26" s="242"/>
      <c r="BS26" s="746"/>
      <c r="BT26" s="747"/>
      <c r="BU26" s="747"/>
      <c r="BV26" s="747"/>
      <c r="BW26" s="747"/>
      <c r="BX26" s="747"/>
      <c r="BY26" s="747"/>
      <c r="BZ26" s="747"/>
      <c r="CA26" s="747"/>
      <c r="CB26" s="747"/>
      <c r="CC26" s="747"/>
      <c r="CD26" s="747"/>
      <c r="CE26" s="747"/>
      <c r="CF26" s="747"/>
      <c r="CG26" s="748"/>
      <c r="CH26" s="781"/>
      <c r="CI26" s="782"/>
      <c r="CJ26" s="782"/>
      <c r="CK26" s="782"/>
      <c r="CL26" s="783"/>
      <c r="CM26" s="781"/>
      <c r="CN26" s="782"/>
      <c r="CO26" s="782"/>
      <c r="CP26" s="782"/>
      <c r="CQ26" s="783"/>
      <c r="CR26" s="781"/>
      <c r="CS26" s="782"/>
      <c r="CT26" s="782"/>
      <c r="CU26" s="782"/>
      <c r="CV26" s="783"/>
      <c r="CW26" s="781"/>
      <c r="CX26" s="782"/>
      <c r="CY26" s="782"/>
      <c r="CZ26" s="782"/>
      <c r="DA26" s="783"/>
      <c r="DB26" s="781"/>
      <c r="DC26" s="782"/>
      <c r="DD26" s="782"/>
      <c r="DE26" s="782"/>
      <c r="DF26" s="783"/>
      <c r="DG26" s="781"/>
      <c r="DH26" s="782"/>
      <c r="DI26" s="782"/>
      <c r="DJ26" s="782"/>
      <c r="DK26" s="783"/>
      <c r="DL26" s="781"/>
      <c r="DM26" s="782"/>
      <c r="DN26" s="782"/>
      <c r="DO26" s="782"/>
      <c r="DP26" s="783"/>
      <c r="DQ26" s="781"/>
      <c r="DR26" s="782"/>
      <c r="DS26" s="782"/>
      <c r="DT26" s="782"/>
      <c r="DU26" s="783"/>
      <c r="DV26" s="784"/>
      <c r="DW26" s="785"/>
      <c r="DX26" s="785"/>
      <c r="DY26" s="785"/>
      <c r="DZ26" s="786"/>
      <c r="EA26" s="226"/>
    </row>
    <row r="27" spans="1:131" s="227" customFormat="1" ht="26.25" customHeight="1" thickBot="1" x14ac:dyDescent="0.2">
      <c r="A27" s="778"/>
      <c r="B27" s="779"/>
      <c r="C27" s="779"/>
      <c r="D27" s="779"/>
      <c r="E27" s="779"/>
      <c r="F27" s="779"/>
      <c r="G27" s="779"/>
      <c r="H27" s="779"/>
      <c r="I27" s="779"/>
      <c r="J27" s="779"/>
      <c r="K27" s="779"/>
      <c r="L27" s="779"/>
      <c r="M27" s="779"/>
      <c r="N27" s="779"/>
      <c r="O27" s="779"/>
      <c r="P27" s="780"/>
      <c r="Q27" s="755"/>
      <c r="R27" s="756"/>
      <c r="S27" s="756"/>
      <c r="T27" s="756"/>
      <c r="U27" s="757"/>
      <c r="V27" s="755"/>
      <c r="W27" s="756"/>
      <c r="X27" s="756"/>
      <c r="Y27" s="756"/>
      <c r="Z27" s="757"/>
      <c r="AA27" s="755"/>
      <c r="AB27" s="756"/>
      <c r="AC27" s="756"/>
      <c r="AD27" s="756"/>
      <c r="AE27" s="756"/>
      <c r="AF27" s="844"/>
      <c r="AG27" s="845"/>
      <c r="AH27" s="845"/>
      <c r="AI27" s="845"/>
      <c r="AJ27" s="846"/>
      <c r="AK27" s="756"/>
      <c r="AL27" s="756"/>
      <c r="AM27" s="756"/>
      <c r="AN27" s="756"/>
      <c r="AO27" s="757"/>
      <c r="AP27" s="755"/>
      <c r="AQ27" s="756"/>
      <c r="AR27" s="756"/>
      <c r="AS27" s="756"/>
      <c r="AT27" s="757"/>
      <c r="AU27" s="755"/>
      <c r="AV27" s="756"/>
      <c r="AW27" s="756"/>
      <c r="AX27" s="756"/>
      <c r="AY27" s="757"/>
      <c r="AZ27" s="755"/>
      <c r="BA27" s="756"/>
      <c r="BB27" s="756"/>
      <c r="BC27" s="756"/>
      <c r="BD27" s="757"/>
      <c r="BE27" s="755"/>
      <c r="BF27" s="756"/>
      <c r="BG27" s="756"/>
      <c r="BH27" s="756"/>
      <c r="BI27" s="765"/>
      <c r="BJ27" s="232"/>
      <c r="BK27" s="232"/>
      <c r="BL27" s="232"/>
      <c r="BM27" s="232"/>
      <c r="BN27" s="232"/>
      <c r="BO27" s="244"/>
      <c r="BP27" s="244"/>
      <c r="BQ27" s="241">
        <v>21</v>
      </c>
      <c r="BR27" s="242"/>
      <c r="BS27" s="746"/>
      <c r="BT27" s="747"/>
      <c r="BU27" s="747"/>
      <c r="BV27" s="747"/>
      <c r="BW27" s="747"/>
      <c r="BX27" s="747"/>
      <c r="BY27" s="747"/>
      <c r="BZ27" s="747"/>
      <c r="CA27" s="747"/>
      <c r="CB27" s="747"/>
      <c r="CC27" s="747"/>
      <c r="CD27" s="747"/>
      <c r="CE27" s="747"/>
      <c r="CF27" s="747"/>
      <c r="CG27" s="748"/>
      <c r="CH27" s="781"/>
      <c r="CI27" s="782"/>
      <c r="CJ27" s="782"/>
      <c r="CK27" s="782"/>
      <c r="CL27" s="783"/>
      <c r="CM27" s="781"/>
      <c r="CN27" s="782"/>
      <c r="CO27" s="782"/>
      <c r="CP27" s="782"/>
      <c r="CQ27" s="783"/>
      <c r="CR27" s="781"/>
      <c r="CS27" s="782"/>
      <c r="CT27" s="782"/>
      <c r="CU27" s="782"/>
      <c r="CV27" s="783"/>
      <c r="CW27" s="781"/>
      <c r="CX27" s="782"/>
      <c r="CY27" s="782"/>
      <c r="CZ27" s="782"/>
      <c r="DA27" s="783"/>
      <c r="DB27" s="781"/>
      <c r="DC27" s="782"/>
      <c r="DD27" s="782"/>
      <c r="DE27" s="782"/>
      <c r="DF27" s="783"/>
      <c r="DG27" s="781"/>
      <c r="DH27" s="782"/>
      <c r="DI27" s="782"/>
      <c r="DJ27" s="782"/>
      <c r="DK27" s="783"/>
      <c r="DL27" s="781"/>
      <c r="DM27" s="782"/>
      <c r="DN27" s="782"/>
      <c r="DO27" s="782"/>
      <c r="DP27" s="783"/>
      <c r="DQ27" s="781"/>
      <c r="DR27" s="782"/>
      <c r="DS27" s="782"/>
      <c r="DT27" s="782"/>
      <c r="DU27" s="783"/>
      <c r="DV27" s="784"/>
      <c r="DW27" s="785"/>
      <c r="DX27" s="785"/>
      <c r="DY27" s="785"/>
      <c r="DZ27" s="786"/>
      <c r="EA27" s="226"/>
    </row>
    <row r="28" spans="1:131" s="227" customFormat="1" ht="26.25" customHeight="1" thickTop="1" x14ac:dyDescent="0.15">
      <c r="A28" s="245">
        <v>1</v>
      </c>
      <c r="B28" s="766" t="s">
        <v>400</v>
      </c>
      <c r="C28" s="767"/>
      <c r="D28" s="767"/>
      <c r="E28" s="767"/>
      <c r="F28" s="767"/>
      <c r="G28" s="767"/>
      <c r="H28" s="767"/>
      <c r="I28" s="767"/>
      <c r="J28" s="767"/>
      <c r="K28" s="767"/>
      <c r="L28" s="767"/>
      <c r="M28" s="767"/>
      <c r="N28" s="767"/>
      <c r="O28" s="767"/>
      <c r="P28" s="768"/>
      <c r="Q28" s="851">
        <v>5075</v>
      </c>
      <c r="R28" s="852"/>
      <c r="S28" s="852"/>
      <c r="T28" s="852"/>
      <c r="U28" s="852"/>
      <c r="V28" s="852">
        <v>4918</v>
      </c>
      <c r="W28" s="852"/>
      <c r="X28" s="852"/>
      <c r="Y28" s="852"/>
      <c r="Z28" s="852"/>
      <c r="AA28" s="852">
        <v>157</v>
      </c>
      <c r="AB28" s="852"/>
      <c r="AC28" s="852"/>
      <c r="AD28" s="852"/>
      <c r="AE28" s="853"/>
      <c r="AF28" s="854">
        <v>157</v>
      </c>
      <c r="AG28" s="852"/>
      <c r="AH28" s="852"/>
      <c r="AI28" s="852"/>
      <c r="AJ28" s="855"/>
      <c r="AK28" s="856">
        <v>361</v>
      </c>
      <c r="AL28" s="847"/>
      <c r="AM28" s="847"/>
      <c r="AN28" s="847"/>
      <c r="AO28" s="847"/>
      <c r="AP28" s="847" t="s">
        <v>571</v>
      </c>
      <c r="AQ28" s="847"/>
      <c r="AR28" s="847"/>
      <c r="AS28" s="847"/>
      <c r="AT28" s="847"/>
      <c r="AU28" s="847" t="s">
        <v>571</v>
      </c>
      <c r="AV28" s="847"/>
      <c r="AW28" s="847"/>
      <c r="AX28" s="847"/>
      <c r="AY28" s="847"/>
      <c r="AZ28" s="848" t="s">
        <v>571</v>
      </c>
      <c r="BA28" s="848"/>
      <c r="BB28" s="848"/>
      <c r="BC28" s="848"/>
      <c r="BD28" s="848"/>
      <c r="BE28" s="849"/>
      <c r="BF28" s="849"/>
      <c r="BG28" s="849"/>
      <c r="BH28" s="849"/>
      <c r="BI28" s="850"/>
      <c r="BJ28" s="232"/>
      <c r="BK28" s="232"/>
      <c r="BL28" s="232"/>
      <c r="BM28" s="232"/>
      <c r="BN28" s="232"/>
      <c r="BO28" s="244"/>
      <c r="BP28" s="244"/>
      <c r="BQ28" s="241">
        <v>22</v>
      </c>
      <c r="BR28" s="242"/>
      <c r="BS28" s="746"/>
      <c r="BT28" s="747"/>
      <c r="BU28" s="747"/>
      <c r="BV28" s="747"/>
      <c r="BW28" s="747"/>
      <c r="BX28" s="747"/>
      <c r="BY28" s="747"/>
      <c r="BZ28" s="747"/>
      <c r="CA28" s="747"/>
      <c r="CB28" s="747"/>
      <c r="CC28" s="747"/>
      <c r="CD28" s="747"/>
      <c r="CE28" s="747"/>
      <c r="CF28" s="747"/>
      <c r="CG28" s="748"/>
      <c r="CH28" s="781"/>
      <c r="CI28" s="782"/>
      <c r="CJ28" s="782"/>
      <c r="CK28" s="782"/>
      <c r="CL28" s="783"/>
      <c r="CM28" s="781"/>
      <c r="CN28" s="782"/>
      <c r="CO28" s="782"/>
      <c r="CP28" s="782"/>
      <c r="CQ28" s="783"/>
      <c r="CR28" s="781"/>
      <c r="CS28" s="782"/>
      <c r="CT28" s="782"/>
      <c r="CU28" s="782"/>
      <c r="CV28" s="783"/>
      <c r="CW28" s="781"/>
      <c r="CX28" s="782"/>
      <c r="CY28" s="782"/>
      <c r="CZ28" s="782"/>
      <c r="DA28" s="783"/>
      <c r="DB28" s="781"/>
      <c r="DC28" s="782"/>
      <c r="DD28" s="782"/>
      <c r="DE28" s="782"/>
      <c r="DF28" s="783"/>
      <c r="DG28" s="781"/>
      <c r="DH28" s="782"/>
      <c r="DI28" s="782"/>
      <c r="DJ28" s="782"/>
      <c r="DK28" s="783"/>
      <c r="DL28" s="781"/>
      <c r="DM28" s="782"/>
      <c r="DN28" s="782"/>
      <c r="DO28" s="782"/>
      <c r="DP28" s="783"/>
      <c r="DQ28" s="781"/>
      <c r="DR28" s="782"/>
      <c r="DS28" s="782"/>
      <c r="DT28" s="782"/>
      <c r="DU28" s="783"/>
      <c r="DV28" s="784"/>
      <c r="DW28" s="785"/>
      <c r="DX28" s="785"/>
      <c r="DY28" s="785"/>
      <c r="DZ28" s="786"/>
      <c r="EA28" s="226"/>
    </row>
    <row r="29" spans="1:131" s="227" customFormat="1" ht="26.25" customHeight="1" x14ac:dyDescent="0.15">
      <c r="A29" s="245">
        <v>2</v>
      </c>
      <c r="B29" s="787" t="s">
        <v>401</v>
      </c>
      <c r="C29" s="788"/>
      <c r="D29" s="788"/>
      <c r="E29" s="788"/>
      <c r="F29" s="788"/>
      <c r="G29" s="788"/>
      <c r="H29" s="788"/>
      <c r="I29" s="788"/>
      <c r="J29" s="788"/>
      <c r="K29" s="788"/>
      <c r="L29" s="788"/>
      <c r="M29" s="788"/>
      <c r="N29" s="788"/>
      <c r="O29" s="788"/>
      <c r="P29" s="789"/>
      <c r="Q29" s="790">
        <v>3847</v>
      </c>
      <c r="R29" s="791"/>
      <c r="S29" s="791"/>
      <c r="T29" s="791"/>
      <c r="U29" s="791"/>
      <c r="V29" s="791">
        <v>3788</v>
      </c>
      <c r="W29" s="791"/>
      <c r="X29" s="791"/>
      <c r="Y29" s="791"/>
      <c r="Z29" s="791"/>
      <c r="AA29" s="791">
        <v>59</v>
      </c>
      <c r="AB29" s="791"/>
      <c r="AC29" s="791"/>
      <c r="AD29" s="791"/>
      <c r="AE29" s="801"/>
      <c r="AF29" s="802">
        <v>59</v>
      </c>
      <c r="AG29" s="803"/>
      <c r="AH29" s="803"/>
      <c r="AI29" s="803"/>
      <c r="AJ29" s="804"/>
      <c r="AK29" s="859">
        <v>579</v>
      </c>
      <c r="AL29" s="860"/>
      <c r="AM29" s="860"/>
      <c r="AN29" s="860"/>
      <c r="AO29" s="860"/>
      <c r="AP29" s="860" t="s">
        <v>571</v>
      </c>
      <c r="AQ29" s="860"/>
      <c r="AR29" s="860"/>
      <c r="AS29" s="860"/>
      <c r="AT29" s="860"/>
      <c r="AU29" s="860" t="s">
        <v>571</v>
      </c>
      <c r="AV29" s="860"/>
      <c r="AW29" s="860"/>
      <c r="AX29" s="860"/>
      <c r="AY29" s="860"/>
      <c r="AZ29" s="861" t="s">
        <v>571</v>
      </c>
      <c r="BA29" s="861"/>
      <c r="BB29" s="861"/>
      <c r="BC29" s="861"/>
      <c r="BD29" s="861"/>
      <c r="BE29" s="857"/>
      <c r="BF29" s="857"/>
      <c r="BG29" s="857"/>
      <c r="BH29" s="857"/>
      <c r="BI29" s="858"/>
      <c r="BJ29" s="232"/>
      <c r="BK29" s="232"/>
      <c r="BL29" s="232"/>
      <c r="BM29" s="232"/>
      <c r="BN29" s="232"/>
      <c r="BO29" s="244"/>
      <c r="BP29" s="244"/>
      <c r="BQ29" s="241">
        <v>23</v>
      </c>
      <c r="BR29" s="242"/>
      <c r="BS29" s="746"/>
      <c r="BT29" s="747"/>
      <c r="BU29" s="747"/>
      <c r="BV29" s="747"/>
      <c r="BW29" s="747"/>
      <c r="BX29" s="747"/>
      <c r="BY29" s="747"/>
      <c r="BZ29" s="747"/>
      <c r="CA29" s="747"/>
      <c r="CB29" s="747"/>
      <c r="CC29" s="747"/>
      <c r="CD29" s="747"/>
      <c r="CE29" s="747"/>
      <c r="CF29" s="747"/>
      <c r="CG29" s="748"/>
      <c r="CH29" s="781"/>
      <c r="CI29" s="782"/>
      <c r="CJ29" s="782"/>
      <c r="CK29" s="782"/>
      <c r="CL29" s="783"/>
      <c r="CM29" s="781"/>
      <c r="CN29" s="782"/>
      <c r="CO29" s="782"/>
      <c r="CP29" s="782"/>
      <c r="CQ29" s="783"/>
      <c r="CR29" s="781"/>
      <c r="CS29" s="782"/>
      <c r="CT29" s="782"/>
      <c r="CU29" s="782"/>
      <c r="CV29" s="783"/>
      <c r="CW29" s="781"/>
      <c r="CX29" s="782"/>
      <c r="CY29" s="782"/>
      <c r="CZ29" s="782"/>
      <c r="DA29" s="783"/>
      <c r="DB29" s="781"/>
      <c r="DC29" s="782"/>
      <c r="DD29" s="782"/>
      <c r="DE29" s="782"/>
      <c r="DF29" s="783"/>
      <c r="DG29" s="781"/>
      <c r="DH29" s="782"/>
      <c r="DI29" s="782"/>
      <c r="DJ29" s="782"/>
      <c r="DK29" s="783"/>
      <c r="DL29" s="781"/>
      <c r="DM29" s="782"/>
      <c r="DN29" s="782"/>
      <c r="DO29" s="782"/>
      <c r="DP29" s="783"/>
      <c r="DQ29" s="781"/>
      <c r="DR29" s="782"/>
      <c r="DS29" s="782"/>
      <c r="DT29" s="782"/>
      <c r="DU29" s="783"/>
      <c r="DV29" s="784"/>
      <c r="DW29" s="785"/>
      <c r="DX29" s="785"/>
      <c r="DY29" s="785"/>
      <c r="DZ29" s="786"/>
      <c r="EA29" s="226"/>
    </row>
    <row r="30" spans="1:131" s="227" customFormat="1" ht="26.25" customHeight="1" x14ac:dyDescent="0.15">
      <c r="A30" s="245">
        <v>3</v>
      </c>
      <c r="B30" s="787" t="s">
        <v>402</v>
      </c>
      <c r="C30" s="788"/>
      <c r="D30" s="788"/>
      <c r="E30" s="788"/>
      <c r="F30" s="788"/>
      <c r="G30" s="788"/>
      <c r="H30" s="788"/>
      <c r="I30" s="788"/>
      <c r="J30" s="788"/>
      <c r="K30" s="788"/>
      <c r="L30" s="788"/>
      <c r="M30" s="788"/>
      <c r="N30" s="788"/>
      <c r="O30" s="788"/>
      <c r="P30" s="789"/>
      <c r="Q30" s="790">
        <v>425</v>
      </c>
      <c r="R30" s="791"/>
      <c r="S30" s="791"/>
      <c r="T30" s="791"/>
      <c r="U30" s="791"/>
      <c r="V30" s="791">
        <v>425</v>
      </c>
      <c r="W30" s="791"/>
      <c r="X30" s="791"/>
      <c r="Y30" s="791"/>
      <c r="Z30" s="791"/>
      <c r="AA30" s="791">
        <v>0</v>
      </c>
      <c r="AB30" s="791"/>
      <c r="AC30" s="791"/>
      <c r="AD30" s="791"/>
      <c r="AE30" s="801"/>
      <c r="AF30" s="802">
        <v>0</v>
      </c>
      <c r="AG30" s="803"/>
      <c r="AH30" s="803"/>
      <c r="AI30" s="803"/>
      <c r="AJ30" s="804"/>
      <c r="AK30" s="859">
        <v>156</v>
      </c>
      <c r="AL30" s="860"/>
      <c r="AM30" s="860"/>
      <c r="AN30" s="860"/>
      <c r="AO30" s="860"/>
      <c r="AP30" s="860" t="s">
        <v>571</v>
      </c>
      <c r="AQ30" s="860"/>
      <c r="AR30" s="860"/>
      <c r="AS30" s="860"/>
      <c r="AT30" s="860"/>
      <c r="AU30" s="860" t="s">
        <v>571</v>
      </c>
      <c r="AV30" s="860"/>
      <c r="AW30" s="860"/>
      <c r="AX30" s="860"/>
      <c r="AY30" s="860"/>
      <c r="AZ30" s="861" t="s">
        <v>571</v>
      </c>
      <c r="BA30" s="861"/>
      <c r="BB30" s="861"/>
      <c r="BC30" s="861"/>
      <c r="BD30" s="861"/>
      <c r="BE30" s="857"/>
      <c r="BF30" s="857"/>
      <c r="BG30" s="857"/>
      <c r="BH30" s="857"/>
      <c r="BI30" s="858"/>
      <c r="BJ30" s="232"/>
      <c r="BK30" s="232"/>
      <c r="BL30" s="232"/>
      <c r="BM30" s="232"/>
      <c r="BN30" s="232"/>
      <c r="BO30" s="244"/>
      <c r="BP30" s="244"/>
      <c r="BQ30" s="241">
        <v>24</v>
      </c>
      <c r="BR30" s="242"/>
      <c r="BS30" s="746"/>
      <c r="BT30" s="747"/>
      <c r="BU30" s="747"/>
      <c r="BV30" s="747"/>
      <c r="BW30" s="747"/>
      <c r="BX30" s="747"/>
      <c r="BY30" s="747"/>
      <c r="BZ30" s="747"/>
      <c r="CA30" s="747"/>
      <c r="CB30" s="747"/>
      <c r="CC30" s="747"/>
      <c r="CD30" s="747"/>
      <c r="CE30" s="747"/>
      <c r="CF30" s="747"/>
      <c r="CG30" s="748"/>
      <c r="CH30" s="781"/>
      <c r="CI30" s="782"/>
      <c r="CJ30" s="782"/>
      <c r="CK30" s="782"/>
      <c r="CL30" s="783"/>
      <c r="CM30" s="781"/>
      <c r="CN30" s="782"/>
      <c r="CO30" s="782"/>
      <c r="CP30" s="782"/>
      <c r="CQ30" s="783"/>
      <c r="CR30" s="781"/>
      <c r="CS30" s="782"/>
      <c r="CT30" s="782"/>
      <c r="CU30" s="782"/>
      <c r="CV30" s="783"/>
      <c r="CW30" s="781"/>
      <c r="CX30" s="782"/>
      <c r="CY30" s="782"/>
      <c r="CZ30" s="782"/>
      <c r="DA30" s="783"/>
      <c r="DB30" s="781"/>
      <c r="DC30" s="782"/>
      <c r="DD30" s="782"/>
      <c r="DE30" s="782"/>
      <c r="DF30" s="783"/>
      <c r="DG30" s="781"/>
      <c r="DH30" s="782"/>
      <c r="DI30" s="782"/>
      <c r="DJ30" s="782"/>
      <c r="DK30" s="783"/>
      <c r="DL30" s="781"/>
      <c r="DM30" s="782"/>
      <c r="DN30" s="782"/>
      <c r="DO30" s="782"/>
      <c r="DP30" s="783"/>
      <c r="DQ30" s="781"/>
      <c r="DR30" s="782"/>
      <c r="DS30" s="782"/>
      <c r="DT30" s="782"/>
      <c r="DU30" s="783"/>
      <c r="DV30" s="784"/>
      <c r="DW30" s="785"/>
      <c r="DX30" s="785"/>
      <c r="DY30" s="785"/>
      <c r="DZ30" s="786"/>
      <c r="EA30" s="226"/>
    </row>
    <row r="31" spans="1:131" s="227" customFormat="1" ht="26.25" customHeight="1" x14ac:dyDescent="0.15">
      <c r="A31" s="245">
        <v>4</v>
      </c>
      <c r="B31" s="787" t="s">
        <v>403</v>
      </c>
      <c r="C31" s="788"/>
      <c r="D31" s="788"/>
      <c r="E31" s="788"/>
      <c r="F31" s="788"/>
      <c r="G31" s="788"/>
      <c r="H31" s="788"/>
      <c r="I31" s="788"/>
      <c r="J31" s="788"/>
      <c r="K31" s="788"/>
      <c r="L31" s="788"/>
      <c r="M31" s="788"/>
      <c r="N31" s="788"/>
      <c r="O31" s="788"/>
      <c r="P31" s="789"/>
      <c r="Q31" s="790">
        <v>976</v>
      </c>
      <c r="R31" s="791"/>
      <c r="S31" s="791"/>
      <c r="T31" s="791"/>
      <c r="U31" s="791"/>
      <c r="V31" s="791">
        <v>1090</v>
      </c>
      <c r="W31" s="791"/>
      <c r="X31" s="791"/>
      <c r="Y31" s="791"/>
      <c r="Z31" s="791"/>
      <c r="AA31" s="791">
        <v>-114</v>
      </c>
      <c r="AB31" s="791"/>
      <c r="AC31" s="791"/>
      <c r="AD31" s="791"/>
      <c r="AE31" s="801"/>
      <c r="AF31" s="802">
        <v>313</v>
      </c>
      <c r="AG31" s="803"/>
      <c r="AH31" s="803"/>
      <c r="AI31" s="803"/>
      <c r="AJ31" s="804"/>
      <c r="AK31" s="859">
        <v>98</v>
      </c>
      <c r="AL31" s="860"/>
      <c r="AM31" s="860"/>
      <c r="AN31" s="860"/>
      <c r="AO31" s="860"/>
      <c r="AP31" s="860">
        <v>2926</v>
      </c>
      <c r="AQ31" s="860"/>
      <c r="AR31" s="860"/>
      <c r="AS31" s="860"/>
      <c r="AT31" s="860"/>
      <c r="AU31" s="860">
        <v>1431</v>
      </c>
      <c r="AV31" s="860"/>
      <c r="AW31" s="860"/>
      <c r="AX31" s="860"/>
      <c r="AY31" s="860"/>
      <c r="AZ31" s="861" t="s">
        <v>571</v>
      </c>
      <c r="BA31" s="861"/>
      <c r="BB31" s="861"/>
      <c r="BC31" s="861"/>
      <c r="BD31" s="861"/>
      <c r="BE31" s="857" t="s">
        <v>404</v>
      </c>
      <c r="BF31" s="857"/>
      <c r="BG31" s="857"/>
      <c r="BH31" s="857"/>
      <c r="BI31" s="858"/>
      <c r="BJ31" s="232"/>
      <c r="BK31" s="232"/>
      <c r="BL31" s="232"/>
      <c r="BM31" s="232"/>
      <c r="BN31" s="232"/>
      <c r="BO31" s="244"/>
      <c r="BP31" s="244"/>
      <c r="BQ31" s="241">
        <v>25</v>
      </c>
      <c r="BR31" s="242"/>
      <c r="BS31" s="746"/>
      <c r="BT31" s="747"/>
      <c r="BU31" s="747"/>
      <c r="BV31" s="747"/>
      <c r="BW31" s="747"/>
      <c r="BX31" s="747"/>
      <c r="BY31" s="747"/>
      <c r="BZ31" s="747"/>
      <c r="CA31" s="747"/>
      <c r="CB31" s="747"/>
      <c r="CC31" s="747"/>
      <c r="CD31" s="747"/>
      <c r="CE31" s="747"/>
      <c r="CF31" s="747"/>
      <c r="CG31" s="748"/>
      <c r="CH31" s="781"/>
      <c r="CI31" s="782"/>
      <c r="CJ31" s="782"/>
      <c r="CK31" s="782"/>
      <c r="CL31" s="783"/>
      <c r="CM31" s="781"/>
      <c r="CN31" s="782"/>
      <c r="CO31" s="782"/>
      <c r="CP31" s="782"/>
      <c r="CQ31" s="783"/>
      <c r="CR31" s="781"/>
      <c r="CS31" s="782"/>
      <c r="CT31" s="782"/>
      <c r="CU31" s="782"/>
      <c r="CV31" s="783"/>
      <c r="CW31" s="781"/>
      <c r="CX31" s="782"/>
      <c r="CY31" s="782"/>
      <c r="CZ31" s="782"/>
      <c r="DA31" s="783"/>
      <c r="DB31" s="781"/>
      <c r="DC31" s="782"/>
      <c r="DD31" s="782"/>
      <c r="DE31" s="782"/>
      <c r="DF31" s="783"/>
      <c r="DG31" s="781"/>
      <c r="DH31" s="782"/>
      <c r="DI31" s="782"/>
      <c r="DJ31" s="782"/>
      <c r="DK31" s="783"/>
      <c r="DL31" s="781"/>
      <c r="DM31" s="782"/>
      <c r="DN31" s="782"/>
      <c r="DO31" s="782"/>
      <c r="DP31" s="783"/>
      <c r="DQ31" s="781"/>
      <c r="DR31" s="782"/>
      <c r="DS31" s="782"/>
      <c r="DT31" s="782"/>
      <c r="DU31" s="783"/>
      <c r="DV31" s="784"/>
      <c r="DW31" s="785"/>
      <c r="DX31" s="785"/>
      <c r="DY31" s="785"/>
      <c r="DZ31" s="786"/>
      <c r="EA31" s="226"/>
    </row>
    <row r="32" spans="1:131" s="227" customFormat="1" ht="26.25" customHeight="1" x14ac:dyDescent="0.15">
      <c r="A32" s="245">
        <v>5</v>
      </c>
      <c r="B32" s="787" t="s">
        <v>405</v>
      </c>
      <c r="C32" s="788"/>
      <c r="D32" s="788"/>
      <c r="E32" s="788"/>
      <c r="F32" s="788"/>
      <c r="G32" s="788"/>
      <c r="H32" s="788"/>
      <c r="I32" s="788"/>
      <c r="J32" s="788"/>
      <c r="K32" s="788"/>
      <c r="L32" s="788"/>
      <c r="M32" s="788"/>
      <c r="N32" s="788"/>
      <c r="O32" s="788"/>
      <c r="P32" s="789"/>
      <c r="Q32" s="790">
        <v>1267</v>
      </c>
      <c r="R32" s="791"/>
      <c r="S32" s="791"/>
      <c r="T32" s="791"/>
      <c r="U32" s="791"/>
      <c r="V32" s="791">
        <v>1267</v>
      </c>
      <c r="W32" s="791"/>
      <c r="X32" s="791"/>
      <c r="Y32" s="791"/>
      <c r="Z32" s="791"/>
      <c r="AA32" s="791" t="s">
        <v>588</v>
      </c>
      <c r="AB32" s="791"/>
      <c r="AC32" s="791"/>
      <c r="AD32" s="791"/>
      <c r="AE32" s="801"/>
      <c r="AF32" s="802" t="s">
        <v>125</v>
      </c>
      <c r="AG32" s="803"/>
      <c r="AH32" s="803"/>
      <c r="AI32" s="803"/>
      <c r="AJ32" s="804"/>
      <c r="AK32" s="859">
        <v>757</v>
      </c>
      <c r="AL32" s="860"/>
      <c r="AM32" s="860"/>
      <c r="AN32" s="860"/>
      <c r="AO32" s="860"/>
      <c r="AP32" s="860">
        <v>6250</v>
      </c>
      <c r="AQ32" s="860"/>
      <c r="AR32" s="860"/>
      <c r="AS32" s="860"/>
      <c r="AT32" s="860"/>
      <c r="AU32" s="860">
        <v>5031</v>
      </c>
      <c r="AV32" s="860"/>
      <c r="AW32" s="860"/>
      <c r="AX32" s="860"/>
      <c r="AY32" s="860"/>
      <c r="AZ32" s="861" t="s">
        <v>571</v>
      </c>
      <c r="BA32" s="861"/>
      <c r="BB32" s="861"/>
      <c r="BC32" s="861"/>
      <c r="BD32" s="861"/>
      <c r="BE32" s="857" t="s">
        <v>406</v>
      </c>
      <c r="BF32" s="857"/>
      <c r="BG32" s="857"/>
      <c r="BH32" s="857"/>
      <c r="BI32" s="858"/>
      <c r="BJ32" s="232"/>
      <c r="BK32" s="232"/>
      <c r="BL32" s="232"/>
      <c r="BM32" s="232"/>
      <c r="BN32" s="232"/>
      <c r="BO32" s="244"/>
      <c r="BP32" s="244"/>
      <c r="BQ32" s="241">
        <v>26</v>
      </c>
      <c r="BR32" s="242"/>
      <c r="BS32" s="746"/>
      <c r="BT32" s="747"/>
      <c r="BU32" s="747"/>
      <c r="BV32" s="747"/>
      <c r="BW32" s="747"/>
      <c r="BX32" s="747"/>
      <c r="BY32" s="747"/>
      <c r="BZ32" s="747"/>
      <c r="CA32" s="747"/>
      <c r="CB32" s="747"/>
      <c r="CC32" s="747"/>
      <c r="CD32" s="747"/>
      <c r="CE32" s="747"/>
      <c r="CF32" s="747"/>
      <c r="CG32" s="748"/>
      <c r="CH32" s="781"/>
      <c r="CI32" s="782"/>
      <c r="CJ32" s="782"/>
      <c r="CK32" s="782"/>
      <c r="CL32" s="783"/>
      <c r="CM32" s="781"/>
      <c r="CN32" s="782"/>
      <c r="CO32" s="782"/>
      <c r="CP32" s="782"/>
      <c r="CQ32" s="783"/>
      <c r="CR32" s="781"/>
      <c r="CS32" s="782"/>
      <c r="CT32" s="782"/>
      <c r="CU32" s="782"/>
      <c r="CV32" s="783"/>
      <c r="CW32" s="781"/>
      <c r="CX32" s="782"/>
      <c r="CY32" s="782"/>
      <c r="CZ32" s="782"/>
      <c r="DA32" s="783"/>
      <c r="DB32" s="781"/>
      <c r="DC32" s="782"/>
      <c r="DD32" s="782"/>
      <c r="DE32" s="782"/>
      <c r="DF32" s="783"/>
      <c r="DG32" s="781"/>
      <c r="DH32" s="782"/>
      <c r="DI32" s="782"/>
      <c r="DJ32" s="782"/>
      <c r="DK32" s="783"/>
      <c r="DL32" s="781"/>
      <c r="DM32" s="782"/>
      <c r="DN32" s="782"/>
      <c r="DO32" s="782"/>
      <c r="DP32" s="783"/>
      <c r="DQ32" s="781"/>
      <c r="DR32" s="782"/>
      <c r="DS32" s="782"/>
      <c r="DT32" s="782"/>
      <c r="DU32" s="783"/>
      <c r="DV32" s="784"/>
      <c r="DW32" s="785"/>
      <c r="DX32" s="785"/>
      <c r="DY32" s="785"/>
      <c r="DZ32" s="786"/>
      <c r="EA32" s="226"/>
    </row>
    <row r="33" spans="1:131" s="227" customFormat="1" ht="26.25" customHeight="1" x14ac:dyDescent="0.15">
      <c r="A33" s="245">
        <v>6</v>
      </c>
      <c r="B33" s="787" t="s">
        <v>407</v>
      </c>
      <c r="C33" s="788"/>
      <c r="D33" s="788"/>
      <c r="E33" s="788"/>
      <c r="F33" s="788"/>
      <c r="G33" s="788"/>
      <c r="H33" s="788"/>
      <c r="I33" s="788"/>
      <c r="J33" s="788"/>
      <c r="K33" s="788"/>
      <c r="L33" s="788"/>
      <c r="M33" s="788"/>
      <c r="N33" s="788"/>
      <c r="O33" s="788"/>
      <c r="P33" s="789"/>
      <c r="Q33" s="790">
        <v>4109</v>
      </c>
      <c r="R33" s="791"/>
      <c r="S33" s="791"/>
      <c r="T33" s="791"/>
      <c r="U33" s="791"/>
      <c r="V33" s="791">
        <v>4109</v>
      </c>
      <c r="W33" s="791"/>
      <c r="X33" s="791"/>
      <c r="Y33" s="791"/>
      <c r="Z33" s="791"/>
      <c r="AA33" s="791" t="s">
        <v>589</v>
      </c>
      <c r="AB33" s="791"/>
      <c r="AC33" s="791"/>
      <c r="AD33" s="791"/>
      <c r="AE33" s="801"/>
      <c r="AF33" s="802" t="s">
        <v>125</v>
      </c>
      <c r="AG33" s="803"/>
      <c r="AH33" s="803"/>
      <c r="AI33" s="803"/>
      <c r="AJ33" s="804"/>
      <c r="AK33" s="859">
        <v>3</v>
      </c>
      <c r="AL33" s="860"/>
      <c r="AM33" s="860"/>
      <c r="AN33" s="860"/>
      <c r="AO33" s="860"/>
      <c r="AP33" s="860">
        <v>13</v>
      </c>
      <c r="AQ33" s="860"/>
      <c r="AR33" s="860"/>
      <c r="AS33" s="860"/>
      <c r="AT33" s="860"/>
      <c r="AU33" s="860">
        <v>11</v>
      </c>
      <c r="AV33" s="860"/>
      <c r="AW33" s="860"/>
      <c r="AX33" s="860"/>
      <c r="AY33" s="860"/>
      <c r="AZ33" s="861" t="s">
        <v>571</v>
      </c>
      <c r="BA33" s="861"/>
      <c r="BB33" s="861"/>
      <c r="BC33" s="861"/>
      <c r="BD33" s="861"/>
      <c r="BE33" s="857" t="s">
        <v>408</v>
      </c>
      <c r="BF33" s="857"/>
      <c r="BG33" s="857"/>
      <c r="BH33" s="857"/>
      <c r="BI33" s="858"/>
      <c r="BJ33" s="232"/>
      <c r="BK33" s="232"/>
      <c r="BL33" s="232"/>
      <c r="BM33" s="232"/>
      <c r="BN33" s="232"/>
      <c r="BO33" s="244"/>
      <c r="BP33" s="244"/>
      <c r="BQ33" s="241">
        <v>27</v>
      </c>
      <c r="BR33" s="242"/>
      <c r="BS33" s="746"/>
      <c r="BT33" s="747"/>
      <c r="BU33" s="747"/>
      <c r="BV33" s="747"/>
      <c r="BW33" s="747"/>
      <c r="BX33" s="747"/>
      <c r="BY33" s="747"/>
      <c r="BZ33" s="747"/>
      <c r="CA33" s="747"/>
      <c r="CB33" s="747"/>
      <c r="CC33" s="747"/>
      <c r="CD33" s="747"/>
      <c r="CE33" s="747"/>
      <c r="CF33" s="747"/>
      <c r="CG33" s="748"/>
      <c r="CH33" s="781"/>
      <c r="CI33" s="782"/>
      <c r="CJ33" s="782"/>
      <c r="CK33" s="782"/>
      <c r="CL33" s="783"/>
      <c r="CM33" s="781"/>
      <c r="CN33" s="782"/>
      <c r="CO33" s="782"/>
      <c r="CP33" s="782"/>
      <c r="CQ33" s="783"/>
      <c r="CR33" s="781"/>
      <c r="CS33" s="782"/>
      <c r="CT33" s="782"/>
      <c r="CU33" s="782"/>
      <c r="CV33" s="783"/>
      <c r="CW33" s="781"/>
      <c r="CX33" s="782"/>
      <c r="CY33" s="782"/>
      <c r="CZ33" s="782"/>
      <c r="DA33" s="783"/>
      <c r="DB33" s="781"/>
      <c r="DC33" s="782"/>
      <c r="DD33" s="782"/>
      <c r="DE33" s="782"/>
      <c r="DF33" s="783"/>
      <c r="DG33" s="781"/>
      <c r="DH33" s="782"/>
      <c r="DI33" s="782"/>
      <c r="DJ33" s="782"/>
      <c r="DK33" s="783"/>
      <c r="DL33" s="781"/>
      <c r="DM33" s="782"/>
      <c r="DN33" s="782"/>
      <c r="DO33" s="782"/>
      <c r="DP33" s="783"/>
      <c r="DQ33" s="781"/>
      <c r="DR33" s="782"/>
      <c r="DS33" s="782"/>
      <c r="DT33" s="782"/>
      <c r="DU33" s="783"/>
      <c r="DV33" s="784"/>
      <c r="DW33" s="785"/>
      <c r="DX33" s="785"/>
      <c r="DY33" s="785"/>
      <c r="DZ33" s="786"/>
      <c r="EA33" s="226"/>
    </row>
    <row r="34" spans="1:131" s="227" customFormat="1" ht="26.25" customHeight="1" x14ac:dyDescent="0.15">
      <c r="A34" s="245">
        <v>7</v>
      </c>
      <c r="B34" s="787"/>
      <c r="C34" s="788"/>
      <c r="D34" s="788"/>
      <c r="E34" s="788"/>
      <c r="F34" s="788"/>
      <c r="G34" s="788"/>
      <c r="H34" s="788"/>
      <c r="I34" s="788"/>
      <c r="J34" s="788"/>
      <c r="K34" s="788"/>
      <c r="L34" s="788"/>
      <c r="M34" s="788"/>
      <c r="N34" s="788"/>
      <c r="O34" s="788"/>
      <c r="P34" s="789"/>
      <c r="Q34" s="790"/>
      <c r="R34" s="791"/>
      <c r="S34" s="791"/>
      <c r="T34" s="791"/>
      <c r="U34" s="791"/>
      <c r="V34" s="791"/>
      <c r="W34" s="791"/>
      <c r="X34" s="791"/>
      <c r="Y34" s="791"/>
      <c r="Z34" s="791"/>
      <c r="AA34" s="791"/>
      <c r="AB34" s="791"/>
      <c r="AC34" s="791"/>
      <c r="AD34" s="791"/>
      <c r="AE34" s="801"/>
      <c r="AF34" s="802"/>
      <c r="AG34" s="803"/>
      <c r="AH34" s="803"/>
      <c r="AI34" s="803"/>
      <c r="AJ34" s="804"/>
      <c r="AK34" s="859"/>
      <c r="AL34" s="860"/>
      <c r="AM34" s="860"/>
      <c r="AN34" s="860"/>
      <c r="AO34" s="860"/>
      <c r="AP34" s="860"/>
      <c r="AQ34" s="860"/>
      <c r="AR34" s="860"/>
      <c r="AS34" s="860"/>
      <c r="AT34" s="860"/>
      <c r="AU34" s="860"/>
      <c r="AV34" s="860"/>
      <c r="AW34" s="860"/>
      <c r="AX34" s="860"/>
      <c r="AY34" s="860"/>
      <c r="AZ34" s="861"/>
      <c r="BA34" s="861"/>
      <c r="BB34" s="861"/>
      <c r="BC34" s="861"/>
      <c r="BD34" s="861"/>
      <c r="BE34" s="857"/>
      <c r="BF34" s="857"/>
      <c r="BG34" s="857"/>
      <c r="BH34" s="857"/>
      <c r="BI34" s="858"/>
      <c r="BJ34" s="232"/>
      <c r="BK34" s="232"/>
      <c r="BL34" s="232"/>
      <c r="BM34" s="232"/>
      <c r="BN34" s="232"/>
      <c r="BO34" s="244"/>
      <c r="BP34" s="244"/>
      <c r="BQ34" s="241">
        <v>28</v>
      </c>
      <c r="BR34" s="242"/>
      <c r="BS34" s="746"/>
      <c r="BT34" s="747"/>
      <c r="BU34" s="747"/>
      <c r="BV34" s="747"/>
      <c r="BW34" s="747"/>
      <c r="BX34" s="747"/>
      <c r="BY34" s="747"/>
      <c r="BZ34" s="747"/>
      <c r="CA34" s="747"/>
      <c r="CB34" s="747"/>
      <c r="CC34" s="747"/>
      <c r="CD34" s="747"/>
      <c r="CE34" s="747"/>
      <c r="CF34" s="747"/>
      <c r="CG34" s="748"/>
      <c r="CH34" s="781"/>
      <c r="CI34" s="782"/>
      <c r="CJ34" s="782"/>
      <c r="CK34" s="782"/>
      <c r="CL34" s="783"/>
      <c r="CM34" s="781"/>
      <c r="CN34" s="782"/>
      <c r="CO34" s="782"/>
      <c r="CP34" s="782"/>
      <c r="CQ34" s="783"/>
      <c r="CR34" s="781"/>
      <c r="CS34" s="782"/>
      <c r="CT34" s="782"/>
      <c r="CU34" s="782"/>
      <c r="CV34" s="783"/>
      <c r="CW34" s="781"/>
      <c r="CX34" s="782"/>
      <c r="CY34" s="782"/>
      <c r="CZ34" s="782"/>
      <c r="DA34" s="783"/>
      <c r="DB34" s="781"/>
      <c r="DC34" s="782"/>
      <c r="DD34" s="782"/>
      <c r="DE34" s="782"/>
      <c r="DF34" s="783"/>
      <c r="DG34" s="781"/>
      <c r="DH34" s="782"/>
      <c r="DI34" s="782"/>
      <c r="DJ34" s="782"/>
      <c r="DK34" s="783"/>
      <c r="DL34" s="781"/>
      <c r="DM34" s="782"/>
      <c r="DN34" s="782"/>
      <c r="DO34" s="782"/>
      <c r="DP34" s="783"/>
      <c r="DQ34" s="781"/>
      <c r="DR34" s="782"/>
      <c r="DS34" s="782"/>
      <c r="DT34" s="782"/>
      <c r="DU34" s="783"/>
      <c r="DV34" s="784"/>
      <c r="DW34" s="785"/>
      <c r="DX34" s="785"/>
      <c r="DY34" s="785"/>
      <c r="DZ34" s="786"/>
      <c r="EA34" s="226"/>
    </row>
    <row r="35" spans="1:131" s="227" customFormat="1" ht="26.25" customHeight="1" x14ac:dyDescent="0.15">
      <c r="A35" s="245">
        <v>8</v>
      </c>
      <c r="B35" s="787"/>
      <c r="C35" s="788"/>
      <c r="D35" s="788"/>
      <c r="E35" s="788"/>
      <c r="F35" s="788"/>
      <c r="G35" s="788"/>
      <c r="H35" s="788"/>
      <c r="I35" s="788"/>
      <c r="J35" s="788"/>
      <c r="K35" s="788"/>
      <c r="L35" s="788"/>
      <c r="M35" s="788"/>
      <c r="N35" s="788"/>
      <c r="O35" s="788"/>
      <c r="P35" s="789"/>
      <c r="Q35" s="790"/>
      <c r="R35" s="791"/>
      <c r="S35" s="791"/>
      <c r="T35" s="791"/>
      <c r="U35" s="791"/>
      <c r="V35" s="791"/>
      <c r="W35" s="791"/>
      <c r="X35" s="791"/>
      <c r="Y35" s="791"/>
      <c r="Z35" s="791"/>
      <c r="AA35" s="791"/>
      <c r="AB35" s="791"/>
      <c r="AC35" s="791"/>
      <c r="AD35" s="791"/>
      <c r="AE35" s="801"/>
      <c r="AF35" s="802"/>
      <c r="AG35" s="803"/>
      <c r="AH35" s="803"/>
      <c r="AI35" s="803"/>
      <c r="AJ35" s="804"/>
      <c r="AK35" s="859"/>
      <c r="AL35" s="860"/>
      <c r="AM35" s="860"/>
      <c r="AN35" s="860"/>
      <c r="AO35" s="860"/>
      <c r="AP35" s="860"/>
      <c r="AQ35" s="860"/>
      <c r="AR35" s="860"/>
      <c r="AS35" s="860"/>
      <c r="AT35" s="860"/>
      <c r="AU35" s="860"/>
      <c r="AV35" s="860"/>
      <c r="AW35" s="860"/>
      <c r="AX35" s="860"/>
      <c r="AY35" s="860"/>
      <c r="AZ35" s="861"/>
      <c r="BA35" s="861"/>
      <c r="BB35" s="861"/>
      <c r="BC35" s="861"/>
      <c r="BD35" s="861"/>
      <c r="BE35" s="857"/>
      <c r="BF35" s="857"/>
      <c r="BG35" s="857"/>
      <c r="BH35" s="857"/>
      <c r="BI35" s="858"/>
      <c r="BJ35" s="232"/>
      <c r="BK35" s="232"/>
      <c r="BL35" s="232"/>
      <c r="BM35" s="232"/>
      <c r="BN35" s="232"/>
      <c r="BO35" s="244"/>
      <c r="BP35" s="244"/>
      <c r="BQ35" s="241">
        <v>29</v>
      </c>
      <c r="BR35" s="242"/>
      <c r="BS35" s="746"/>
      <c r="BT35" s="747"/>
      <c r="BU35" s="747"/>
      <c r="BV35" s="747"/>
      <c r="BW35" s="747"/>
      <c r="BX35" s="747"/>
      <c r="BY35" s="747"/>
      <c r="BZ35" s="747"/>
      <c r="CA35" s="747"/>
      <c r="CB35" s="747"/>
      <c r="CC35" s="747"/>
      <c r="CD35" s="747"/>
      <c r="CE35" s="747"/>
      <c r="CF35" s="747"/>
      <c r="CG35" s="748"/>
      <c r="CH35" s="781"/>
      <c r="CI35" s="782"/>
      <c r="CJ35" s="782"/>
      <c r="CK35" s="782"/>
      <c r="CL35" s="783"/>
      <c r="CM35" s="781"/>
      <c r="CN35" s="782"/>
      <c r="CO35" s="782"/>
      <c r="CP35" s="782"/>
      <c r="CQ35" s="783"/>
      <c r="CR35" s="781"/>
      <c r="CS35" s="782"/>
      <c r="CT35" s="782"/>
      <c r="CU35" s="782"/>
      <c r="CV35" s="783"/>
      <c r="CW35" s="781"/>
      <c r="CX35" s="782"/>
      <c r="CY35" s="782"/>
      <c r="CZ35" s="782"/>
      <c r="DA35" s="783"/>
      <c r="DB35" s="781"/>
      <c r="DC35" s="782"/>
      <c r="DD35" s="782"/>
      <c r="DE35" s="782"/>
      <c r="DF35" s="783"/>
      <c r="DG35" s="781"/>
      <c r="DH35" s="782"/>
      <c r="DI35" s="782"/>
      <c r="DJ35" s="782"/>
      <c r="DK35" s="783"/>
      <c r="DL35" s="781"/>
      <c r="DM35" s="782"/>
      <c r="DN35" s="782"/>
      <c r="DO35" s="782"/>
      <c r="DP35" s="783"/>
      <c r="DQ35" s="781"/>
      <c r="DR35" s="782"/>
      <c r="DS35" s="782"/>
      <c r="DT35" s="782"/>
      <c r="DU35" s="783"/>
      <c r="DV35" s="784"/>
      <c r="DW35" s="785"/>
      <c r="DX35" s="785"/>
      <c r="DY35" s="785"/>
      <c r="DZ35" s="786"/>
      <c r="EA35" s="226"/>
    </row>
    <row r="36" spans="1:131" s="227" customFormat="1" ht="26.25" customHeight="1" x14ac:dyDescent="0.15">
      <c r="A36" s="245">
        <v>9</v>
      </c>
      <c r="B36" s="787"/>
      <c r="C36" s="788"/>
      <c r="D36" s="788"/>
      <c r="E36" s="788"/>
      <c r="F36" s="788"/>
      <c r="G36" s="788"/>
      <c r="H36" s="788"/>
      <c r="I36" s="788"/>
      <c r="J36" s="788"/>
      <c r="K36" s="788"/>
      <c r="L36" s="788"/>
      <c r="M36" s="788"/>
      <c r="N36" s="788"/>
      <c r="O36" s="788"/>
      <c r="P36" s="789"/>
      <c r="Q36" s="790"/>
      <c r="R36" s="791"/>
      <c r="S36" s="791"/>
      <c r="T36" s="791"/>
      <c r="U36" s="791"/>
      <c r="V36" s="791"/>
      <c r="W36" s="791"/>
      <c r="X36" s="791"/>
      <c r="Y36" s="791"/>
      <c r="Z36" s="791"/>
      <c r="AA36" s="791"/>
      <c r="AB36" s="791"/>
      <c r="AC36" s="791"/>
      <c r="AD36" s="791"/>
      <c r="AE36" s="801"/>
      <c r="AF36" s="802"/>
      <c r="AG36" s="803"/>
      <c r="AH36" s="803"/>
      <c r="AI36" s="803"/>
      <c r="AJ36" s="804"/>
      <c r="AK36" s="859"/>
      <c r="AL36" s="860"/>
      <c r="AM36" s="860"/>
      <c r="AN36" s="860"/>
      <c r="AO36" s="860"/>
      <c r="AP36" s="860"/>
      <c r="AQ36" s="860"/>
      <c r="AR36" s="860"/>
      <c r="AS36" s="860"/>
      <c r="AT36" s="860"/>
      <c r="AU36" s="860"/>
      <c r="AV36" s="860"/>
      <c r="AW36" s="860"/>
      <c r="AX36" s="860"/>
      <c r="AY36" s="860"/>
      <c r="AZ36" s="861"/>
      <c r="BA36" s="861"/>
      <c r="BB36" s="861"/>
      <c r="BC36" s="861"/>
      <c r="BD36" s="861"/>
      <c r="BE36" s="857"/>
      <c r="BF36" s="857"/>
      <c r="BG36" s="857"/>
      <c r="BH36" s="857"/>
      <c r="BI36" s="858"/>
      <c r="BJ36" s="232"/>
      <c r="BK36" s="232"/>
      <c r="BL36" s="232"/>
      <c r="BM36" s="232"/>
      <c r="BN36" s="232"/>
      <c r="BO36" s="244"/>
      <c r="BP36" s="244"/>
      <c r="BQ36" s="241">
        <v>30</v>
      </c>
      <c r="BR36" s="242"/>
      <c r="BS36" s="746"/>
      <c r="BT36" s="747"/>
      <c r="BU36" s="747"/>
      <c r="BV36" s="747"/>
      <c r="BW36" s="747"/>
      <c r="BX36" s="747"/>
      <c r="BY36" s="747"/>
      <c r="BZ36" s="747"/>
      <c r="CA36" s="747"/>
      <c r="CB36" s="747"/>
      <c r="CC36" s="747"/>
      <c r="CD36" s="747"/>
      <c r="CE36" s="747"/>
      <c r="CF36" s="747"/>
      <c r="CG36" s="748"/>
      <c r="CH36" s="781"/>
      <c r="CI36" s="782"/>
      <c r="CJ36" s="782"/>
      <c r="CK36" s="782"/>
      <c r="CL36" s="783"/>
      <c r="CM36" s="781"/>
      <c r="CN36" s="782"/>
      <c r="CO36" s="782"/>
      <c r="CP36" s="782"/>
      <c r="CQ36" s="783"/>
      <c r="CR36" s="781"/>
      <c r="CS36" s="782"/>
      <c r="CT36" s="782"/>
      <c r="CU36" s="782"/>
      <c r="CV36" s="783"/>
      <c r="CW36" s="781"/>
      <c r="CX36" s="782"/>
      <c r="CY36" s="782"/>
      <c r="CZ36" s="782"/>
      <c r="DA36" s="783"/>
      <c r="DB36" s="781"/>
      <c r="DC36" s="782"/>
      <c r="DD36" s="782"/>
      <c r="DE36" s="782"/>
      <c r="DF36" s="783"/>
      <c r="DG36" s="781"/>
      <c r="DH36" s="782"/>
      <c r="DI36" s="782"/>
      <c r="DJ36" s="782"/>
      <c r="DK36" s="783"/>
      <c r="DL36" s="781"/>
      <c r="DM36" s="782"/>
      <c r="DN36" s="782"/>
      <c r="DO36" s="782"/>
      <c r="DP36" s="783"/>
      <c r="DQ36" s="781"/>
      <c r="DR36" s="782"/>
      <c r="DS36" s="782"/>
      <c r="DT36" s="782"/>
      <c r="DU36" s="783"/>
      <c r="DV36" s="784"/>
      <c r="DW36" s="785"/>
      <c r="DX36" s="785"/>
      <c r="DY36" s="785"/>
      <c r="DZ36" s="786"/>
      <c r="EA36" s="226"/>
    </row>
    <row r="37" spans="1:131" s="227" customFormat="1" ht="26.25" customHeight="1" x14ac:dyDescent="0.15">
      <c r="A37" s="245">
        <v>10</v>
      </c>
      <c r="B37" s="787"/>
      <c r="C37" s="788"/>
      <c r="D37" s="788"/>
      <c r="E37" s="788"/>
      <c r="F37" s="788"/>
      <c r="G37" s="788"/>
      <c r="H37" s="788"/>
      <c r="I37" s="788"/>
      <c r="J37" s="788"/>
      <c r="K37" s="788"/>
      <c r="L37" s="788"/>
      <c r="M37" s="788"/>
      <c r="N37" s="788"/>
      <c r="O37" s="788"/>
      <c r="P37" s="789"/>
      <c r="Q37" s="790"/>
      <c r="R37" s="791"/>
      <c r="S37" s="791"/>
      <c r="T37" s="791"/>
      <c r="U37" s="791"/>
      <c r="V37" s="791"/>
      <c r="W37" s="791"/>
      <c r="X37" s="791"/>
      <c r="Y37" s="791"/>
      <c r="Z37" s="791"/>
      <c r="AA37" s="791"/>
      <c r="AB37" s="791"/>
      <c r="AC37" s="791"/>
      <c r="AD37" s="791"/>
      <c r="AE37" s="801"/>
      <c r="AF37" s="802"/>
      <c r="AG37" s="803"/>
      <c r="AH37" s="803"/>
      <c r="AI37" s="803"/>
      <c r="AJ37" s="804"/>
      <c r="AK37" s="859"/>
      <c r="AL37" s="860"/>
      <c r="AM37" s="860"/>
      <c r="AN37" s="860"/>
      <c r="AO37" s="860"/>
      <c r="AP37" s="860"/>
      <c r="AQ37" s="860"/>
      <c r="AR37" s="860"/>
      <c r="AS37" s="860"/>
      <c r="AT37" s="860"/>
      <c r="AU37" s="860"/>
      <c r="AV37" s="860"/>
      <c r="AW37" s="860"/>
      <c r="AX37" s="860"/>
      <c r="AY37" s="860"/>
      <c r="AZ37" s="861"/>
      <c r="BA37" s="861"/>
      <c r="BB37" s="861"/>
      <c r="BC37" s="861"/>
      <c r="BD37" s="861"/>
      <c r="BE37" s="857"/>
      <c r="BF37" s="857"/>
      <c r="BG37" s="857"/>
      <c r="BH37" s="857"/>
      <c r="BI37" s="858"/>
      <c r="BJ37" s="232"/>
      <c r="BK37" s="232"/>
      <c r="BL37" s="232"/>
      <c r="BM37" s="232"/>
      <c r="BN37" s="232"/>
      <c r="BO37" s="244"/>
      <c r="BP37" s="244"/>
      <c r="BQ37" s="241">
        <v>31</v>
      </c>
      <c r="BR37" s="242"/>
      <c r="BS37" s="746"/>
      <c r="BT37" s="747"/>
      <c r="BU37" s="747"/>
      <c r="BV37" s="747"/>
      <c r="BW37" s="747"/>
      <c r="BX37" s="747"/>
      <c r="BY37" s="747"/>
      <c r="BZ37" s="747"/>
      <c r="CA37" s="747"/>
      <c r="CB37" s="747"/>
      <c r="CC37" s="747"/>
      <c r="CD37" s="747"/>
      <c r="CE37" s="747"/>
      <c r="CF37" s="747"/>
      <c r="CG37" s="748"/>
      <c r="CH37" s="781"/>
      <c r="CI37" s="782"/>
      <c r="CJ37" s="782"/>
      <c r="CK37" s="782"/>
      <c r="CL37" s="783"/>
      <c r="CM37" s="781"/>
      <c r="CN37" s="782"/>
      <c r="CO37" s="782"/>
      <c r="CP37" s="782"/>
      <c r="CQ37" s="783"/>
      <c r="CR37" s="781"/>
      <c r="CS37" s="782"/>
      <c r="CT37" s="782"/>
      <c r="CU37" s="782"/>
      <c r="CV37" s="783"/>
      <c r="CW37" s="781"/>
      <c r="CX37" s="782"/>
      <c r="CY37" s="782"/>
      <c r="CZ37" s="782"/>
      <c r="DA37" s="783"/>
      <c r="DB37" s="781"/>
      <c r="DC37" s="782"/>
      <c r="DD37" s="782"/>
      <c r="DE37" s="782"/>
      <c r="DF37" s="783"/>
      <c r="DG37" s="781"/>
      <c r="DH37" s="782"/>
      <c r="DI37" s="782"/>
      <c r="DJ37" s="782"/>
      <c r="DK37" s="783"/>
      <c r="DL37" s="781"/>
      <c r="DM37" s="782"/>
      <c r="DN37" s="782"/>
      <c r="DO37" s="782"/>
      <c r="DP37" s="783"/>
      <c r="DQ37" s="781"/>
      <c r="DR37" s="782"/>
      <c r="DS37" s="782"/>
      <c r="DT37" s="782"/>
      <c r="DU37" s="783"/>
      <c r="DV37" s="784"/>
      <c r="DW37" s="785"/>
      <c r="DX37" s="785"/>
      <c r="DY37" s="785"/>
      <c r="DZ37" s="786"/>
      <c r="EA37" s="226"/>
    </row>
    <row r="38" spans="1:131" s="227" customFormat="1" ht="26.25" customHeight="1" x14ac:dyDescent="0.15">
      <c r="A38" s="245">
        <v>11</v>
      </c>
      <c r="B38" s="787"/>
      <c r="C38" s="788"/>
      <c r="D38" s="788"/>
      <c r="E38" s="788"/>
      <c r="F38" s="788"/>
      <c r="G38" s="788"/>
      <c r="H38" s="788"/>
      <c r="I38" s="788"/>
      <c r="J38" s="788"/>
      <c r="K38" s="788"/>
      <c r="L38" s="788"/>
      <c r="M38" s="788"/>
      <c r="N38" s="788"/>
      <c r="O38" s="788"/>
      <c r="P38" s="789"/>
      <c r="Q38" s="790"/>
      <c r="R38" s="791"/>
      <c r="S38" s="791"/>
      <c r="T38" s="791"/>
      <c r="U38" s="791"/>
      <c r="V38" s="791"/>
      <c r="W38" s="791"/>
      <c r="X38" s="791"/>
      <c r="Y38" s="791"/>
      <c r="Z38" s="791"/>
      <c r="AA38" s="791"/>
      <c r="AB38" s="791"/>
      <c r="AC38" s="791"/>
      <c r="AD38" s="791"/>
      <c r="AE38" s="801"/>
      <c r="AF38" s="802"/>
      <c r="AG38" s="803"/>
      <c r="AH38" s="803"/>
      <c r="AI38" s="803"/>
      <c r="AJ38" s="804"/>
      <c r="AK38" s="859"/>
      <c r="AL38" s="860"/>
      <c r="AM38" s="860"/>
      <c r="AN38" s="860"/>
      <c r="AO38" s="860"/>
      <c r="AP38" s="860"/>
      <c r="AQ38" s="860"/>
      <c r="AR38" s="860"/>
      <c r="AS38" s="860"/>
      <c r="AT38" s="860"/>
      <c r="AU38" s="860"/>
      <c r="AV38" s="860"/>
      <c r="AW38" s="860"/>
      <c r="AX38" s="860"/>
      <c r="AY38" s="860"/>
      <c r="AZ38" s="861"/>
      <c r="BA38" s="861"/>
      <c r="BB38" s="861"/>
      <c r="BC38" s="861"/>
      <c r="BD38" s="861"/>
      <c r="BE38" s="857"/>
      <c r="BF38" s="857"/>
      <c r="BG38" s="857"/>
      <c r="BH38" s="857"/>
      <c r="BI38" s="858"/>
      <c r="BJ38" s="232"/>
      <c r="BK38" s="232"/>
      <c r="BL38" s="232"/>
      <c r="BM38" s="232"/>
      <c r="BN38" s="232"/>
      <c r="BO38" s="244"/>
      <c r="BP38" s="244"/>
      <c r="BQ38" s="241">
        <v>32</v>
      </c>
      <c r="BR38" s="242"/>
      <c r="BS38" s="746"/>
      <c r="BT38" s="747"/>
      <c r="BU38" s="747"/>
      <c r="BV38" s="747"/>
      <c r="BW38" s="747"/>
      <c r="BX38" s="747"/>
      <c r="BY38" s="747"/>
      <c r="BZ38" s="747"/>
      <c r="CA38" s="747"/>
      <c r="CB38" s="747"/>
      <c r="CC38" s="747"/>
      <c r="CD38" s="747"/>
      <c r="CE38" s="747"/>
      <c r="CF38" s="747"/>
      <c r="CG38" s="748"/>
      <c r="CH38" s="781"/>
      <c r="CI38" s="782"/>
      <c r="CJ38" s="782"/>
      <c r="CK38" s="782"/>
      <c r="CL38" s="783"/>
      <c r="CM38" s="781"/>
      <c r="CN38" s="782"/>
      <c r="CO38" s="782"/>
      <c r="CP38" s="782"/>
      <c r="CQ38" s="783"/>
      <c r="CR38" s="781"/>
      <c r="CS38" s="782"/>
      <c r="CT38" s="782"/>
      <c r="CU38" s="782"/>
      <c r="CV38" s="783"/>
      <c r="CW38" s="781"/>
      <c r="CX38" s="782"/>
      <c r="CY38" s="782"/>
      <c r="CZ38" s="782"/>
      <c r="DA38" s="783"/>
      <c r="DB38" s="781"/>
      <c r="DC38" s="782"/>
      <c r="DD38" s="782"/>
      <c r="DE38" s="782"/>
      <c r="DF38" s="783"/>
      <c r="DG38" s="781"/>
      <c r="DH38" s="782"/>
      <c r="DI38" s="782"/>
      <c r="DJ38" s="782"/>
      <c r="DK38" s="783"/>
      <c r="DL38" s="781"/>
      <c r="DM38" s="782"/>
      <c r="DN38" s="782"/>
      <c r="DO38" s="782"/>
      <c r="DP38" s="783"/>
      <c r="DQ38" s="781"/>
      <c r="DR38" s="782"/>
      <c r="DS38" s="782"/>
      <c r="DT38" s="782"/>
      <c r="DU38" s="783"/>
      <c r="DV38" s="784"/>
      <c r="DW38" s="785"/>
      <c r="DX38" s="785"/>
      <c r="DY38" s="785"/>
      <c r="DZ38" s="786"/>
      <c r="EA38" s="226"/>
    </row>
    <row r="39" spans="1:131" s="227" customFormat="1" ht="26.25" customHeight="1" x14ac:dyDescent="0.15">
      <c r="A39" s="245">
        <v>12</v>
      </c>
      <c r="B39" s="787"/>
      <c r="C39" s="788"/>
      <c r="D39" s="788"/>
      <c r="E39" s="788"/>
      <c r="F39" s="788"/>
      <c r="G39" s="788"/>
      <c r="H39" s="788"/>
      <c r="I39" s="788"/>
      <c r="J39" s="788"/>
      <c r="K39" s="788"/>
      <c r="L39" s="788"/>
      <c r="M39" s="788"/>
      <c r="N39" s="788"/>
      <c r="O39" s="788"/>
      <c r="P39" s="789"/>
      <c r="Q39" s="790"/>
      <c r="R39" s="791"/>
      <c r="S39" s="791"/>
      <c r="T39" s="791"/>
      <c r="U39" s="791"/>
      <c r="V39" s="791"/>
      <c r="W39" s="791"/>
      <c r="X39" s="791"/>
      <c r="Y39" s="791"/>
      <c r="Z39" s="791"/>
      <c r="AA39" s="791"/>
      <c r="AB39" s="791"/>
      <c r="AC39" s="791"/>
      <c r="AD39" s="791"/>
      <c r="AE39" s="801"/>
      <c r="AF39" s="802"/>
      <c r="AG39" s="803"/>
      <c r="AH39" s="803"/>
      <c r="AI39" s="803"/>
      <c r="AJ39" s="804"/>
      <c r="AK39" s="859"/>
      <c r="AL39" s="860"/>
      <c r="AM39" s="860"/>
      <c r="AN39" s="860"/>
      <c r="AO39" s="860"/>
      <c r="AP39" s="860"/>
      <c r="AQ39" s="860"/>
      <c r="AR39" s="860"/>
      <c r="AS39" s="860"/>
      <c r="AT39" s="860"/>
      <c r="AU39" s="860"/>
      <c r="AV39" s="860"/>
      <c r="AW39" s="860"/>
      <c r="AX39" s="860"/>
      <c r="AY39" s="860"/>
      <c r="AZ39" s="861"/>
      <c r="BA39" s="861"/>
      <c r="BB39" s="861"/>
      <c r="BC39" s="861"/>
      <c r="BD39" s="861"/>
      <c r="BE39" s="857"/>
      <c r="BF39" s="857"/>
      <c r="BG39" s="857"/>
      <c r="BH39" s="857"/>
      <c r="BI39" s="858"/>
      <c r="BJ39" s="232"/>
      <c r="BK39" s="232"/>
      <c r="BL39" s="232"/>
      <c r="BM39" s="232"/>
      <c r="BN39" s="232"/>
      <c r="BO39" s="244"/>
      <c r="BP39" s="244"/>
      <c r="BQ39" s="241">
        <v>33</v>
      </c>
      <c r="BR39" s="242"/>
      <c r="BS39" s="746"/>
      <c r="BT39" s="747"/>
      <c r="BU39" s="747"/>
      <c r="BV39" s="747"/>
      <c r="BW39" s="747"/>
      <c r="BX39" s="747"/>
      <c r="BY39" s="747"/>
      <c r="BZ39" s="747"/>
      <c r="CA39" s="747"/>
      <c r="CB39" s="747"/>
      <c r="CC39" s="747"/>
      <c r="CD39" s="747"/>
      <c r="CE39" s="747"/>
      <c r="CF39" s="747"/>
      <c r="CG39" s="748"/>
      <c r="CH39" s="781"/>
      <c r="CI39" s="782"/>
      <c r="CJ39" s="782"/>
      <c r="CK39" s="782"/>
      <c r="CL39" s="783"/>
      <c r="CM39" s="781"/>
      <c r="CN39" s="782"/>
      <c r="CO39" s="782"/>
      <c r="CP39" s="782"/>
      <c r="CQ39" s="783"/>
      <c r="CR39" s="781"/>
      <c r="CS39" s="782"/>
      <c r="CT39" s="782"/>
      <c r="CU39" s="782"/>
      <c r="CV39" s="783"/>
      <c r="CW39" s="781"/>
      <c r="CX39" s="782"/>
      <c r="CY39" s="782"/>
      <c r="CZ39" s="782"/>
      <c r="DA39" s="783"/>
      <c r="DB39" s="781"/>
      <c r="DC39" s="782"/>
      <c r="DD39" s="782"/>
      <c r="DE39" s="782"/>
      <c r="DF39" s="783"/>
      <c r="DG39" s="781"/>
      <c r="DH39" s="782"/>
      <c r="DI39" s="782"/>
      <c r="DJ39" s="782"/>
      <c r="DK39" s="783"/>
      <c r="DL39" s="781"/>
      <c r="DM39" s="782"/>
      <c r="DN39" s="782"/>
      <c r="DO39" s="782"/>
      <c r="DP39" s="783"/>
      <c r="DQ39" s="781"/>
      <c r="DR39" s="782"/>
      <c r="DS39" s="782"/>
      <c r="DT39" s="782"/>
      <c r="DU39" s="783"/>
      <c r="DV39" s="784"/>
      <c r="DW39" s="785"/>
      <c r="DX39" s="785"/>
      <c r="DY39" s="785"/>
      <c r="DZ39" s="786"/>
      <c r="EA39" s="226"/>
    </row>
    <row r="40" spans="1:131" s="227" customFormat="1" ht="26.25" customHeight="1" x14ac:dyDescent="0.15">
      <c r="A40" s="240">
        <v>13</v>
      </c>
      <c r="B40" s="787"/>
      <c r="C40" s="788"/>
      <c r="D40" s="788"/>
      <c r="E40" s="788"/>
      <c r="F40" s="788"/>
      <c r="G40" s="788"/>
      <c r="H40" s="788"/>
      <c r="I40" s="788"/>
      <c r="J40" s="788"/>
      <c r="K40" s="788"/>
      <c r="L40" s="788"/>
      <c r="M40" s="788"/>
      <c r="N40" s="788"/>
      <c r="O40" s="788"/>
      <c r="P40" s="789"/>
      <c r="Q40" s="790"/>
      <c r="R40" s="791"/>
      <c r="S40" s="791"/>
      <c r="T40" s="791"/>
      <c r="U40" s="791"/>
      <c r="V40" s="791"/>
      <c r="W40" s="791"/>
      <c r="X40" s="791"/>
      <c r="Y40" s="791"/>
      <c r="Z40" s="791"/>
      <c r="AA40" s="791"/>
      <c r="AB40" s="791"/>
      <c r="AC40" s="791"/>
      <c r="AD40" s="791"/>
      <c r="AE40" s="801"/>
      <c r="AF40" s="802"/>
      <c r="AG40" s="803"/>
      <c r="AH40" s="803"/>
      <c r="AI40" s="803"/>
      <c r="AJ40" s="804"/>
      <c r="AK40" s="859"/>
      <c r="AL40" s="860"/>
      <c r="AM40" s="860"/>
      <c r="AN40" s="860"/>
      <c r="AO40" s="860"/>
      <c r="AP40" s="860"/>
      <c r="AQ40" s="860"/>
      <c r="AR40" s="860"/>
      <c r="AS40" s="860"/>
      <c r="AT40" s="860"/>
      <c r="AU40" s="860"/>
      <c r="AV40" s="860"/>
      <c r="AW40" s="860"/>
      <c r="AX40" s="860"/>
      <c r="AY40" s="860"/>
      <c r="AZ40" s="861"/>
      <c r="BA40" s="861"/>
      <c r="BB40" s="861"/>
      <c r="BC40" s="861"/>
      <c r="BD40" s="861"/>
      <c r="BE40" s="857"/>
      <c r="BF40" s="857"/>
      <c r="BG40" s="857"/>
      <c r="BH40" s="857"/>
      <c r="BI40" s="858"/>
      <c r="BJ40" s="232"/>
      <c r="BK40" s="232"/>
      <c r="BL40" s="232"/>
      <c r="BM40" s="232"/>
      <c r="BN40" s="232"/>
      <c r="BO40" s="244"/>
      <c r="BP40" s="244"/>
      <c r="BQ40" s="241">
        <v>34</v>
      </c>
      <c r="BR40" s="242"/>
      <c r="BS40" s="746"/>
      <c r="BT40" s="747"/>
      <c r="BU40" s="747"/>
      <c r="BV40" s="747"/>
      <c r="BW40" s="747"/>
      <c r="BX40" s="747"/>
      <c r="BY40" s="747"/>
      <c r="BZ40" s="747"/>
      <c r="CA40" s="747"/>
      <c r="CB40" s="747"/>
      <c r="CC40" s="747"/>
      <c r="CD40" s="747"/>
      <c r="CE40" s="747"/>
      <c r="CF40" s="747"/>
      <c r="CG40" s="748"/>
      <c r="CH40" s="781"/>
      <c r="CI40" s="782"/>
      <c r="CJ40" s="782"/>
      <c r="CK40" s="782"/>
      <c r="CL40" s="783"/>
      <c r="CM40" s="781"/>
      <c r="CN40" s="782"/>
      <c r="CO40" s="782"/>
      <c r="CP40" s="782"/>
      <c r="CQ40" s="783"/>
      <c r="CR40" s="781"/>
      <c r="CS40" s="782"/>
      <c r="CT40" s="782"/>
      <c r="CU40" s="782"/>
      <c r="CV40" s="783"/>
      <c r="CW40" s="781"/>
      <c r="CX40" s="782"/>
      <c r="CY40" s="782"/>
      <c r="CZ40" s="782"/>
      <c r="DA40" s="783"/>
      <c r="DB40" s="781"/>
      <c r="DC40" s="782"/>
      <c r="DD40" s="782"/>
      <c r="DE40" s="782"/>
      <c r="DF40" s="783"/>
      <c r="DG40" s="781"/>
      <c r="DH40" s="782"/>
      <c r="DI40" s="782"/>
      <c r="DJ40" s="782"/>
      <c r="DK40" s="783"/>
      <c r="DL40" s="781"/>
      <c r="DM40" s="782"/>
      <c r="DN40" s="782"/>
      <c r="DO40" s="782"/>
      <c r="DP40" s="783"/>
      <c r="DQ40" s="781"/>
      <c r="DR40" s="782"/>
      <c r="DS40" s="782"/>
      <c r="DT40" s="782"/>
      <c r="DU40" s="783"/>
      <c r="DV40" s="784"/>
      <c r="DW40" s="785"/>
      <c r="DX40" s="785"/>
      <c r="DY40" s="785"/>
      <c r="DZ40" s="786"/>
      <c r="EA40" s="226"/>
    </row>
    <row r="41" spans="1:131" s="227" customFormat="1" ht="26.25" customHeight="1" x14ac:dyDescent="0.15">
      <c r="A41" s="240">
        <v>14</v>
      </c>
      <c r="B41" s="787"/>
      <c r="C41" s="788"/>
      <c r="D41" s="788"/>
      <c r="E41" s="788"/>
      <c r="F41" s="788"/>
      <c r="G41" s="788"/>
      <c r="H41" s="788"/>
      <c r="I41" s="788"/>
      <c r="J41" s="788"/>
      <c r="K41" s="788"/>
      <c r="L41" s="788"/>
      <c r="M41" s="788"/>
      <c r="N41" s="788"/>
      <c r="O41" s="788"/>
      <c r="P41" s="789"/>
      <c r="Q41" s="790"/>
      <c r="R41" s="791"/>
      <c r="S41" s="791"/>
      <c r="T41" s="791"/>
      <c r="U41" s="791"/>
      <c r="V41" s="791"/>
      <c r="W41" s="791"/>
      <c r="X41" s="791"/>
      <c r="Y41" s="791"/>
      <c r="Z41" s="791"/>
      <c r="AA41" s="791"/>
      <c r="AB41" s="791"/>
      <c r="AC41" s="791"/>
      <c r="AD41" s="791"/>
      <c r="AE41" s="801"/>
      <c r="AF41" s="802"/>
      <c r="AG41" s="803"/>
      <c r="AH41" s="803"/>
      <c r="AI41" s="803"/>
      <c r="AJ41" s="804"/>
      <c r="AK41" s="859"/>
      <c r="AL41" s="860"/>
      <c r="AM41" s="860"/>
      <c r="AN41" s="860"/>
      <c r="AO41" s="860"/>
      <c r="AP41" s="860"/>
      <c r="AQ41" s="860"/>
      <c r="AR41" s="860"/>
      <c r="AS41" s="860"/>
      <c r="AT41" s="860"/>
      <c r="AU41" s="860"/>
      <c r="AV41" s="860"/>
      <c r="AW41" s="860"/>
      <c r="AX41" s="860"/>
      <c r="AY41" s="860"/>
      <c r="AZ41" s="861"/>
      <c r="BA41" s="861"/>
      <c r="BB41" s="861"/>
      <c r="BC41" s="861"/>
      <c r="BD41" s="861"/>
      <c r="BE41" s="857"/>
      <c r="BF41" s="857"/>
      <c r="BG41" s="857"/>
      <c r="BH41" s="857"/>
      <c r="BI41" s="858"/>
      <c r="BJ41" s="232"/>
      <c r="BK41" s="232"/>
      <c r="BL41" s="232"/>
      <c r="BM41" s="232"/>
      <c r="BN41" s="232"/>
      <c r="BO41" s="244"/>
      <c r="BP41" s="244"/>
      <c r="BQ41" s="241">
        <v>35</v>
      </c>
      <c r="BR41" s="242"/>
      <c r="BS41" s="746"/>
      <c r="BT41" s="747"/>
      <c r="BU41" s="747"/>
      <c r="BV41" s="747"/>
      <c r="BW41" s="747"/>
      <c r="BX41" s="747"/>
      <c r="BY41" s="747"/>
      <c r="BZ41" s="747"/>
      <c r="CA41" s="747"/>
      <c r="CB41" s="747"/>
      <c r="CC41" s="747"/>
      <c r="CD41" s="747"/>
      <c r="CE41" s="747"/>
      <c r="CF41" s="747"/>
      <c r="CG41" s="748"/>
      <c r="CH41" s="781"/>
      <c r="CI41" s="782"/>
      <c r="CJ41" s="782"/>
      <c r="CK41" s="782"/>
      <c r="CL41" s="783"/>
      <c r="CM41" s="781"/>
      <c r="CN41" s="782"/>
      <c r="CO41" s="782"/>
      <c r="CP41" s="782"/>
      <c r="CQ41" s="783"/>
      <c r="CR41" s="781"/>
      <c r="CS41" s="782"/>
      <c r="CT41" s="782"/>
      <c r="CU41" s="782"/>
      <c r="CV41" s="783"/>
      <c r="CW41" s="781"/>
      <c r="CX41" s="782"/>
      <c r="CY41" s="782"/>
      <c r="CZ41" s="782"/>
      <c r="DA41" s="783"/>
      <c r="DB41" s="781"/>
      <c r="DC41" s="782"/>
      <c r="DD41" s="782"/>
      <c r="DE41" s="782"/>
      <c r="DF41" s="783"/>
      <c r="DG41" s="781"/>
      <c r="DH41" s="782"/>
      <c r="DI41" s="782"/>
      <c r="DJ41" s="782"/>
      <c r="DK41" s="783"/>
      <c r="DL41" s="781"/>
      <c r="DM41" s="782"/>
      <c r="DN41" s="782"/>
      <c r="DO41" s="782"/>
      <c r="DP41" s="783"/>
      <c r="DQ41" s="781"/>
      <c r="DR41" s="782"/>
      <c r="DS41" s="782"/>
      <c r="DT41" s="782"/>
      <c r="DU41" s="783"/>
      <c r="DV41" s="784"/>
      <c r="DW41" s="785"/>
      <c r="DX41" s="785"/>
      <c r="DY41" s="785"/>
      <c r="DZ41" s="786"/>
      <c r="EA41" s="226"/>
    </row>
    <row r="42" spans="1:131" s="227" customFormat="1" ht="26.25" customHeight="1" x14ac:dyDescent="0.15">
      <c r="A42" s="240">
        <v>15</v>
      </c>
      <c r="B42" s="787"/>
      <c r="C42" s="788"/>
      <c r="D42" s="788"/>
      <c r="E42" s="788"/>
      <c r="F42" s="788"/>
      <c r="G42" s="788"/>
      <c r="H42" s="788"/>
      <c r="I42" s="788"/>
      <c r="J42" s="788"/>
      <c r="K42" s="788"/>
      <c r="L42" s="788"/>
      <c r="M42" s="788"/>
      <c r="N42" s="788"/>
      <c r="O42" s="788"/>
      <c r="P42" s="789"/>
      <c r="Q42" s="790"/>
      <c r="R42" s="791"/>
      <c r="S42" s="791"/>
      <c r="T42" s="791"/>
      <c r="U42" s="791"/>
      <c r="V42" s="791"/>
      <c r="W42" s="791"/>
      <c r="X42" s="791"/>
      <c r="Y42" s="791"/>
      <c r="Z42" s="791"/>
      <c r="AA42" s="791"/>
      <c r="AB42" s="791"/>
      <c r="AC42" s="791"/>
      <c r="AD42" s="791"/>
      <c r="AE42" s="801"/>
      <c r="AF42" s="802"/>
      <c r="AG42" s="803"/>
      <c r="AH42" s="803"/>
      <c r="AI42" s="803"/>
      <c r="AJ42" s="804"/>
      <c r="AK42" s="859"/>
      <c r="AL42" s="860"/>
      <c r="AM42" s="860"/>
      <c r="AN42" s="860"/>
      <c r="AO42" s="860"/>
      <c r="AP42" s="860"/>
      <c r="AQ42" s="860"/>
      <c r="AR42" s="860"/>
      <c r="AS42" s="860"/>
      <c r="AT42" s="860"/>
      <c r="AU42" s="860"/>
      <c r="AV42" s="860"/>
      <c r="AW42" s="860"/>
      <c r="AX42" s="860"/>
      <c r="AY42" s="860"/>
      <c r="AZ42" s="861"/>
      <c r="BA42" s="861"/>
      <c r="BB42" s="861"/>
      <c r="BC42" s="861"/>
      <c r="BD42" s="861"/>
      <c r="BE42" s="857"/>
      <c r="BF42" s="857"/>
      <c r="BG42" s="857"/>
      <c r="BH42" s="857"/>
      <c r="BI42" s="858"/>
      <c r="BJ42" s="232"/>
      <c r="BK42" s="232"/>
      <c r="BL42" s="232"/>
      <c r="BM42" s="232"/>
      <c r="BN42" s="232"/>
      <c r="BO42" s="244"/>
      <c r="BP42" s="244"/>
      <c r="BQ42" s="241">
        <v>36</v>
      </c>
      <c r="BR42" s="242"/>
      <c r="BS42" s="746"/>
      <c r="BT42" s="747"/>
      <c r="BU42" s="747"/>
      <c r="BV42" s="747"/>
      <c r="BW42" s="747"/>
      <c r="BX42" s="747"/>
      <c r="BY42" s="747"/>
      <c r="BZ42" s="747"/>
      <c r="CA42" s="747"/>
      <c r="CB42" s="747"/>
      <c r="CC42" s="747"/>
      <c r="CD42" s="747"/>
      <c r="CE42" s="747"/>
      <c r="CF42" s="747"/>
      <c r="CG42" s="748"/>
      <c r="CH42" s="781"/>
      <c r="CI42" s="782"/>
      <c r="CJ42" s="782"/>
      <c r="CK42" s="782"/>
      <c r="CL42" s="783"/>
      <c r="CM42" s="781"/>
      <c r="CN42" s="782"/>
      <c r="CO42" s="782"/>
      <c r="CP42" s="782"/>
      <c r="CQ42" s="783"/>
      <c r="CR42" s="781"/>
      <c r="CS42" s="782"/>
      <c r="CT42" s="782"/>
      <c r="CU42" s="782"/>
      <c r="CV42" s="783"/>
      <c r="CW42" s="781"/>
      <c r="CX42" s="782"/>
      <c r="CY42" s="782"/>
      <c r="CZ42" s="782"/>
      <c r="DA42" s="783"/>
      <c r="DB42" s="781"/>
      <c r="DC42" s="782"/>
      <c r="DD42" s="782"/>
      <c r="DE42" s="782"/>
      <c r="DF42" s="783"/>
      <c r="DG42" s="781"/>
      <c r="DH42" s="782"/>
      <c r="DI42" s="782"/>
      <c r="DJ42" s="782"/>
      <c r="DK42" s="783"/>
      <c r="DL42" s="781"/>
      <c r="DM42" s="782"/>
      <c r="DN42" s="782"/>
      <c r="DO42" s="782"/>
      <c r="DP42" s="783"/>
      <c r="DQ42" s="781"/>
      <c r="DR42" s="782"/>
      <c r="DS42" s="782"/>
      <c r="DT42" s="782"/>
      <c r="DU42" s="783"/>
      <c r="DV42" s="784"/>
      <c r="DW42" s="785"/>
      <c r="DX42" s="785"/>
      <c r="DY42" s="785"/>
      <c r="DZ42" s="786"/>
      <c r="EA42" s="226"/>
    </row>
    <row r="43" spans="1:131" s="227" customFormat="1" ht="26.25" customHeight="1" x14ac:dyDescent="0.15">
      <c r="A43" s="240">
        <v>16</v>
      </c>
      <c r="B43" s="787"/>
      <c r="C43" s="788"/>
      <c r="D43" s="788"/>
      <c r="E43" s="788"/>
      <c r="F43" s="788"/>
      <c r="G43" s="788"/>
      <c r="H43" s="788"/>
      <c r="I43" s="788"/>
      <c r="J43" s="788"/>
      <c r="K43" s="788"/>
      <c r="L43" s="788"/>
      <c r="M43" s="788"/>
      <c r="N43" s="788"/>
      <c r="O43" s="788"/>
      <c r="P43" s="789"/>
      <c r="Q43" s="790"/>
      <c r="R43" s="791"/>
      <c r="S43" s="791"/>
      <c r="T43" s="791"/>
      <c r="U43" s="791"/>
      <c r="V43" s="791"/>
      <c r="W43" s="791"/>
      <c r="X43" s="791"/>
      <c r="Y43" s="791"/>
      <c r="Z43" s="791"/>
      <c r="AA43" s="791"/>
      <c r="AB43" s="791"/>
      <c r="AC43" s="791"/>
      <c r="AD43" s="791"/>
      <c r="AE43" s="801"/>
      <c r="AF43" s="802"/>
      <c r="AG43" s="803"/>
      <c r="AH43" s="803"/>
      <c r="AI43" s="803"/>
      <c r="AJ43" s="804"/>
      <c r="AK43" s="859"/>
      <c r="AL43" s="860"/>
      <c r="AM43" s="860"/>
      <c r="AN43" s="860"/>
      <c r="AO43" s="860"/>
      <c r="AP43" s="860"/>
      <c r="AQ43" s="860"/>
      <c r="AR43" s="860"/>
      <c r="AS43" s="860"/>
      <c r="AT43" s="860"/>
      <c r="AU43" s="860"/>
      <c r="AV43" s="860"/>
      <c r="AW43" s="860"/>
      <c r="AX43" s="860"/>
      <c r="AY43" s="860"/>
      <c r="AZ43" s="861"/>
      <c r="BA43" s="861"/>
      <c r="BB43" s="861"/>
      <c r="BC43" s="861"/>
      <c r="BD43" s="861"/>
      <c r="BE43" s="857"/>
      <c r="BF43" s="857"/>
      <c r="BG43" s="857"/>
      <c r="BH43" s="857"/>
      <c r="BI43" s="858"/>
      <c r="BJ43" s="232"/>
      <c r="BK43" s="232"/>
      <c r="BL43" s="232"/>
      <c r="BM43" s="232"/>
      <c r="BN43" s="232"/>
      <c r="BO43" s="244"/>
      <c r="BP43" s="244"/>
      <c r="BQ43" s="241">
        <v>37</v>
      </c>
      <c r="BR43" s="242"/>
      <c r="BS43" s="746"/>
      <c r="BT43" s="747"/>
      <c r="BU43" s="747"/>
      <c r="BV43" s="747"/>
      <c r="BW43" s="747"/>
      <c r="BX43" s="747"/>
      <c r="BY43" s="747"/>
      <c r="BZ43" s="747"/>
      <c r="CA43" s="747"/>
      <c r="CB43" s="747"/>
      <c r="CC43" s="747"/>
      <c r="CD43" s="747"/>
      <c r="CE43" s="747"/>
      <c r="CF43" s="747"/>
      <c r="CG43" s="748"/>
      <c r="CH43" s="781"/>
      <c r="CI43" s="782"/>
      <c r="CJ43" s="782"/>
      <c r="CK43" s="782"/>
      <c r="CL43" s="783"/>
      <c r="CM43" s="781"/>
      <c r="CN43" s="782"/>
      <c r="CO43" s="782"/>
      <c r="CP43" s="782"/>
      <c r="CQ43" s="783"/>
      <c r="CR43" s="781"/>
      <c r="CS43" s="782"/>
      <c r="CT43" s="782"/>
      <c r="CU43" s="782"/>
      <c r="CV43" s="783"/>
      <c r="CW43" s="781"/>
      <c r="CX43" s="782"/>
      <c r="CY43" s="782"/>
      <c r="CZ43" s="782"/>
      <c r="DA43" s="783"/>
      <c r="DB43" s="781"/>
      <c r="DC43" s="782"/>
      <c r="DD43" s="782"/>
      <c r="DE43" s="782"/>
      <c r="DF43" s="783"/>
      <c r="DG43" s="781"/>
      <c r="DH43" s="782"/>
      <c r="DI43" s="782"/>
      <c r="DJ43" s="782"/>
      <c r="DK43" s="783"/>
      <c r="DL43" s="781"/>
      <c r="DM43" s="782"/>
      <c r="DN43" s="782"/>
      <c r="DO43" s="782"/>
      <c r="DP43" s="783"/>
      <c r="DQ43" s="781"/>
      <c r="DR43" s="782"/>
      <c r="DS43" s="782"/>
      <c r="DT43" s="782"/>
      <c r="DU43" s="783"/>
      <c r="DV43" s="784"/>
      <c r="DW43" s="785"/>
      <c r="DX43" s="785"/>
      <c r="DY43" s="785"/>
      <c r="DZ43" s="786"/>
      <c r="EA43" s="226"/>
    </row>
    <row r="44" spans="1:131" s="227" customFormat="1" ht="26.25" customHeight="1" x14ac:dyDescent="0.15">
      <c r="A44" s="240">
        <v>17</v>
      </c>
      <c r="B44" s="787"/>
      <c r="C44" s="788"/>
      <c r="D44" s="788"/>
      <c r="E44" s="788"/>
      <c r="F44" s="788"/>
      <c r="G44" s="788"/>
      <c r="H44" s="788"/>
      <c r="I44" s="788"/>
      <c r="J44" s="788"/>
      <c r="K44" s="788"/>
      <c r="L44" s="788"/>
      <c r="M44" s="788"/>
      <c r="N44" s="788"/>
      <c r="O44" s="788"/>
      <c r="P44" s="789"/>
      <c r="Q44" s="790"/>
      <c r="R44" s="791"/>
      <c r="S44" s="791"/>
      <c r="T44" s="791"/>
      <c r="U44" s="791"/>
      <c r="V44" s="791"/>
      <c r="W44" s="791"/>
      <c r="X44" s="791"/>
      <c r="Y44" s="791"/>
      <c r="Z44" s="791"/>
      <c r="AA44" s="791"/>
      <c r="AB44" s="791"/>
      <c r="AC44" s="791"/>
      <c r="AD44" s="791"/>
      <c r="AE44" s="801"/>
      <c r="AF44" s="802"/>
      <c r="AG44" s="803"/>
      <c r="AH44" s="803"/>
      <c r="AI44" s="803"/>
      <c r="AJ44" s="804"/>
      <c r="AK44" s="859"/>
      <c r="AL44" s="860"/>
      <c r="AM44" s="860"/>
      <c r="AN44" s="860"/>
      <c r="AO44" s="860"/>
      <c r="AP44" s="860"/>
      <c r="AQ44" s="860"/>
      <c r="AR44" s="860"/>
      <c r="AS44" s="860"/>
      <c r="AT44" s="860"/>
      <c r="AU44" s="860"/>
      <c r="AV44" s="860"/>
      <c r="AW44" s="860"/>
      <c r="AX44" s="860"/>
      <c r="AY44" s="860"/>
      <c r="AZ44" s="861"/>
      <c r="BA44" s="861"/>
      <c r="BB44" s="861"/>
      <c r="BC44" s="861"/>
      <c r="BD44" s="861"/>
      <c r="BE44" s="857"/>
      <c r="BF44" s="857"/>
      <c r="BG44" s="857"/>
      <c r="BH44" s="857"/>
      <c r="BI44" s="858"/>
      <c r="BJ44" s="232"/>
      <c r="BK44" s="232"/>
      <c r="BL44" s="232"/>
      <c r="BM44" s="232"/>
      <c r="BN44" s="232"/>
      <c r="BO44" s="244"/>
      <c r="BP44" s="244"/>
      <c r="BQ44" s="241">
        <v>38</v>
      </c>
      <c r="BR44" s="242"/>
      <c r="BS44" s="746"/>
      <c r="BT44" s="747"/>
      <c r="BU44" s="747"/>
      <c r="BV44" s="747"/>
      <c r="BW44" s="747"/>
      <c r="BX44" s="747"/>
      <c r="BY44" s="747"/>
      <c r="BZ44" s="747"/>
      <c r="CA44" s="747"/>
      <c r="CB44" s="747"/>
      <c r="CC44" s="747"/>
      <c r="CD44" s="747"/>
      <c r="CE44" s="747"/>
      <c r="CF44" s="747"/>
      <c r="CG44" s="748"/>
      <c r="CH44" s="781"/>
      <c r="CI44" s="782"/>
      <c r="CJ44" s="782"/>
      <c r="CK44" s="782"/>
      <c r="CL44" s="783"/>
      <c r="CM44" s="781"/>
      <c r="CN44" s="782"/>
      <c r="CO44" s="782"/>
      <c r="CP44" s="782"/>
      <c r="CQ44" s="783"/>
      <c r="CR44" s="781"/>
      <c r="CS44" s="782"/>
      <c r="CT44" s="782"/>
      <c r="CU44" s="782"/>
      <c r="CV44" s="783"/>
      <c r="CW44" s="781"/>
      <c r="CX44" s="782"/>
      <c r="CY44" s="782"/>
      <c r="CZ44" s="782"/>
      <c r="DA44" s="783"/>
      <c r="DB44" s="781"/>
      <c r="DC44" s="782"/>
      <c r="DD44" s="782"/>
      <c r="DE44" s="782"/>
      <c r="DF44" s="783"/>
      <c r="DG44" s="781"/>
      <c r="DH44" s="782"/>
      <c r="DI44" s="782"/>
      <c r="DJ44" s="782"/>
      <c r="DK44" s="783"/>
      <c r="DL44" s="781"/>
      <c r="DM44" s="782"/>
      <c r="DN44" s="782"/>
      <c r="DO44" s="782"/>
      <c r="DP44" s="783"/>
      <c r="DQ44" s="781"/>
      <c r="DR44" s="782"/>
      <c r="DS44" s="782"/>
      <c r="DT44" s="782"/>
      <c r="DU44" s="783"/>
      <c r="DV44" s="784"/>
      <c r="DW44" s="785"/>
      <c r="DX44" s="785"/>
      <c r="DY44" s="785"/>
      <c r="DZ44" s="786"/>
      <c r="EA44" s="226"/>
    </row>
    <row r="45" spans="1:131" s="227" customFormat="1" ht="26.25" customHeight="1" x14ac:dyDescent="0.15">
      <c r="A45" s="240">
        <v>18</v>
      </c>
      <c r="B45" s="787"/>
      <c r="C45" s="788"/>
      <c r="D45" s="788"/>
      <c r="E45" s="788"/>
      <c r="F45" s="788"/>
      <c r="G45" s="788"/>
      <c r="H45" s="788"/>
      <c r="I45" s="788"/>
      <c r="J45" s="788"/>
      <c r="K45" s="788"/>
      <c r="L45" s="788"/>
      <c r="M45" s="788"/>
      <c r="N45" s="788"/>
      <c r="O45" s="788"/>
      <c r="P45" s="789"/>
      <c r="Q45" s="790"/>
      <c r="R45" s="791"/>
      <c r="S45" s="791"/>
      <c r="T45" s="791"/>
      <c r="U45" s="791"/>
      <c r="V45" s="791"/>
      <c r="W45" s="791"/>
      <c r="X45" s="791"/>
      <c r="Y45" s="791"/>
      <c r="Z45" s="791"/>
      <c r="AA45" s="791"/>
      <c r="AB45" s="791"/>
      <c r="AC45" s="791"/>
      <c r="AD45" s="791"/>
      <c r="AE45" s="801"/>
      <c r="AF45" s="802"/>
      <c r="AG45" s="803"/>
      <c r="AH45" s="803"/>
      <c r="AI45" s="803"/>
      <c r="AJ45" s="804"/>
      <c r="AK45" s="859"/>
      <c r="AL45" s="860"/>
      <c r="AM45" s="860"/>
      <c r="AN45" s="860"/>
      <c r="AO45" s="860"/>
      <c r="AP45" s="860"/>
      <c r="AQ45" s="860"/>
      <c r="AR45" s="860"/>
      <c r="AS45" s="860"/>
      <c r="AT45" s="860"/>
      <c r="AU45" s="860"/>
      <c r="AV45" s="860"/>
      <c r="AW45" s="860"/>
      <c r="AX45" s="860"/>
      <c r="AY45" s="860"/>
      <c r="AZ45" s="861"/>
      <c r="BA45" s="861"/>
      <c r="BB45" s="861"/>
      <c r="BC45" s="861"/>
      <c r="BD45" s="861"/>
      <c r="BE45" s="857"/>
      <c r="BF45" s="857"/>
      <c r="BG45" s="857"/>
      <c r="BH45" s="857"/>
      <c r="BI45" s="858"/>
      <c r="BJ45" s="232"/>
      <c r="BK45" s="232"/>
      <c r="BL45" s="232"/>
      <c r="BM45" s="232"/>
      <c r="BN45" s="232"/>
      <c r="BO45" s="244"/>
      <c r="BP45" s="244"/>
      <c r="BQ45" s="241">
        <v>39</v>
      </c>
      <c r="BR45" s="242"/>
      <c r="BS45" s="746"/>
      <c r="BT45" s="747"/>
      <c r="BU45" s="747"/>
      <c r="BV45" s="747"/>
      <c r="BW45" s="747"/>
      <c r="BX45" s="747"/>
      <c r="BY45" s="747"/>
      <c r="BZ45" s="747"/>
      <c r="CA45" s="747"/>
      <c r="CB45" s="747"/>
      <c r="CC45" s="747"/>
      <c r="CD45" s="747"/>
      <c r="CE45" s="747"/>
      <c r="CF45" s="747"/>
      <c r="CG45" s="748"/>
      <c r="CH45" s="781"/>
      <c r="CI45" s="782"/>
      <c r="CJ45" s="782"/>
      <c r="CK45" s="782"/>
      <c r="CL45" s="783"/>
      <c r="CM45" s="781"/>
      <c r="CN45" s="782"/>
      <c r="CO45" s="782"/>
      <c r="CP45" s="782"/>
      <c r="CQ45" s="783"/>
      <c r="CR45" s="781"/>
      <c r="CS45" s="782"/>
      <c r="CT45" s="782"/>
      <c r="CU45" s="782"/>
      <c r="CV45" s="783"/>
      <c r="CW45" s="781"/>
      <c r="CX45" s="782"/>
      <c r="CY45" s="782"/>
      <c r="CZ45" s="782"/>
      <c r="DA45" s="783"/>
      <c r="DB45" s="781"/>
      <c r="DC45" s="782"/>
      <c r="DD45" s="782"/>
      <c r="DE45" s="782"/>
      <c r="DF45" s="783"/>
      <c r="DG45" s="781"/>
      <c r="DH45" s="782"/>
      <c r="DI45" s="782"/>
      <c r="DJ45" s="782"/>
      <c r="DK45" s="783"/>
      <c r="DL45" s="781"/>
      <c r="DM45" s="782"/>
      <c r="DN45" s="782"/>
      <c r="DO45" s="782"/>
      <c r="DP45" s="783"/>
      <c r="DQ45" s="781"/>
      <c r="DR45" s="782"/>
      <c r="DS45" s="782"/>
      <c r="DT45" s="782"/>
      <c r="DU45" s="783"/>
      <c r="DV45" s="784"/>
      <c r="DW45" s="785"/>
      <c r="DX45" s="785"/>
      <c r="DY45" s="785"/>
      <c r="DZ45" s="786"/>
      <c r="EA45" s="226"/>
    </row>
    <row r="46" spans="1:131" s="227" customFormat="1" ht="26.25" customHeight="1" x14ac:dyDescent="0.15">
      <c r="A46" s="240">
        <v>19</v>
      </c>
      <c r="B46" s="787"/>
      <c r="C46" s="788"/>
      <c r="D46" s="788"/>
      <c r="E46" s="788"/>
      <c r="F46" s="788"/>
      <c r="G46" s="788"/>
      <c r="H46" s="788"/>
      <c r="I46" s="788"/>
      <c r="J46" s="788"/>
      <c r="K46" s="788"/>
      <c r="L46" s="788"/>
      <c r="M46" s="788"/>
      <c r="N46" s="788"/>
      <c r="O46" s="788"/>
      <c r="P46" s="789"/>
      <c r="Q46" s="790"/>
      <c r="R46" s="791"/>
      <c r="S46" s="791"/>
      <c r="T46" s="791"/>
      <c r="U46" s="791"/>
      <c r="V46" s="791"/>
      <c r="W46" s="791"/>
      <c r="X46" s="791"/>
      <c r="Y46" s="791"/>
      <c r="Z46" s="791"/>
      <c r="AA46" s="791"/>
      <c r="AB46" s="791"/>
      <c r="AC46" s="791"/>
      <c r="AD46" s="791"/>
      <c r="AE46" s="801"/>
      <c r="AF46" s="802"/>
      <c r="AG46" s="803"/>
      <c r="AH46" s="803"/>
      <c r="AI46" s="803"/>
      <c r="AJ46" s="804"/>
      <c r="AK46" s="859"/>
      <c r="AL46" s="860"/>
      <c r="AM46" s="860"/>
      <c r="AN46" s="860"/>
      <c r="AO46" s="860"/>
      <c r="AP46" s="860"/>
      <c r="AQ46" s="860"/>
      <c r="AR46" s="860"/>
      <c r="AS46" s="860"/>
      <c r="AT46" s="860"/>
      <c r="AU46" s="860"/>
      <c r="AV46" s="860"/>
      <c r="AW46" s="860"/>
      <c r="AX46" s="860"/>
      <c r="AY46" s="860"/>
      <c r="AZ46" s="861"/>
      <c r="BA46" s="861"/>
      <c r="BB46" s="861"/>
      <c r="BC46" s="861"/>
      <c r="BD46" s="861"/>
      <c r="BE46" s="857"/>
      <c r="BF46" s="857"/>
      <c r="BG46" s="857"/>
      <c r="BH46" s="857"/>
      <c r="BI46" s="858"/>
      <c r="BJ46" s="232"/>
      <c r="BK46" s="232"/>
      <c r="BL46" s="232"/>
      <c r="BM46" s="232"/>
      <c r="BN46" s="232"/>
      <c r="BO46" s="244"/>
      <c r="BP46" s="244"/>
      <c r="BQ46" s="241">
        <v>40</v>
      </c>
      <c r="BR46" s="242"/>
      <c r="BS46" s="746"/>
      <c r="BT46" s="747"/>
      <c r="BU46" s="747"/>
      <c r="BV46" s="747"/>
      <c r="BW46" s="747"/>
      <c r="BX46" s="747"/>
      <c r="BY46" s="747"/>
      <c r="BZ46" s="747"/>
      <c r="CA46" s="747"/>
      <c r="CB46" s="747"/>
      <c r="CC46" s="747"/>
      <c r="CD46" s="747"/>
      <c r="CE46" s="747"/>
      <c r="CF46" s="747"/>
      <c r="CG46" s="748"/>
      <c r="CH46" s="781"/>
      <c r="CI46" s="782"/>
      <c r="CJ46" s="782"/>
      <c r="CK46" s="782"/>
      <c r="CL46" s="783"/>
      <c r="CM46" s="781"/>
      <c r="CN46" s="782"/>
      <c r="CO46" s="782"/>
      <c r="CP46" s="782"/>
      <c r="CQ46" s="783"/>
      <c r="CR46" s="781"/>
      <c r="CS46" s="782"/>
      <c r="CT46" s="782"/>
      <c r="CU46" s="782"/>
      <c r="CV46" s="783"/>
      <c r="CW46" s="781"/>
      <c r="CX46" s="782"/>
      <c r="CY46" s="782"/>
      <c r="CZ46" s="782"/>
      <c r="DA46" s="783"/>
      <c r="DB46" s="781"/>
      <c r="DC46" s="782"/>
      <c r="DD46" s="782"/>
      <c r="DE46" s="782"/>
      <c r="DF46" s="783"/>
      <c r="DG46" s="781"/>
      <c r="DH46" s="782"/>
      <c r="DI46" s="782"/>
      <c r="DJ46" s="782"/>
      <c r="DK46" s="783"/>
      <c r="DL46" s="781"/>
      <c r="DM46" s="782"/>
      <c r="DN46" s="782"/>
      <c r="DO46" s="782"/>
      <c r="DP46" s="783"/>
      <c r="DQ46" s="781"/>
      <c r="DR46" s="782"/>
      <c r="DS46" s="782"/>
      <c r="DT46" s="782"/>
      <c r="DU46" s="783"/>
      <c r="DV46" s="784"/>
      <c r="DW46" s="785"/>
      <c r="DX46" s="785"/>
      <c r="DY46" s="785"/>
      <c r="DZ46" s="786"/>
      <c r="EA46" s="226"/>
    </row>
    <row r="47" spans="1:131" s="227" customFormat="1" ht="26.25" customHeight="1" x14ac:dyDescent="0.15">
      <c r="A47" s="240">
        <v>20</v>
      </c>
      <c r="B47" s="787"/>
      <c r="C47" s="788"/>
      <c r="D47" s="788"/>
      <c r="E47" s="788"/>
      <c r="F47" s="788"/>
      <c r="G47" s="788"/>
      <c r="H47" s="788"/>
      <c r="I47" s="788"/>
      <c r="J47" s="788"/>
      <c r="K47" s="788"/>
      <c r="L47" s="788"/>
      <c r="M47" s="788"/>
      <c r="N47" s="788"/>
      <c r="O47" s="788"/>
      <c r="P47" s="789"/>
      <c r="Q47" s="790"/>
      <c r="R47" s="791"/>
      <c r="S47" s="791"/>
      <c r="T47" s="791"/>
      <c r="U47" s="791"/>
      <c r="V47" s="791"/>
      <c r="W47" s="791"/>
      <c r="X47" s="791"/>
      <c r="Y47" s="791"/>
      <c r="Z47" s="791"/>
      <c r="AA47" s="791"/>
      <c r="AB47" s="791"/>
      <c r="AC47" s="791"/>
      <c r="AD47" s="791"/>
      <c r="AE47" s="801"/>
      <c r="AF47" s="802"/>
      <c r="AG47" s="803"/>
      <c r="AH47" s="803"/>
      <c r="AI47" s="803"/>
      <c r="AJ47" s="804"/>
      <c r="AK47" s="859"/>
      <c r="AL47" s="860"/>
      <c r="AM47" s="860"/>
      <c r="AN47" s="860"/>
      <c r="AO47" s="860"/>
      <c r="AP47" s="860"/>
      <c r="AQ47" s="860"/>
      <c r="AR47" s="860"/>
      <c r="AS47" s="860"/>
      <c r="AT47" s="860"/>
      <c r="AU47" s="860"/>
      <c r="AV47" s="860"/>
      <c r="AW47" s="860"/>
      <c r="AX47" s="860"/>
      <c r="AY47" s="860"/>
      <c r="AZ47" s="861"/>
      <c r="BA47" s="861"/>
      <c r="BB47" s="861"/>
      <c r="BC47" s="861"/>
      <c r="BD47" s="861"/>
      <c r="BE47" s="857"/>
      <c r="BF47" s="857"/>
      <c r="BG47" s="857"/>
      <c r="BH47" s="857"/>
      <c r="BI47" s="858"/>
      <c r="BJ47" s="232"/>
      <c r="BK47" s="232"/>
      <c r="BL47" s="232"/>
      <c r="BM47" s="232"/>
      <c r="BN47" s="232"/>
      <c r="BO47" s="244"/>
      <c r="BP47" s="244"/>
      <c r="BQ47" s="241">
        <v>41</v>
      </c>
      <c r="BR47" s="242"/>
      <c r="BS47" s="746"/>
      <c r="BT47" s="747"/>
      <c r="BU47" s="747"/>
      <c r="BV47" s="747"/>
      <c r="BW47" s="747"/>
      <c r="BX47" s="747"/>
      <c r="BY47" s="747"/>
      <c r="BZ47" s="747"/>
      <c r="CA47" s="747"/>
      <c r="CB47" s="747"/>
      <c r="CC47" s="747"/>
      <c r="CD47" s="747"/>
      <c r="CE47" s="747"/>
      <c r="CF47" s="747"/>
      <c r="CG47" s="748"/>
      <c r="CH47" s="781"/>
      <c r="CI47" s="782"/>
      <c r="CJ47" s="782"/>
      <c r="CK47" s="782"/>
      <c r="CL47" s="783"/>
      <c r="CM47" s="781"/>
      <c r="CN47" s="782"/>
      <c r="CO47" s="782"/>
      <c r="CP47" s="782"/>
      <c r="CQ47" s="783"/>
      <c r="CR47" s="781"/>
      <c r="CS47" s="782"/>
      <c r="CT47" s="782"/>
      <c r="CU47" s="782"/>
      <c r="CV47" s="783"/>
      <c r="CW47" s="781"/>
      <c r="CX47" s="782"/>
      <c r="CY47" s="782"/>
      <c r="CZ47" s="782"/>
      <c r="DA47" s="783"/>
      <c r="DB47" s="781"/>
      <c r="DC47" s="782"/>
      <c r="DD47" s="782"/>
      <c r="DE47" s="782"/>
      <c r="DF47" s="783"/>
      <c r="DG47" s="781"/>
      <c r="DH47" s="782"/>
      <c r="DI47" s="782"/>
      <c r="DJ47" s="782"/>
      <c r="DK47" s="783"/>
      <c r="DL47" s="781"/>
      <c r="DM47" s="782"/>
      <c r="DN47" s="782"/>
      <c r="DO47" s="782"/>
      <c r="DP47" s="783"/>
      <c r="DQ47" s="781"/>
      <c r="DR47" s="782"/>
      <c r="DS47" s="782"/>
      <c r="DT47" s="782"/>
      <c r="DU47" s="783"/>
      <c r="DV47" s="784"/>
      <c r="DW47" s="785"/>
      <c r="DX47" s="785"/>
      <c r="DY47" s="785"/>
      <c r="DZ47" s="786"/>
      <c r="EA47" s="226"/>
    </row>
    <row r="48" spans="1:131" s="227" customFormat="1" ht="26.25" customHeight="1" x14ac:dyDescent="0.15">
      <c r="A48" s="240">
        <v>21</v>
      </c>
      <c r="B48" s="787"/>
      <c r="C48" s="788"/>
      <c r="D48" s="788"/>
      <c r="E48" s="788"/>
      <c r="F48" s="788"/>
      <c r="G48" s="788"/>
      <c r="H48" s="788"/>
      <c r="I48" s="788"/>
      <c r="J48" s="788"/>
      <c r="K48" s="788"/>
      <c r="L48" s="788"/>
      <c r="M48" s="788"/>
      <c r="N48" s="788"/>
      <c r="O48" s="788"/>
      <c r="P48" s="789"/>
      <c r="Q48" s="790"/>
      <c r="R48" s="791"/>
      <c r="S48" s="791"/>
      <c r="T48" s="791"/>
      <c r="U48" s="791"/>
      <c r="V48" s="791"/>
      <c r="W48" s="791"/>
      <c r="X48" s="791"/>
      <c r="Y48" s="791"/>
      <c r="Z48" s="791"/>
      <c r="AA48" s="791"/>
      <c r="AB48" s="791"/>
      <c r="AC48" s="791"/>
      <c r="AD48" s="791"/>
      <c r="AE48" s="801"/>
      <c r="AF48" s="802"/>
      <c r="AG48" s="803"/>
      <c r="AH48" s="803"/>
      <c r="AI48" s="803"/>
      <c r="AJ48" s="804"/>
      <c r="AK48" s="859"/>
      <c r="AL48" s="860"/>
      <c r="AM48" s="860"/>
      <c r="AN48" s="860"/>
      <c r="AO48" s="860"/>
      <c r="AP48" s="860"/>
      <c r="AQ48" s="860"/>
      <c r="AR48" s="860"/>
      <c r="AS48" s="860"/>
      <c r="AT48" s="860"/>
      <c r="AU48" s="860"/>
      <c r="AV48" s="860"/>
      <c r="AW48" s="860"/>
      <c r="AX48" s="860"/>
      <c r="AY48" s="860"/>
      <c r="AZ48" s="861"/>
      <c r="BA48" s="861"/>
      <c r="BB48" s="861"/>
      <c r="BC48" s="861"/>
      <c r="BD48" s="861"/>
      <c r="BE48" s="857"/>
      <c r="BF48" s="857"/>
      <c r="BG48" s="857"/>
      <c r="BH48" s="857"/>
      <c r="BI48" s="858"/>
      <c r="BJ48" s="232"/>
      <c r="BK48" s="232"/>
      <c r="BL48" s="232"/>
      <c r="BM48" s="232"/>
      <c r="BN48" s="232"/>
      <c r="BO48" s="244"/>
      <c r="BP48" s="244"/>
      <c r="BQ48" s="241">
        <v>42</v>
      </c>
      <c r="BR48" s="242"/>
      <c r="BS48" s="746"/>
      <c r="BT48" s="747"/>
      <c r="BU48" s="747"/>
      <c r="BV48" s="747"/>
      <c r="BW48" s="747"/>
      <c r="BX48" s="747"/>
      <c r="BY48" s="747"/>
      <c r="BZ48" s="747"/>
      <c r="CA48" s="747"/>
      <c r="CB48" s="747"/>
      <c r="CC48" s="747"/>
      <c r="CD48" s="747"/>
      <c r="CE48" s="747"/>
      <c r="CF48" s="747"/>
      <c r="CG48" s="748"/>
      <c r="CH48" s="781"/>
      <c r="CI48" s="782"/>
      <c r="CJ48" s="782"/>
      <c r="CK48" s="782"/>
      <c r="CL48" s="783"/>
      <c r="CM48" s="781"/>
      <c r="CN48" s="782"/>
      <c r="CO48" s="782"/>
      <c r="CP48" s="782"/>
      <c r="CQ48" s="783"/>
      <c r="CR48" s="781"/>
      <c r="CS48" s="782"/>
      <c r="CT48" s="782"/>
      <c r="CU48" s="782"/>
      <c r="CV48" s="783"/>
      <c r="CW48" s="781"/>
      <c r="CX48" s="782"/>
      <c r="CY48" s="782"/>
      <c r="CZ48" s="782"/>
      <c r="DA48" s="783"/>
      <c r="DB48" s="781"/>
      <c r="DC48" s="782"/>
      <c r="DD48" s="782"/>
      <c r="DE48" s="782"/>
      <c r="DF48" s="783"/>
      <c r="DG48" s="781"/>
      <c r="DH48" s="782"/>
      <c r="DI48" s="782"/>
      <c r="DJ48" s="782"/>
      <c r="DK48" s="783"/>
      <c r="DL48" s="781"/>
      <c r="DM48" s="782"/>
      <c r="DN48" s="782"/>
      <c r="DO48" s="782"/>
      <c r="DP48" s="783"/>
      <c r="DQ48" s="781"/>
      <c r="DR48" s="782"/>
      <c r="DS48" s="782"/>
      <c r="DT48" s="782"/>
      <c r="DU48" s="783"/>
      <c r="DV48" s="784"/>
      <c r="DW48" s="785"/>
      <c r="DX48" s="785"/>
      <c r="DY48" s="785"/>
      <c r="DZ48" s="786"/>
      <c r="EA48" s="226"/>
    </row>
    <row r="49" spans="1:131" s="227" customFormat="1" ht="26.25" customHeight="1" x14ac:dyDescent="0.15">
      <c r="A49" s="240">
        <v>22</v>
      </c>
      <c r="B49" s="787"/>
      <c r="C49" s="788"/>
      <c r="D49" s="788"/>
      <c r="E49" s="788"/>
      <c r="F49" s="788"/>
      <c r="G49" s="788"/>
      <c r="H49" s="788"/>
      <c r="I49" s="788"/>
      <c r="J49" s="788"/>
      <c r="K49" s="788"/>
      <c r="L49" s="788"/>
      <c r="M49" s="788"/>
      <c r="N49" s="788"/>
      <c r="O49" s="788"/>
      <c r="P49" s="789"/>
      <c r="Q49" s="790"/>
      <c r="R49" s="791"/>
      <c r="S49" s="791"/>
      <c r="T49" s="791"/>
      <c r="U49" s="791"/>
      <c r="V49" s="791"/>
      <c r="W49" s="791"/>
      <c r="X49" s="791"/>
      <c r="Y49" s="791"/>
      <c r="Z49" s="791"/>
      <c r="AA49" s="791"/>
      <c r="AB49" s="791"/>
      <c r="AC49" s="791"/>
      <c r="AD49" s="791"/>
      <c r="AE49" s="801"/>
      <c r="AF49" s="802"/>
      <c r="AG49" s="803"/>
      <c r="AH49" s="803"/>
      <c r="AI49" s="803"/>
      <c r="AJ49" s="804"/>
      <c r="AK49" s="859"/>
      <c r="AL49" s="860"/>
      <c r="AM49" s="860"/>
      <c r="AN49" s="860"/>
      <c r="AO49" s="860"/>
      <c r="AP49" s="860"/>
      <c r="AQ49" s="860"/>
      <c r="AR49" s="860"/>
      <c r="AS49" s="860"/>
      <c r="AT49" s="860"/>
      <c r="AU49" s="860"/>
      <c r="AV49" s="860"/>
      <c r="AW49" s="860"/>
      <c r="AX49" s="860"/>
      <c r="AY49" s="860"/>
      <c r="AZ49" s="861"/>
      <c r="BA49" s="861"/>
      <c r="BB49" s="861"/>
      <c r="BC49" s="861"/>
      <c r="BD49" s="861"/>
      <c r="BE49" s="857"/>
      <c r="BF49" s="857"/>
      <c r="BG49" s="857"/>
      <c r="BH49" s="857"/>
      <c r="BI49" s="858"/>
      <c r="BJ49" s="232"/>
      <c r="BK49" s="232"/>
      <c r="BL49" s="232"/>
      <c r="BM49" s="232"/>
      <c r="BN49" s="232"/>
      <c r="BO49" s="244"/>
      <c r="BP49" s="244"/>
      <c r="BQ49" s="241">
        <v>43</v>
      </c>
      <c r="BR49" s="242"/>
      <c r="BS49" s="746"/>
      <c r="BT49" s="747"/>
      <c r="BU49" s="747"/>
      <c r="BV49" s="747"/>
      <c r="BW49" s="747"/>
      <c r="BX49" s="747"/>
      <c r="BY49" s="747"/>
      <c r="BZ49" s="747"/>
      <c r="CA49" s="747"/>
      <c r="CB49" s="747"/>
      <c r="CC49" s="747"/>
      <c r="CD49" s="747"/>
      <c r="CE49" s="747"/>
      <c r="CF49" s="747"/>
      <c r="CG49" s="748"/>
      <c r="CH49" s="781"/>
      <c r="CI49" s="782"/>
      <c r="CJ49" s="782"/>
      <c r="CK49" s="782"/>
      <c r="CL49" s="783"/>
      <c r="CM49" s="781"/>
      <c r="CN49" s="782"/>
      <c r="CO49" s="782"/>
      <c r="CP49" s="782"/>
      <c r="CQ49" s="783"/>
      <c r="CR49" s="781"/>
      <c r="CS49" s="782"/>
      <c r="CT49" s="782"/>
      <c r="CU49" s="782"/>
      <c r="CV49" s="783"/>
      <c r="CW49" s="781"/>
      <c r="CX49" s="782"/>
      <c r="CY49" s="782"/>
      <c r="CZ49" s="782"/>
      <c r="DA49" s="783"/>
      <c r="DB49" s="781"/>
      <c r="DC49" s="782"/>
      <c r="DD49" s="782"/>
      <c r="DE49" s="782"/>
      <c r="DF49" s="783"/>
      <c r="DG49" s="781"/>
      <c r="DH49" s="782"/>
      <c r="DI49" s="782"/>
      <c r="DJ49" s="782"/>
      <c r="DK49" s="783"/>
      <c r="DL49" s="781"/>
      <c r="DM49" s="782"/>
      <c r="DN49" s="782"/>
      <c r="DO49" s="782"/>
      <c r="DP49" s="783"/>
      <c r="DQ49" s="781"/>
      <c r="DR49" s="782"/>
      <c r="DS49" s="782"/>
      <c r="DT49" s="782"/>
      <c r="DU49" s="783"/>
      <c r="DV49" s="784"/>
      <c r="DW49" s="785"/>
      <c r="DX49" s="785"/>
      <c r="DY49" s="785"/>
      <c r="DZ49" s="786"/>
      <c r="EA49" s="226"/>
    </row>
    <row r="50" spans="1:131" s="227" customFormat="1" ht="26.25" customHeight="1" x14ac:dyDescent="0.15">
      <c r="A50" s="240">
        <v>23</v>
      </c>
      <c r="B50" s="787"/>
      <c r="C50" s="788"/>
      <c r="D50" s="788"/>
      <c r="E50" s="788"/>
      <c r="F50" s="788"/>
      <c r="G50" s="788"/>
      <c r="H50" s="788"/>
      <c r="I50" s="788"/>
      <c r="J50" s="788"/>
      <c r="K50" s="788"/>
      <c r="L50" s="788"/>
      <c r="M50" s="788"/>
      <c r="N50" s="788"/>
      <c r="O50" s="788"/>
      <c r="P50" s="789"/>
      <c r="Q50" s="862"/>
      <c r="R50" s="863"/>
      <c r="S50" s="863"/>
      <c r="T50" s="863"/>
      <c r="U50" s="863"/>
      <c r="V50" s="863"/>
      <c r="W50" s="863"/>
      <c r="X50" s="863"/>
      <c r="Y50" s="863"/>
      <c r="Z50" s="863"/>
      <c r="AA50" s="863"/>
      <c r="AB50" s="863"/>
      <c r="AC50" s="863"/>
      <c r="AD50" s="863"/>
      <c r="AE50" s="864"/>
      <c r="AF50" s="802"/>
      <c r="AG50" s="803"/>
      <c r="AH50" s="803"/>
      <c r="AI50" s="803"/>
      <c r="AJ50" s="804"/>
      <c r="AK50" s="865"/>
      <c r="AL50" s="863"/>
      <c r="AM50" s="863"/>
      <c r="AN50" s="863"/>
      <c r="AO50" s="863"/>
      <c r="AP50" s="863"/>
      <c r="AQ50" s="863"/>
      <c r="AR50" s="863"/>
      <c r="AS50" s="863"/>
      <c r="AT50" s="863"/>
      <c r="AU50" s="863"/>
      <c r="AV50" s="863"/>
      <c r="AW50" s="863"/>
      <c r="AX50" s="863"/>
      <c r="AY50" s="863"/>
      <c r="AZ50" s="866"/>
      <c r="BA50" s="866"/>
      <c r="BB50" s="866"/>
      <c r="BC50" s="866"/>
      <c r="BD50" s="866"/>
      <c r="BE50" s="857"/>
      <c r="BF50" s="857"/>
      <c r="BG50" s="857"/>
      <c r="BH50" s="857"/>
      <c r="BI50" s="858"/>
      <c r="BJ50" s="232"/>
      <c r="BK50" s="232"/>
      <c r="BL50" s="232"/>
      <c r="BM50" s="232"/>
      <c r="BN50" s="232"/>
      <c r="BO50" s="244"/>
      <c r="BP50" s="244"/>
      <c r="BQ50" s="241">
        <v>44</v>
      </c>
      <c r="BR50" s="242"/>
      <c r="BS50" s="746"/>
      <c r="BT50" s="747"/>
      <c r="BU50" s="747"/>
      <c r="BV50" s="747"/>
      <c r="BW50" s="747"/>
      <c r="BX50" s="747"/>
      <c r="BY50" s="747"/>
      <c r="BZ50" s="747"/>
      <c r="CA50" s="747"/>
      <c r="CB50" s="747"/>
      <c r="CC50" s="747"/>
      <c r="CD50" s="747"/>
      <c r="CE50" s="747"/>
      <c r="CF50" s="747"/>
      <c r="CG50" s="748"/>
      <c r="CH50" s="781"/>
      <c r="CI50" s="782"/>
      <c r="CJ50" s="782"/>
      <c r="CK50" s="782"/>
      <c r="CL50" s="783"/>
      <c r="CM50" s="781"/>
      <c r="CN50" s="782"/>
      <c r="CO50" s="782"/>
      <c r="CP50" s="782"/>
      <c r="CQ50" s="783"/>
      <c r="CR50" s="781"/>
      <c r="CS50" s="782"/>
      <c r="CT50" s="782"/>
      <c r="CU50" s="782"/>
      <c r="CV50" s="783"/>
      <c r="CW50" s="781"/>
      <c r="CX50" s="782"/>
      <c r="CY50" s="782"/>
      <c r="CZ50" s="782"/>
      <c r="DA50" s="783"/>
      <c r="DB50" s="781"/>
      <c r="DC50" s="782"/>
      <c r="DD50" s="782"/>
      <c r="DE50" s="782"/>
      <c r="DF50" s="783"/>
      <c r="DG50" s="781"/>
      <c r="DH50" s="782"/>
      <c r="DI50" s="782"/>
      <c r="DJ50" s="782"/>
      <c r="DK50" s="783"/>
      <c r="DL50" s="781"/>
      <c r="DM50" s="782"/>
      <c r="DN50" s="782"/>
      <c r="DO50" s="782"/>
      <c r="DP50" s="783"/>
      <c r="DQ50" s="781"/>
      <c r="DR50" s="782"/>
      <c r="DS50" s="782"/>
      <c r="DT50" s="782"/>
      <c r="DU50" s="783"/>
      <c r="DV50" s="784"/>
      <c r="DW50" s="785"/>
      <c r="DX50" s="785"/>
      <c r="DY50" s="785"/>
      <c r="DZ50" s="786"/>
      <c r="EA50" s="226"/>
    </row>
    <row r="51" spans="1:131" s="227" customFormat="1" ht="26.25" customHeight="1" x14ac:dyDescent="0.15">
      <c r="A51" s="240">
        <v>24</v>
      </c>
      <c r="B51" s="787"/>
      <c r="C51" s="788"/>
      <c r="D51" s="788"/>
      <c r="E51" s="788"/>
      <c r="F51" s="788"/>
      <c r="G51" s="788"/>
      <c r="H51" s="788"/>
      <c r="I51" s="788"/>
      <c r="J51" s="788"/>
      <c r="K51" s="788"/>
      <c r="L51" s="788"/>
      <c r="M51" s="788"/>
      <c r="N51" s="788"/>
      <c r="O51" s="788"/>
      <c r="P51" s="789"/>
      <c r="Q51" s="862"/>
      <c r="R51" s="863"/>
      <c r="S51" s="863"/>
      <c r="T51" s="863"/>
      <c r="U51" s="863"/>
      <c r="V51" s="863"/>
      <c r="W51" s="863"/>
      <c r="X51" s="863"/>
      <c r="Y51" s="863"/>
      <c r="Z51" s="863"/>
      <c r="AA51" s="863"/>
      <c r="AB51" s="863"/>
      <c r="AC51" s="863"/>
      <c r="AD51" s="863"/>
      <c r="AE51" s="864"/>
      <c r="AF51" s="802"/>
      <c r="AG51" s="803"/>
      <c r="AH51" s="803"/>
      <c r="AI51" s="803"/>
      <c r="AJ51" s="804"/>
      <c r="AK51" s="865"/>
      <c r="AL51" s="863"/>
      <c r="AM51" s="863"/>
      <c r="AN51" s="863"/>
      <c r="AO51" s="863"/>
      <c r="AP51" s="863"/>
      <c r="AQ51" s="863"/>
      <c r="AR51" s="863"/>
      <c r="AS51" s="863"/>
      <c r="AT51" s="863"/>
      <c r="AU51" s="863"/>
      <c r="AV51" s="863"/>
      <c r="AW51" s="863"/>
      <c r="AX51" s="863"/>
      <c r="AY51" s="863"/>
      <c r="AZ51" s="866"/>
      <c r="BA51" s="866"/>
      <c r="BB51" s="866"/>
      <c r="BC51" s="866"/>
      <c r="BD51" s="866"/>
      <c r="BE51" s="857"/>
      <c r="BF51" s="857"/>
      <c r="BG51" s="857"/>
      <c r="BH51" s="857"/>
      <c r="BI51" s="858"/>
      <c r="BJ51" s="232"/>
      <c r="BK51" s="232"/>
      <c r="BL51" s="232"/>
      <c r="BM51" s="232"/>
      <c r="BN51" s="232"/>
      <c r="BO51" s="244"/>
      <c r="BP51" s="244"/>
      <c r="BQ51" s="241">
        <v>45</v>
      </c>
      <c r="BR51" s="242"/>
      <c r="BS51" s="746"/>
      <c r="BT51" s="747"/>
      <c r="BU51" s="747"/>
      <c r="BV51" s="747"/>
      <c r="BW51" s="747"/>
      <c r="BX51" s="747"/>
      <c r="BY51" s="747"/>
      <c r="BZ51" s="747"/>
      <c r="CA51" s="747"/>
      <c r="CB51" s="747"/>
      <c r="CC51" s="747"/>
      <c r="CD51" s="747"/>
      <c r="CE51" s="747"/>
      <c r="CF51" s="747"/>
      <c r="CG51" s="748"/>
      <c r="CH51" s="781"/>
      <c r="CI51" s="782"/>
      <c r="CJ51" s="782"/>
      <c r="CK51" s="782"/>
      <c r="CL51" s="783"/>
      <c r="CM51" s="781"/>
      <c r="CN51" s="782"/>
      <c r="CO51" s="782"/>
      <c r="CP51" s="782"/>
      <c r="CQ51" s="783"/>
      <c r="CR51" s="781"/>
      <c r="CS51" s="782"/>
      <c r="CT51" s="782"/>
      <c r="CU51" s="782"/>
      <c r="CV51" s="783"/>
      <c r="CW51" s="781"/>
      <c r="CX51" s="782"/>
      <c r="CY51" s="782"/>
      <c r="CZ51" s="782"/>
      <c r="DA51" s="783"/>
      <c r="DB51" s="781"/>
      <c r="DC51" s="782"/>
      <c r="DD51" s="782"/>
      <c r="DE51" s="782"/>
      <c r="DF51" s="783"/>
      <c r="DG51" s="781"/>
      <c r="DH51" s="782"/>
      <c r="DI51" s="782"/>
      <c r="DJ51" s="782"/>
      <c r="DK51" s="783"/>
      <c r="DL51" s="781"/>
      <c r="DM51" s="782"/>
      <c r="DN51" s="782"/>
      <c r="DO51" s="782"/>
      <c r="DP51" s="783"/>
      <c r="DQ51" s="781"/>
      <c r="DR51" s="782"/>
      <c r="DS51" s="782"/>
      <c r="DT51" s="782"/>
      <c r="DU51" s="783"/>
      <c r="DV51" s="784"/>
      <c r="DW51" s="785"/>
      <c r="DX51" s="785"/>
      <c r="DY51" s="785"/>
      <c r="DZ51" s="786"/>
      <c r="EA51" s="226"/>
    </row>
    <row r="52" spans="1:131" s="227" customFormat="1" ht="26.25" customHeight="1" x14ac:dyDescent="0.15">
      <c r="A52" s="240">
        <v>25</v>
      </c>
      <c r="B52" s="787"/>
      <c r="C52" s="788"/>
      <c r="D52" s="788"/>
      <c r="E52" s="788"/>
      <c r="F52" s="788"/>
      <c r="G52" s="788"/>
      <c r="H52" s="788"/>
      <c r="I52" s="788"/>
      <c r="J52" s="788"/>
      <c r="K52" s="788"/>
      <c r="L52" s="788"/>
      <c r="M52" s="788"/>
      <c r="N52" s="788"/>
      <c r="O52" s="788"/>
      <c r="P52" s="789"/>
      <c r="Q52" s="862"/>
      <c r="R52" s="863"/>
      <c r="S52" s="863"/>
      <c r="T52" s="863"/>
      <c r="U52" s="863"/>
      <c r="V52" s="863"/>
      <c r="W52" s="863"/>
      <c r="X52" s="863"/>
      <c r="Y52" s="863"/>
      <c r="Z52" s="863"/>
      <c r="AA52" s="863"/>
      <c r="AB52" s="863"/>
      <c r="AC52" s="863"/>
      <c r="AD52" s="863"/>
      <c r="AE52" s="864"/>
      <c r="AF52" s="802"/>
      <c r="AG52" s="803"/>
      <c r="AH52" s="803"/>
      <c r="AI52" s="803"/>
      <c r="AJ52" s="804"/>
      <c r="AK52" s="865"/>
      <c r="AL52" s="863"/>
      <c r="AM52" s="863"/>
      <c r="AN52" s="863"/>
      <c r="AO52" s="863"/>
      <c r="AP52" s="863"/>
      <c r="AQ52" s="863"/>
      <c r="AR52" s="863"/>
      <c r="AS52" s="863"/>
      <c r="AT52" s="863"/>
      <c r="AU52" s="863"/>
      <c r="AV52" s="863"/>
      <c r="AW52" s="863"/>
      <c r="AX52" s="863"/>
      <c r="AY52" s="863"/>
      <c r="AZ52" s="866"/>
      <c r="BA52" s="866"/>
      <c r="BB52" s="866"/>
      <c r="BC52" s="866"/>
      <c r="BD52" s="866"/>
      <c r="BE52" s="857"/>
      <c r="BF52" s="857"/>
      <c r="BG52" s="857"/>
      <c r="BH52" s="857"/>
      <c r="BI52" s="858"/>
      <c r="BJ52" s="232"/>
      <c r="BK52" s="232"/>
      <c r="BL52" s="232"/>
      <c r="BM52" s="232"/>
      <c r="BN52" s="232"/>
      <c r="BO52" s="244"/>
      <c r="BP52" s="244"/>
      <c r="BQ52" s="241">
        <v>46</v>
      </c>
      <c r="BR52" s="242"/>
      <c r="BS52" s="746"/>
      <c r="BT52" s="747"/>
      <c r="BU52" s="747"/>
      <c r="BV52" s="747"/>
      <c r="BW52" s="747"/>
      <c r="BX52" s="747"/>
      <c r="BY52" s="747"/>
      <c r="BZ52" s="747"/>
      <c r="CA52" s="747"/>
      <c r="CB52" s="747"/>
      <c r="CC52" s="747"/>
      <c r="CD52" s="747"/>
      <c r="CE52" s="747"/>
      <c r="CF52" s="747"/>
      <c r="CG52" s="748"/>
      <c r="CH52" s="781"/>
      <c r="CI52" s="782"/>
      <c r="CJ52" s="782"/>
      <c r="CK52" s="782"/>
      <c r="CL52" s="783"/>
      <c r="CM52" s="781"/>
      <c r="CN52" s="782"/>
      <c r="CO52" s="782"/>
      <c r="CP52" s="782"/>
      <c r="CQ52" s="783"/>
      <c r="CR52" s="781"/>
      <c r="CS52" s="782"/>
      <c r="CT52" s="782"/>
      <c r="CU52" s="782"/>
      <c r="CV52" s="783"/>
      <c r="CW52" s="781"/>
      <c r="CX52" s="782"/>
      <c r="CY52" s="782"/>
      <c r="CZ52" s="782"/>
      <c r="DA52" s="783"/>
      <c r="DB52" s="781"/>
      <c r="DC52" s="782"/>
      <c r="DD52" s="782"/>
      <c r="DE52" s="782"/>
      <c r="DF52" s="783"/>
      <c r="DG52" s="781"/>
      <c r="DH52" s="782"/>
      <c r="DI52" s="782"/>
      <c r="DJ52" s="782"/>
      <c r="DK52" s="783"/>
      <c r="DL52" s="781"/>
      <c r="DM52" s="782"/>
      <c r="DN52" s="782"/>
      <c r="DO52" s="782"/>
      <c r="DP52" s="783"/>
      <c r="DQ52" s="781"/>
      <c r="DR52" s="782"/>
      <c r="DS52" s="782"/>
      <c r="DT52" s="782"/>
      <c r="DU52" s="783"/>
      <c r="DV52" s="784"/>
      <c r="DW52" s="785"/>
      <c r="DX52" s="785"/>
      <c r="DY52" s="785"/>
      <c r="DZ52" s="786"/>
      <c r="EA52" s="226"/>
    </row>
    <row r="53" spans="1:131" s="227" customFormat="1" ht="26.25" customHeight="1" x14ac:dyDescent="0.15">
      <c r="A53" s="240">
        <v>26</v>
      </c>
      <c r="B53" s="787"/>
      <c r="C53" s="788"/>
      <c r="D53" s="788"/>
      <c r="E53" s="788"/>
      <c r="F53" s="788"/>
      <c r="G53" s="788"/>
      <c r="H53" s="788"/>
      <c r="I53" s="788"/>
      <c r="J53" s="788"/>
      <c r="K53" s="788"/>
      <c r="L53" s="788"/>
      <c r="M53" s="788"/>
      <c r="N53" s="788"/>
      <c r="O53" s="788"/>
      <c r="P53" s="789"/>
      <c r="Q53" s="862"/>
      <c r="R53" s="863"/>
      <c r="S53" s="863"/>
      <c r="T53" s="863"/>
      <c r="U53" s="863"/>
      <c r="V53" s="863"/>
      <c r="W53" s="863"/>
      <c r="X53" s="863"/>
      <c r="Y53" s="863"/>
      <c r="Z53" s="863"/>
      <c r="AA53" s="863"/>
      <c r="AB53" s="863"/>
      <c r="AC53" s="863"/>
      <c r="AD53" s="863"/>
      <c r="AE53" s="864"/>
      <c r="AF53" s="802"/>
      <c r="AG53" s="803"/>
      <c r="AH53" s="803"/>
      <c r="AI53" s="803"/>
      <c r="AJ53" s="804"/>
      <c r="AK53" s="865"/>
      <c r="AL53" s="863"/>
      <c r="AM53" s="863"/>
      <c r="AN53" s="863"/>
      <c r="AO53" s="863"/>
      <c r="AP53" s="863"/>
      <c r="AQ53" s="863"/>
      <c r="AR53" s="863"/>
      <c r="AS53" s="863"/>
      <c r="AT53" s="863"/>
      <c r="AU53" s="863"/>
      <c r="AV53" s="863"/>
      <c r="AW53" s="863"/>
      <c r="AX53" s="863"/>
      <c r="AY53" s="863"/>
      <c r="AZ53" s="866"/>
      <c r="BA53" s="866"/>
      <c r="BB53" s="866"/>
      <c r="BC53" s="866"/>
      <c r="BD53" s="866"/>
      <c r="BE53" s="857"/>
      <c r="BF53" s="857"/>
      <c r="BG53" s="857"/>
      <c r="BH53" s="857"/>
      <c r="BI53" s="858"/>
      <c r="BJ53" s="232"/>
      <c r="BK53" s="232"/>
      <c r="BL53" s="232"/>
      <c r="BM53" s="232"/>
      <c r="BN53" s="232"/>
      <c r="BO53" s="244"/>
      <c r="BP53" s="244"/>
      <c r="BQ53" s="241">
        <v>47</v>
      </c>
      <c r="BR53" s="242"/>
      <c r="BS53" s="746"/>
      <c r="BT53" s="747"/>
      <c r="BU53" s="747"/>
      <c r="BV53" s="747"/>
      <c r="BW53" s="747"/>
      <c r="BX53" s="747"/>
      <c r="BY53" s="747"/>
      <c r="BZ53" s="747"/>
      <c r="CA53" s="747"/>
      <c r="CB53" s="747"/>
      <c r="CC53" s="747"/>
      <c r="CD53" s="747"/>
      <c r="CE53" s="747"/>
      <c r="CF53" s="747"/>
      <c r="CG53" s="748"/>
      <c r="CH53" s="781"/>
      <c r="CI53" s="782"/>
      <c r="CJ53" s="782"/>
      <c r="CK53" s="782"/>
      <c r="CL53" s="783"/>
      <c r="CM53" s="781"/>
      <c r="CN53" s="782"/>
      <c r="CO53" s="782"/>
      <c r="CP53" s="782"/>
      <c r="CQ53" s="783"/>
      <c r="CR53" s="781"/>
      <c r="CS53" s="782"/>
      <c r="CT53" s="782"/>
      <c r="CU53" s="782"/>
      <c r="CV53" s="783"/>
      <c r="CW53" s="781"/>
      <c r="CX53" s="782"/>
      <c r="CY53" s="782"/>
      <c r="CZ53" s="782"/>
      <c r="DA53" s="783"/>
      <c r="DB53" s="781"/>
      <c r="DC53" s="782"/>
      <c r="DD53" s="782"/>
      <c r="DE53" s="782"/>
      <c r="DF53" s="783"/>
      <c r="DG53" s="781"/>
      <c r="DH53" s="782"/>
      <c r="DI53" s="782"/>
      <c r="DJ53" s="782"/>
      <c r="DK53" s="783"/>
      <c r="DL53" s="781"/>
      <c r="DM53" s="782"/>
      <c r="DN53" s="782"/>
      <c r="DO53" s="782"/>
      <c r="DP53" s="783"/>
      <c r="DQ53" s="781"/>
      <c r="DR53" s="782"/>
      <c r="DS53" s="782"/>
      <c r="DT53" s="782"/>
      <c r="DU53" s="783"/>
      <c r="DV53" s="784"/>
      <c r="DW53" s="785"/>
      <c r="DX53" s="785"/>
      <c r="DY53" s="785"/>
      <c r="DZ53" s="786"/>
      <c r="EA53" s="226"/>
    </row>
    <row r="54" spans="1:131" s="227" customFormat="1" ht="26.25" customHeight="1" x14ac:dyDescent="0.15">
      <c r="A54" s="240">
        <v>27</v>
      </c>
      <c r="B54" s="787"/>
      <c r="C54" s="788"/>
      <c r="D54" s="788"/>
      <c r="E54" s="788"/>
      <c r="F54" s="788"/>
      <c r="G54" s="788"/>
      <c r="H54" s="788"/>
      <c r="I54" s="788"/>
      <c r="J54" s="788"/>
      <c r="K54" s="788"/>
      <c r="L54" s="788"/>
      <c r="M54" s="788"/>
      <c r="N54" s="788"/>
      <c r="O54" s="788"/>
      <c r="P54" s="789"/>
      <c r="Q54" s="862"/>
      <c r="R54" s="863"/>
      <c r="S54" s="863"/>
      <c r="T54" s="863"/>
      <c r="U54" s="863"/>
      <c r="V54" s="863"/>
      <c r="W54" s="863"/>
      <c r="X54" s="863"/>
      <c r="Y54" s="863"/>
      <c r="Z54" s="863"/>
      <c r="AA54" s="863"/>
      <c r="AB54" s="863"/>
      <c r="AC54" s="863"/>
      <c r="AD54" s="863"/>
      <c r="AE54" s="864"/>
      <c r="AF54" s="802"/>
      <c r="AG54" s="803"/>
      <c r="AH54" s="803"/>
      <c r="AI54" s="803"/>
      <c r="AJ54" s="804"/>
      <c r="AK54" s="865"/>
      <c r="AL54" s="863"/>
      <c r="AM54" s="863"/>
      <c r="AN54" s="863"/>
      <c r="AO54" s="863"/>
      <c r="AP54" s="863"/>
      <c r="AQ54" s="863"/>
      <c r="AR54" s="863"/>
      <c r="AS54" s="863"/>
      <c r="AT54" s="863"/>
      <c r="AU54" s="863"/>
      <c r="AV54" s="863"/>
      <c r="AW54" s="863"/>
      <c r="AX54" s="863"/>
      <c r="AY54" s="863"/>
      <c r="AZ54" s="866"/>
      <c r="BA54" s="866"/>
      <c r="BB54" s="866"/>
      <c r="BC54" s="866"/>
      <c r="BD54" s="866"/>
      <c r="BE54" s="857"/>
      <c r="BF54" s="857"/>
      <c r="BG54" s="857"/>
      <c r="BH54" s="857"/>
      <c r="BI54" s="858"/>
      <c r="BJ54" s="232"/>
      <c r="BK54" s="232"/>
      <c r="BL54" s="232"/>
      <c r="BM54" s="232"/>
      <c r="BN54" s="232"/>
      <c r="BO54" s="244"/>
      <c r="BP54" s="244"/>
      <c r="BQ54" s="241">
        <v>48</v>
      </c>
      <c r="BR54" s="242"/>
      <c r="BS54" s="746"/>
      <c r="BT54" s="747"/>
      <c r="BU54" s="747"/>
      <c r="BV54" s="747"/>
      <c r="BW54" s="747"/>
      <c r="BX54" s="747"/>
      <c r="BY54" s="747"/>
      <c r="BZ54" s="747"/>
      <c r="CA54" s="747"/>
      <c r="CB54" s="747"/>
      <c r="CC54" s="747"/>
      <c r="CD54" s="747"/>
      <c r="CE54" s="747"/>
      <c r="CF54" s="747"/>
      <c r="CG54" s="748"/>
      <c r="CH54" s="781"/>
      <c r="CI54" s="782"/>
      <c r="CJ54" s="782"/>
      <c r="CK54" s="782"/>
      <c r="CL54" s="783"/>
      <c r="CM54" s="781"/>
      <c r="CN54" s="782"/>
      <c r="CO54" s="782"/>
      <c r="CP54" s="782"/>
      <c r="CQ54" s="783"/>
      <c r="CR54" s="781"/>
      <c r="CS54" s="782"/>
      <c r="CT54" s="782"/>
      <c r="CU54" s="782"/>
      <c r="CV54" s="783"/>
      <c r="CW54" s="781"/>
      <c r="CX54" s="782"/>
      <c r="CY54" s="782"/>
      <c r="CZ54" s="782"/>
      <c r="DA54" s="783"/>
      <c r="DB54" s="781"/>
      <c r="DC54" s="782"/>
      <c r="DD54" s="782"/>
      <c r="DE54" s="782"/>
      <c r="DF54" s="783"/>
      <c r="DG54" s="781"/>
      <c r="DH54" s="782"/>
      <c r="DI54" s="782"/>
      <c r="DJ54" s="782"/>
      <c r="DK54" s="783"/>
      <c r="DL54" s="781"/>
      <c r="DM54" s="782"/>
      <c r="DN54" s="782"/>
      <c r="DO54" s="782"/>
      <c r="DP54" s="783"/>
      <c r="DQ54" s="781"/>
      <c r="DR54" s="782"/>
      <c r="DS54" s="782"/>
      <c r="DT54" s="782"/>
      <c r="DU54" s="783"/>
      <c r="DV54" s="784"/>
      <c r="DW54" s="785"/>
      <c r="DX54" s="785"/>
      <c r="DY54" s="785"/>
      <c r="DZ54" s="786"/>
      <c r="EA54" s="226"/>
    </row>
    <row r="55" spans="1:131" s="227" customFormat="1" ht="26.25" customHeight="1" x14ac:dyDescent="0.15">
      <c r="A55" s="240">
        <v>28</v>
      </c>
      <c r="B55" s="787"/>
      <c r="C55" s="788"/>
      <c r="D55" s="788"/>
      <c r="E55" s="788"/>
      <c r="F55" s="788"/>
      <c r="G55" s="788"/>
      <c r="H55" s="788"/>
      <c r="I55" s="788"/>
      <c r="J55" s="788"/>
      <c r="K55" s="788"/>
      <c r="L55" s="788"/>
      <c r="M55" s="788"/>
      <c r="N55" s="788"/>
      <c r="O55" s="788"/>
      <c r="P55" s="789"/>
      <c r="Q55" s="862"/>
      <c r="R55" s="863"/>
      <c r="S55" s="863"/>
      <c r="T55" s="863"/>
      <c r="U55" s="863"/>
      <c r="V55" s="863"/>
      <c r="W55" s="863"/>
      <c r="X55" s="863"/>
      <c r="Y55" s="863"/>
      <c r="Z55" s="863"/>
      <c r="AA55" s="863"/>
      <c r="AB55" s="863"/>
      <c r="AC55" s="863"/>
      <c r="AD55" s="863"/>
      <c r="AE55" s="864"/>
      <c r="AF55" s="802"/>
      <c r="AG55" s="803"/>
      <c r="AH55" s="803"/>
      <c r="AI55" s="803"/>
      <c r="AJ55" s="804"/>
      <c r="AK55" s="865"/>
      <c r="AL55" s="863"/>
      <c r="AM55" s="863"/>
      <c r="AN55" s="863"/>
      <c r="AO55" s="863"/>
      <c r="AP55" s="863"/>
      <c r="AQ55" s="863"/>
      <c r="AR55" s="863"/>
      <c r="AS55" s="863"/>
      <c r="AT55" s="863"/>
      <c r="AU55" s="863"/>
      <c r="AV55" s="863"/>
      <c r="AW55" s="863"/>
      <c r="AX55" s="863"/>
      <c r="AY55" s="863"/>
      <c r="AZ55" s="866"/>
      <c r="BA55" s="866"/>
      <c r="BB55" s="866"/>
      <c r="BC55" s="866"/>
      <c r="BD55" s="866"/>
      <c r="BE55" s="857"/>
      <c r="BF55" s="857"/>
      <c r="BG55" s="857"/>
      <c r="BH55" s="857"/>
      <c r="BI55" s="858"/>
      <c r="BJ55" s="232"/>
      <c r="BK55" s="232"/>
      <c r="BL55" s="232"/>
      <c r="BM55" s="232"/>
      <c r="BN55" s="232"/>
      <c r="BO55" s="244"/>
      <c r="BP55" s="244"/>
      <c r="BQ55" s="241">
        <v>49</v>
      </c>
      <c r="BR55" s="242"/>
      <c r="BS55" s="746"/>
      <c r="BT55" s="747"/>
      <c r="BU55" s="747"/>
      <c r="BV55" s="747"/>
      <c r="BW55" s="747"/>
      <c r="BX55" s="747"/>
      <c r="BY55" s="747"/>
      <c r="BZ55" s="747"/>
      <c r="CA55" s="747"/>
      <c r="CB55" s="747"/>
      <c r="CC55" s="747"/>
      <c r="CD55" s="747"/>
      <c r="CE55" s="747"/>
      <c r="CF55" s="747"/>
      <c r="CG55" s="748"/>
      <c r="CH55" s="781"/>
      <c r="CI55" s="782"/>
      <c r="CJ55" s="782"/>
      <c r="CK55" s="782"/>
      <c r="CL55" s="783"/>
      <c r="CM55" s="781"/>
      <c r="CN55" s="782"/>
      <c r="CO55" s="782"/>
      <c r="CP55" s="782"/>
      <c r="CQ55" s="783"/>
      <c r="CR55" s="781"/>
      <c r="CS55" s="782"/>
      <c r="CT55" s="782"/>
      <c r="CU55" s="782"/>
      <c r="CV55" s="783"/>
      <c r="CW55" s="781"/>
      <c r="CX55" s="782"/>
      <c r="CY55" s="782"/>
      <c r="CZ55" s="782"/>
      <c r="DA55" s="783"/>
      <c r="DB55" s="781"/>
      <c r="DC55" s="782"/>
      <c r="DD55" s="782"/>
      <c r="DE55" s="782"/>
      <c r="DF55" s="783"/>
      <c r="DG55" s="781"/>
      <c r="DH55" s="782"/>
      <c r="DI55" s="782"/>
      <c r="DJ55" s="782"/>
      <c r="DK55" s="783"/>
      <c r="DL55" s="781"/>
      <c r="DM55" s="782"/>
      <c r="DN55" s="782"/>
      <c r="DO55" s="782"/>
      <c r="DP55" s="783"/>
      <c r="DQ55" s="781"/>
      <c r="DR55" s="782"/>
      <c r="DS55" s="782"/>
      <c r="DT55" s="782"/>
      <c r="DU55" s="783"/>
      <c r="DV55" s="784"/>
      <c r="DW55" s="785"/>
      <c r="DX55" s="785"/>
      <c r="DY55" s="785"/>
      <c r="DZ55" s="786"/>
      <c r="EA55" s="226"/>
    </row>
    <row r="56" spans="1:131" s="227" customFormat="1" ht="26.25" customHeight="1" x14ac:dyDescent="0.15">
      <c r="A56" s="240">
        <v>29</v>
      </c>
      <c r="B56" s="787"/>
      <c r="C56" s="788"/>
      <c r="D56" s="788"/>
      <c r="E56" s="788"/>
      <c r="F56" s="788"/>
      <c r="G56" s="788"/>
      <c r="H56" s="788"/>
      <c r="I56" s="788"/>
      <c r="J56" s="788"/>
      <c r="K56" s="788"/>
      <c r="L56" s="788"/>
      <c r="M56" s="788"/>
      <c r="N56" s="788"/>
      <c r="O56" s="788"/>
      <c r="P56" s="789"/>
      <c r="Q56" s="862"/>
      <c r="R56" s="863"/>
      <c r="S56" s="863"/>
      <c r="T56" s="863"/>
      <c r="U56" s="863"/>
      <c r="V56" s="863"/>
      <c r="W56" s="863"/>
      <c r="X56" s="863"/>
      <c r="Y56" s="863"/>
      <c r="Z56" s="863"/>
      <c r="AA56" s="863"/>
      <c r="AB56" s="863"/>
      <c r="AC56" s="863"/>
      <c r="AD56" s="863"/>
      <c r="AE56" s="864"/>
      <c r="AF56" s="802"/>
      <c r="AG56" s="803"/>
      <c r="AH56" s="803"/>
      <c r="AI56" s="803"/>
      <c r="AJ56" s="804"/>
      <c r="AK56" s="865"/>
      <c r="AL56" s="863"/>
      <c r="AM56" s="863"/>
      <c r="AN56" s="863"/>
      <c r="AO56" s="863"/>
      <c r="AP56" s="863"/>
      <c r="AQ56" s="863"/>
      <c r="AR56" s="863"/>
      <c r="AS56" s="863"/>
      <c r="AT56" s="863"/>
      <c r="AU56" s="863"/>
      <c r="AV56" s="863"/>
      <c r="AW56" s="863"/>
      <c r="AX56" s="863"/>
      <c r="AY56" s="863"/>
      <c r="AZ56" s="866"/>
      <c r="BA56" s="866"/>
      <c r="BB56" s="866"/>
      <c r="BC56" s="866"/>
      <c r="BD56" s="866"/>
      <c r="BE56" s="857"/>
      <c r="BF56" s="857"/>
      <c r="BG56" s="857"/>
      <c r="BH56" s="857"/>
      <c r="BI56" s="858"/>
      <c r="BJ56" s="232"/>
      <c r="BK56" s="232"/>
      <c r="BL56" s="232"/>
      <c r="BM56" s="232"/>
      <c r="BN56" s="232"/>
      <c r="BO56" s="244"/>
      <c r="BP56" s="244"/>
      <c r="BQ56" s="241">
        <v>50</v>
      </c>
      <c r="BR56" s="242"/>
      <c r="BS56" s="746"/>
      <c r="BT56" s="747"/>
      <c r="BU56" s="747"/>
      <c r="BV56" s="747"/>
      <c r="BW56" s="747"/>
      <c r="BX56" s="747"/>
      <c r="BY56" s="747"/>
      <c r="BZ56" s="747"/>
      <c r="CA56" s="747"/>
      <c r="CB56" s="747"/>
      <c r="CC56" s="747"/>
      <c r="CD56" s="747"/>
      <c r="CE56" s="747"/>
      <c r="CF56" s="747"/>
      <c r="CG56" s="748"/>
      <c r="CH56" s="781"/>
      <c r="CI56" s="782"/>
      <c r="CJ56" s="782"/>
      <c r="CK56" s="782"/>
      <c r="CL56" s="783"/>
      <c r="CM56" s="781"/>
      <c r="CN56" s="782"/>
      <c r="CO56" s="782"/>
      <c r="CP56" s="782"/>
      <c r="CQ56" s="783"/>
      <c r="CR56" s="781"/>
      <c r="CS56" s="782"/>
      <c r="CT56" s="782"/>
      <c r="CU56" s="782"/>
      <c r="CV56" s="783"/>
      <c r="CW56" s="781"/>
      <c r="CX56" s="782"/>
      <c r="CY56" s="782"/>
      <c r="CZ56" s="782"/>
      <c r="DA56" s="783"/>
      <c r="DB56" s="781"/>
      <c r="DC56" s="782"/>
      <c r="DD56" s="782"/>
      <c r="DE56" s="782"/>
      <c r="DF56" s="783"/>
      <c r="DG56" s="781"/>
      <c r="DH56" s="782"/>
      <c r="DI56" s="782"/>
      <c r="DJ56" s="782"/>
      <c r="DK56" s="783"/>
      <c r="DL56" s="781"/>
      <c r="DM56" s="782"/>
      <c r="DN56" s="782"/>
      <c r="DO56" s="782"/>
      <c r="DP56" s="783"/>
      <c r="DQ56" s="781"/>
      <c r="DR56" s="782"/>
      <c r="DS56" s="782"/>
      <c r="DT56" s="782"/>
      <c r="DU56" s="783"/>
      <c r="DV56" s="784"/>
      <c r="DW56" s="785"/>
      <c r="DX56" s="785"/>
      <c r="DY56" s="785"/>
      <c r="DZ56" s="786"/>
      <c r="EA56" s="226"/>
    </row>
    <row r="57" spans="1:131" s="227" customFormat="1" ht="26.25" customHeight="1" x14ac:dyDescent="0.15">
      <c r="A57" s="240">
        <v>30</v>
      </c>
      <c r="B57" s="787"/>
      <c r="C57" s="788"/>
      <c r="D57" s="788"/>
      <c r="E57" s="788"/>
      <c r="F57" s="788"/>
      <c r="G57" s="788"/>
      <c r="H57" s="788"/>
      <c r="I57" s="788"/>
      <c r="J57" s="788"/>
      <c r="K57" s="788"/>
      <c r="L57" s="788"/>
      <c r="M57" s="788"/>
      <c r="N57" s="788"/>
      <c r="O57" s="788"/>
      <c r="P57" s="789"/>
      <c r="Q57" s="862"/>
      <c r="R57" s="863"/>
      <c r="S57" s="863"/>
      <c r="T57" s="863"/>
      <c r="U57" s="863"/>
      <c r="V57" s="863"/>
      <c r="W57" s="863"/>
      <c r="X57" s="863"/>
      <c r="Y57" s="863"/>
      <c r="Z57" s="863"/>
      <c r="AA57" s="863"/>
      <c r="AB57" s="863"/>
      <c r="AC57" s="863"/>
      <c r="AD57" s="863"/>
      <c r="AE57" s="864"/>
      <c r="AF57" s="802"/>
      <c r="AG57" s="803"/>
      <c r="AH57" s="803"/>
      <c r="AI57" s="803"/>
      <c r="AJ57" s="804"/>
      <c r="AK57" s="865"/>
      <c r="AL57" s="863"/>
      <c r="AM57" s="863"/>
      <c r="AN57" s="863"/>
      <c r="AO57" s="863"/>
      <c r="AP57" s="863"/>
      <c r="AQ57" s="863"/>
      <c r="AR57" s="863"/>
      <c r="AS57" s="863"/>
      <c r="AT57" s="863"/>
      <c r="AU57" s="863"/>
      <c r="AV57" s="863"/>
      <c r="AW57" s="863"/>
      <c r="AX57" s="863"/>
      <c r="AY57" s="863"/>
      <c r="AZ57" s="866"/>
      <c r="BA57" s="866"/>
      <c r="BB57" s="866"/>
      <c r="BC57" s="866"/>
      <c r="BD57" s="866"/>
      <c r="BE57" s="857"/>
      <c r="BF57" s="857"/>
      <c r="BG57" s="857"/>
      <c r="BH57" s="857"/>
      <c r="BI57" s="858"/>
      <c r="BJ57" s="232"/>
      <c r="BK57" s="232"/>
      <c r="BL57" s="232"/>
      <c r="BM57" s="232"/>
      <c r="BN57" s="232"/>
      <c r="BO57" s="244"/>
      <c r="BP57" s="244"/>
      <c r="BQ57" s="241">
        <v>51</v>
      </c>
      <c r="BR57" s="242"/>
      <c r="BS57" s="746"/>
      <c r="BT57" s="747"/>
      <c r="BU57" s="747"/>
      <c r="BV57" s="747"/>
      <c r="BW57" s="747"/>
      <c r="BX57" s="747"/>
      <c r="BY57" s="747"/>
      <c r="BZ57" s="747"/>
      <c r="CA57" s="747"/>
      <c r="CB57" s="747"/>
      <c r="CC57" s="747"/>
      <c r="CD57" s="747"/>
      <c r="CE57" s="747"/>
      <c r="CF57" s="747"/>
      <c r="CG57" s="748"/>
      <c r="CH57" s="781"/>
      <c r="CI57" s="782"/>
      <c r="CJ57" s="782"/>
      <c r="CK57" s="782"/>
      <c r="CL57" s="783"/>
      <c r="CM57" s="781"/>
      <c r="CN57" s="782"/>
      <c r="CO57" s="782"/>
      <c r="CP57" s="782"/>
      <c r="CQ57" s="783"/>
      <c r="CR57" s="781"/>
      <c r="CS57" s="782"/>
      <c r="CT57" s="782"/>
      <c r="CU57" s="782"/>
      <c r="CV57" s="783"/>
      <c r="CW57" s="781"/>
      <c r="CX57" s="782"/>
      <c r="CY57" s="782"/>
      <c r="CZ57" s="782"/>
      <c r="DA57" s="783"/>
      <c r="DB57" s="781"/>
      <c r="DC57" s="782"/>
      <c r="DD57" s="782"/>
      <c r="DE57" s="782"/>
      <c r="DF57" s="783"/>
      <c r="DG57" s="781"/>
      <c r="DH57" s="782"/>
      <c r="DI57" s="782"/>
      <c r="DJ57" s="782"/>
      <c r="DK57" s="783"/>
      <c r="DL57" s="781"/>
      <c r="DM57" s="782"/>
      <c r="DN57" s="782"/>
      <c r="DO57" s="782"/>
      <c r="DP57" s="783"/>
      <c r="DQ57" s="781"/>
      <c r="DR57" s="782"/>
      <c r="DS57" s="782"/>
      <c r="DT57" s="782"/>
      <c r="DU57" s="783"/>
      <c r="DV57" s="784"/>
      <c r="DW57" s="785"/>
      <c r="DX57" s="785"/>
      <c r="DY57" s="785"/>
      <c r="DZ57" s="786"/>
      <c r="EA57" s="226"/>
    </row>
    <row r="58" spans="1:131" s="227" customFormat="1" ht="26.25" customHeight="1" x14ac:dyDescent="0.15">
      <c r="A58" s="240">
        <v>31</v>
      </c>
      <c r="B58" s="787"/>
      <c r="C58" s="788"/>
      <c r="D58" s="788"/>
      <c r="E58" s="788"/>
      <c r="F58" s="788"/>
      <c r="G58" s="788"/>
      <c r="H58" s="788"/>
      <c r="I58" s="788"/>
      <c r="J58" s="788"/>
      <c r="K58" s="788"/>
      <c r="L58" s="788"/>
      <c r="M58" s="788"/>
      <c r="N58" s="788"/>
      <c r="O58" s="788"/>
      <c r="P58" s="789"/>
      <c r="Q58" s="862"/>
      <c r="R58" s="863"/>
      <c r="S58" s="863"/>
      <c r="T58" s="863"/>
      <c r="U58" s="863"/>
      <c r="V58" s="863"/>
      <c r="W58" s="863"/>
      <c r="X58" s="863"/>
      <c r="Y58" s="863"/>
      <c r="Z58" s="863"/>
      <c r="AA58" s="863"/>
      <c r="AB58" s="863"/>
      <c r="AC58" s="863"/>
      <c r="AD58" s="863"/>
      <c r="AE58" s="864"/>
      <c r="AF58" s="802"/>
      <c r="AG58" s="803"/>
      <c r="AH58" s="803"/>
      <c r="AI58" s="803"/>
      <c r="AJ58" s="804"/>
      <c r="AK58" s="865"/>
      <c r="AL58" s="863"/>
      <c r="AM58" s="863"/>
      <c r="AN58" s="863"/>
      <c r="AO58" s="863"/>
      <c r="AP58" s="863"/>
      <c r="AQ58" s="863"/>
      <c r="AR58" s="863"/>
      <c r="AS58" s="863"/>
      <c r="AT58" s="863"/>
      <c r="AU58" s="863"/>
      <c r="AV58" s="863"/>
      <c r="AW58" s="863"/>
      <c r="AX58" s="863"/>
      <c r="AY58" s="863"/>
      <c r="AZ58" s="866"/>
      <c r="BA58" s="866"/>
      <c r="BB58" s="866"/>
      <c r="BC58" s="866"/>
      <c r="BD58" s="866"/>
      <c r="BE58" s="857"/>
      <c r="BF58" s="857"/>
      <c r="BG58" s="857"/>
      <c r="BH58" s="857"/>
      <c r="BI58" s="858"/>
      <c r="BJ58" s="232"/>
      <c r="BK58" s="232"/>
      <c r="BL58" s="232"/>
      <c r="BM58" s="232"/>
      <c r="BN58" s="232"/>
      <c r="BO58" s="244"/>
      <c r="BP58" s="244"/>
      <c r="BQ58" s="241">
        <v>52</v>
      </c>
      <c r="BR58" s="242"/>
      <c r="BS58" s="746"/>
      <c r="BT58" s="747"/>
      <c r="BU58" s="747"/>
      <c r="BV58" s="747"/>
      <c r="BW58" s="747"/>
      <c r="BX58" s="747"/>
      <c r="BY58" s="747"/>
      <c r="BZ58" s="747"/>
      <c r="CA58" s="747"/>
      <c r="CB58" s="747"/>
      <c r="CC58" s="747"/>
      <c r="CD58" s="747"/>
      <c r="CE58" s="747"/>
      <c r="CF58" s="747"/>
      <c r="CG58" s="748"/>
      <c r="CH58" s="781"/>
      <c r="CI58" s="782"/>
      <c r="CJ58" s="782"/>
      <c r="CK58" s="782"/>
      <c r="CL58" s="783"/>
      <c r="CM58" s="781"/>
      <c r="CN58" s="782"/>
      <c r="CO58" s="782"/>
      <c r="CP58" s="782"/>
      <c r="CQ58" s="783"/>
      <c r="CR58" s="781"/>
      <c r="CS58" s="782"/>
      <c r="CT58" s="782"/>
      <c r="CU58" s="782"/>
      <c r="CV58" s="783"/>
      <c r="CW58" s="781"/>
      <c r="CX58" s="782"/>
      <c r="CY58" s="782"/>
      <c r="CZ58" s="782"/>
      <c r="DA58" s="783"/>
      <c r="DB58" s="781"/>
      <c r="DC58" s="782"/>
      <c r="DD58" s="782"/>
      <c r="DE58" s="782"/>
      <c r="DF58" s="783"/>
      <c r="DG58" s="781"/>
      <c r="DH58" s="782"/>
      <c r="DI58" s="782"/>
      <c r="DJ58" s="782"/>
      <c r="DK58" s="783"/>
      <c r="DL58" s="781"/>
      <c r="DM58" s="782"/>
      <c r="DN58" s="782"/>
      <c r="DO58" s="782"/>
      <c r="DP58" s="783"/>
      <c r="DQ58" s="781"/>
      <c r="DR58" s="782"/>
      <c r="DS58" s="782"/>
      <c r="DT58" s="782"/>
      <c r="DU58" s="783"/>
      <c r="DV58" s="784"/>
      <c r="DW58" s="785"/>
      <c r="DX58" s="785"/>
      <c r="DY58" s="785"/>
      <c r="DZ58" s="786"/>
      <c r="EA58" s="226"/>
    </row>
    <row r="59" spans="1:131" s="227" customFormat="1" ht="26.25" customHeight="1" x14ac:dyDescent="0.15">
      <c r="A59" s="240">
        <v>32</v>
      </c>
      <c r="B59" s="787"/>
      <c r="C59" s="788"/>
      <c r="D59" s="788"/>
      <c r="E59" s="788"/>
      <c r="F59" s="788"/>
      <c r="G59" s="788"/>
      <c r="H59" s="788"/>
      <c r="I59" s="788"/>
      <c r="J59" s="788"/>
      <c r="K59" s="788"/>
      <c r="L59" s="788"/>
      <c r="M59" s="788"/>
      <c r="N59" s="788"/>
      <c r="O59" s="788"/>
      <c r="P59" s="789"/>
      <c r="Q59" s="862"/>
      <c r="R59" s="863"/>
      <c r="S59" s="863"/>
      <c r="T59" s="863"/>
      <c r="U59" s="863"/>
      <c r="V59" s="863"/>
      <c r="W59" s="863"/>
      <c r="X59" s="863"/>
      <c r="Y59" s="863"/>
      <c r="Z59" s="863"/>
      <c r="AA59" s="863"/>
      <c r="AB59" s="863"/>
      <c r="AC59" s="863"/>
      <c r="AD59" s="863"/>
      <c r="AE59" s="864"/>
      <c r="AF59" s="802"/>
      <c r="AG59" s="803"/>
      <c r="AH59" s="803"/>
      <c r="AI59" s="803"/>
      <c r="AJ59" s="804"/>
      <c r="AK59" s="865"/>
      <c r="AL59" s="863"/>
      <c r="AM59" s="863"/>
      <c r="AN59" s="863"/>
      <c r="AO59" s="863"/>
      <c r="AP59" s="863"/>
      <c r="AQ59" s="863"/>
      <c r="AR59" s="863"/>
      <c r="AS59" s="863"/>
      <c r="AT59" s="863"/>
      <c r="AU59" s="863"/>
      <c r="AV59" s="863"/>
      <c r="AW59" s="863"/>
      <c r="AX59" s="863"/>
      <c r="AY59" s="863"/>
      <c r="AZ59" s="866"/>
      <c r="BA59" s="866"/>
      <c r="BB59" s="866"/>
      <c r="BC59" s="866"/>
      <c r="BD59" s="866"/>
      <c r="BE59" s="857"/>
      <c r="BF59" s="857"/>
      <c r="BG59" s="857"/>
      <c r="BH59" s="857"/>
      <c r="BI59" s="858"/>
      <c r="BJ59" s="232"/>
      <c r="BK59" s="232"/>
      <c r="BL59" s="232"/>
      <c r="BM59" s="232"/>
      <c r="BN59" s="232"/>
      <c r="BO59" s="244"/>
      <c r="BP59" s="244"/>
      <c r="BQ59" s="241">
        <v>53</v>
      </c>
      <c r="BR59" s="242"/>
      <c r="BS59" s="746"/>
      <c r="BT59" s="747"/>
      <c r="BU59" s="747"/>
      <c r="BV59" s="747"/>
      <c r="BW59" s="747"/>
      <c r="BX59" s="747"/>
      <c r="BY59" s="747"/>
      <c r="BZ59" s="747"/>
      <c r="CA59" s="747"/>
      <c r="CB59" s="747"/>
      <c r="CC59" s="747"/>
      <c r="CD59" s="747"/>
      <c r="CE59" s="747"/>
      <c r="CF59" s="747"/>
      <c r="CG59" s="748"/>
      <c r="CH59" s="781"/>
      <c r="CI59" s="782"/>
      <c r="CJ59" s="782"/>
      <c r="CK59" s="782"/>
      <c r="CL59" s="783"/>
      <c r="CM59" s="781"/>
      <c r="CN59" s="782"/>
      <c r="CO59" s="782"/>
      <c r="CP59" s="782"/>
      <c r="CQ59" s="783"/>
      <c r="CR59" s="781"/>
      <c r="CS59" s="782"/>
      <c r="CT59" s="782"/>
      <c r="CU59" s="782"/>
      <c r="CV59" s="783"/>
      <c r="CW59" s="781"/>
      <c r="CX59" s="782"/>
      <c r="CY59" s="782"/>
      <c r="CZ59" s="782"/>
      <c r="DA59" s="783"/>
      <c r="DB59" s="781"/>
      <c r="DC59" s="782"/>
      <c r="DD59" s="782"/>
      <c r="DE59" s="782"/>
      <c r="DF59" s="783"/>
      <c r="DG59" s="781"/>
      <c r="DH59" s="782"/>
      <c r="DI59" s="782"/>
      <c r="DJ59" s="782"/>
      <c r="DK59" s="783"/>
      <c r="DL59" s="781"/>
      <c r="DM59" s="782"/>
      <c r="DN59" s="782"/>
      <c r="DO59" s="782"/>
      <c r="DP59" s="783"/>
      <c r="DQ59" s="781"/>
      <c r="DR59" s="782"/>
      <c r="DS59" s="782"/>
      <c r="DT59" s="782"/>
      <c r="DU59" s="783"/>
      <c r="DV59" s="784"/>
      <c r="DW59" s="785"/>
      <c r="DX59" s="785"/>
      <c r="DY59" s="785"/>
      <c r="DZ59" s="786"/>
      <c r="EA59" s="226"/>
    </row>
    <row r="60" spans="1:131" s="227" customFormat="1" ht="26.25" customHeight="1" x14ac:dyDescent="0.15">
      <c r="A60" s="240">
        <v>33</v>
      </c>
      <c r="B60" s="787"/>
      <c r="C60" s="788"/>
      <c r="D60" s="788"/>
      <c r="E60" s="788"/>
      <c r="F60" s="788"/>
      <c r="G60" s="788"/>
      <c r="H60" s="788"/>
      <c r="I60" s="788"/>
      <c r="J60" s="788"/>
      <c r="K60" s="788"/>
      <c r="L60" s="788"/>
      <c r="M60" s="788"/>
      <c r="N60" s="788"/>
      <c r="O60" s="788"/>
      <c r="P60" s="789"/>
      <c r="Q60" s="862"/>
      <c r="R60" s="863"/>
      <c r="S60" s="863"/>
      <c r="T60" s="863"/>
      <c r="U60" s="863"/>
      <c r="V60" s="863"/>
      <c r="W60" s="863"/>
      <c r="X60" s="863"/>
      <c r="Y60" s="863"/>
      <c r="Z60" s="863"/>
      <c r="AA60" s="863"/>
      <c r="AB60" s="863"/>
      <c r="AC60" s="863"/>
      <c r="AD60" s="863"/>
      <c r="AE60" s="864"/>
      <c r="AF60" s="802"/>
      <c r="AG60" s="803"/>
      <c r="AH60" s="803"/>
      <c r="AI60" s="803"/>
      <c r="AJ60" s="804"/>
      <c r="AK60" s="865"/>
      <c r="AL60" s="863"/>
      <c r="AM60" s="863"/>
      <c r="AN60" s="863"/>
      <c r="AO60" s="863"/>
      <c r="AP60" s="863"/>
      <c r="AQ60" s="863"/>
      <c r="AR60" s="863"/>
      <c r="AS60" s="863"/>
      <c r="AT60" s="863"/>
      <c r="AU60" s="863"/>
      <c r="AV60" s="863"/>
      <c r="AW60" s="863"/>
      <c r="AX60" s="863"/>
      <c r="AY60" s="863"/>
      <c r="AZ60" s="866"/>
      <c r="BA60" s="866"/>
      <c r="BB60" s="866"/>
      <c r="BC60" s="866"/>
      <c r="BD60" s="866"/>
      <c r="BE60" s="857"/>
      <c r="BF60" s="857"/>
      <c r="BG60" s="857"/>
      <c r="BH60" s="857"/>
      <c r="BI60" s="858"/>
      <c r="BJ60" s="232"/>
      <c r="BK60" s="232"/>
      <c r="BL60" s="232"/>
      <c r="BM60" s="232"/>
      <c r="BN60" s="232"/>
      <c r="BO60" s="244"/>
      <c r="BP60" s="244"/>
      <c r="BQ60" s="241">
        <v>54</v>
      </c>
      <c r="BR60" s="242"/>
      <c r="BS60" s="746"/>
      <c r="BT60" s="747"/>
      <c r="BU60" s="747"/>
      <c r="BV60" s="747"/>
      <c r="BW60" s="747"/>
      <c r="BX60" s="747"/>
      <c r="BY60" s="747"/>
      <c r="BZ60" s="747"/>
      <c r="CA60" s="747"/>
      <c r="CB60" s="747"/>
      <c r="CC60" s="747"/>
      <c r="CD60" s="747"/>
      <c r="CE60" s="747"/>
      <c r="CF60" s="747"/>
      <c r="CG60" s="748"/>
      <c r="CH60" s="781"/>
      <c r="CI60" s="782"/>
      <c r="CJ60" s="782"/>
      <c r="CK60" s="782"/>
      <c r="CL60" s="783"/>
      <c r="CM60" s="781"/>
      <c r="CN60" s="782"/>
      <c r="CO60" s="782"/>
      <c r="CP60" s="782"/>
      <c r="CQ60" s="783"/>
      <c r="CR60" s="781"/>
      <c r="CS60" s="782"/>
      <c r="CT60" s="782"/>
      <c r="CU60" s="782"/>
      <c r="CV60" s="783"/>
      <c r="CW60" s="781"/>
      <c r="CX60" s="782"/>
      <c r="CY60" s="782"/>
      <c r="CZ60" s="782"/>
      <c r="DA60" s="783"/>
      <c r="DB60" s="781"/>
      <c r="DC60" s="782"/>
      <c r="DD60" s="782"/>
      <c r="DE60" s="782"/>
      <c r="DF60" s="783"/>
      <c r="DG60" s="781"/>
      <c r="DH60" s="782"/>
      <c r="DI60" s="782"/>
      <c r="DJ60" s="782"/>
      <c r="DK60" s="783"/>
      <c r="DL60" s="781"/>
      <c r="DM60" s="782"/>
      <c r="DN60" s="782"/>
      <c r="DO60" s="782"/>
      <c r="DP60" s="783"/>
      <c r="DQ60" s="781"/>
      <c r="DR60" s="782"/>
      <c r="DS60" s="782"/>
      <c r="DT60" s="782"/>
      <c r="DU60" s="783"/>
      <c r="DV60" s="784"/>
      <c r="DW60" s="785"/>
      <c r="DX60" s="785"/>
      <c r="DY60" s="785"/>
      <c r="DZ60" s="786"/>
      <c r="EA60" s="226"/>
    </row>
    <row r="61" spans="1:131" s="227" customFormat="1" ht="26.25" customHeight="1" thickBot="1" x14ac:dyDescent="0.2">
      <c r="A61" s="240">
        <v>34</v>
      </c>
      <c r="B61" s="787"/>
      <c r="C61" s="788"/>
      <c r="D61" s="788"/>
      <c r="E61" s="788"/>
      <c r="F61" s="788"/>
      <c r="G61" s="788"/>
      <c r="H61" s="788"/>
      <c r="I61" s="788"/>
      <c r="J61" s="788"/>
      <c r="K61" s="788"/>
      <c r="L61" s="788"/>
      <c r="M61" s="788"/>
      <c r="N61" s="788"/>
      <c r="O61" s="788"/>
      <c r="P61" s="789"/>
      <c r="Q61" s="862"/>
      <c r="R61" s="863"/>
      <c r="S61" s="863"/>
      <c r="T61" s="863"/>
      <c r="U61" s="863"/>
      <c r="V61" s="863"/>
      <c r="W61" s="863"/>
      <c r="X61" s="863"/>
      <c r="Y61" s="863"/>
      <c r="Z61" s="863"/>
      <c r="AA61" s="863"/>
      <c r="AB61" s="863"/>
      <c r="AC61" s="863"/>
      <c r="AD61" s="863"/>
      <c r="AE61" s="864"/>
      <c r="AF61" s="802"/>
      <c r="AG61" s="803"/>
      <c r="AH61" s="803"/>
      <c r="AI61" s="803"/>
      <c r="AJ61" s="804"/>
      <c r="AK61" s="865"/>
      <c r="AL61" s="863"/>
      <c r="AM61" s="863"/>
      <c r="AN61" s="863"/>
      <c r="AO61" s="863"/>
      <c r="AP61" s="863"/>
      <c r="AQ61" s="863"/>
      <c r="AR61" s="863"/>
      <c r="AS61" s="863"/>
      <c r="AT61" s="863"/>
      <c r="AU61" s="863"/>
      <c r="AV61" s="863"/>
      <c r="AW61" s="863"/>
      <c r="AX61" s="863"/>
      <c r="AY61" s="863"/>
      <c r="AZ61" s="866"/>
      <c r="BA61" s="866"/>
      <c r="BB61" s="866"/>
      <c r="BC61" s="866"/>
      <c r="BD61" s="866"/>
      <c r="BE61" s="857"/>
      <c r="BF61" s="857"/>
      <c r="BG61" s="857"/>
      <c r="BH61" s="857"/>
      <c r="BI61" s="858"/>
      <c r="BJ61" s="232"/>
      <c r="BK61" s="232"/>
      <c r="BL61" s="232"/>
      <c r="BM61" s="232"/>
      <c r="BN61" s="232"/>
      <c r="BO61" s="244"/>
      <c r="BP61" s="244"/>
      <c r="BQ61" s="241">
        <v>55</v>
      </c>
      <c r="BR61" s="242"/>
      <c r="BS61" s="746"/>
      <c r="BT61" s="747"/>
      <c r="BU61" s="747"/>
      <c r="BV61" s="747"/>
      <c r="BW61" s="747"/>
      <c r="BX61" s="747"/>
      <c r="BY61" s="747"/>
      <c r="BZ61" s="747"/>
      <c r="CA61" s="747"/>
      <c r="CB61" s="747"/>
      <c r="CC61" s="747"/>
      <c r="CD61" s="747"/>
      <c r="CE61" s="747"/>
      <c r="CF61" s="747"/>
      <c r="CG61" s="748"/>
      <c r="CH61" s="781"/>
      <c r="CI61" s="782"/>
      <c r="CJ61" s="782"/>
      <c r="CK61" s="782"/>
      <c r="CL61" s="783"/>
      <c r="CM61" s="781"/>
      <c r="CN61" s="782"/>
      <c r="CO61" s="782"/>
      <c r="CP61" s="782"/>
      <c r="CQ61" s="783"/>
      <c r="CR61" s="781"/>
      <c r="CS61" s="782"/>
      <c r="CT61" s="782"/>
      <c r="CU61" s="782"/>
      <c r="CV61" s="783"/>
      <c r="CW61" s="781"/>
      <c r="CX61" s="782"/>
      <c r="CY61" s="782"/>
      <c r="CZ61" s="782"/>
      <c r="DA61" s="783"/>
      <c r="DB61" s="781"/>
      <c r="DC61" s="782"/>
      <c r="DD61" s="782"/>
      <c r="DE61" s="782"/>
      <c r="DF61" s="783"/>
      <c r="DG61" s="781"/>
      <c r="DH61" s="782"/>
      <c r="DI61" s="782"/>
      <c r="DJ61" s="782"/>
      <c r="DK61" s="783"/>
      <c r="DL61" s="781"/>
      <c r="DM61" s="782"/>
      <c r="DN61" s="782"/>
      <c r="DO61" s="782"/>
      <c r="DP61" s="783"/>
      <c r="DQ61" s="781"/>
      <c r="DR61" s="782"/>
      <c r="DS61" s="782"/>
      <c r="DT61" s="782"/>
      <c r="DU61" s="783"/>
      <c r="DV61" s="784"/>
      <c r="DW61" s="785"/>
      <c r="DX61" s="785"/>
      <c r="DY61" s="785"/>
      <c r="DZ61" s="786"/>
      <c r="EA61" s="226"/>
    </row>
    <row r="62" spans="1:131" s="227" customFormat="1" ht="26.25" customHeight="1" x14ac:dyDescent="0.15">
      <c r="A62" s="240">
        <v>35</v>
      </c>
      <c r="B62" s="787"/>
      <c r="C62" s="788"/>
      <c r="D62" s="788"/>
      <c r="E62" s="788"/>
      <c r="F62" s="788"/>
      <c r="G62" s="788"/>
      <c r="H62" s="788"/>
      <c r="I62" s="788"/>
      <c r="J62" s="788"/>
      <c r="K62" s="788"/>
      <c r="L62" s="788"/>
      <c r="M62" s="788"/>
      <c r="N62" s="788"/>
      <c r="O62" s="788"/>
      <c r="P62" s="789"/>
      <c r="Q62" s="862"/>
      <c r="R62" s="863"/>
      <c r="S62" s="863"/>
      <c r="T62" s="863"/>
      <c r="U62" s="863"/>
      <c r="V62" s="863"/>
      <c r="W62" s="863"/>
      <c r="X62" s="863"/>
      <c r="Y62" s="863"/>
      <c r="Z62" s="863"/>
      <c r="AA62" s="863"/>
      <c r="AB62" s="863"/>
      <c r="AC62" s="863"/>
      <c r="AD62" s="863"/>
      <c r="AE62" s="864"/>
      <c r="AF62" s="802"/>
      <c r="AG62" s="803"/>
      <c r="AH62" s="803"/>
      <c r="AI62" s="803"/>
      <c r="AJ62" s="804"/>
      <c r="AK62" s="865"/>
      <c r="AL62" s="863"/>
      <c r="AM62" s="863"/>
      <c r="AN62" s="863"/>
      <c r="AO62" s="863"/>
      <c r="AP62" s="863"/>
      <c r="AQ62" s="863"/>
      <c r="AR62" s="863"/>
      <c r="AS62" s="863"/>
      <c r="AT62" s="863"/>
      <c r="AU62" s="863"/>
      <c r="AV62" s="863"/>
      <c r="AW62" s="863"/>
      <c r="AX62" s="863"/>
      <c r="AY62" s="863"/>
      <c r="AZ62" s="866"/>
      <c r="BA62" s="866"/>
      <c r="BB62" s="866"/>
      <c r="BC62" s="866"/>
      <c r="BD62" s="866"/>
      <c r="BE62" s="857"/>
      <c r="BF62" s="857"/>
      <c r="BG62" s="857"/>
      <c r="BH62" s="857"/>
      <c r="BI62" s="858"/>
      <c r="BJ62" s="880" t="s">
        <v>409</v>
      </c>
      <c r="BK62" s="835"/>
      <c r="BL62" s="835"/>
      <c r="BM62" s="835"/>
      <c r="BN62" s="836"/>
      <c r="BO62" s="244"/>
      <c r="BP62" s="244"/>
      <c r="BQ62" s="241">
        <v>56</v>
      </c>
      <c r="BR62" s="242"/>
      <c r="BS62" s="746"/>
      <c r="BT62" s="747"/>
      <c r="BU62" s="747"/>
      <c r="BV62" s="747"/>
      <c r="BW62" s="747"/>
      <c r="BX62" s="747"/>
      <c r="BY62" s="747"/>
      <c r="BZ62" s="747"/>
      <c r="CA62" s="747"/>
      <c r="CB62" s="747"/>
      <c r="CC62" s="747"/>
      <c r="CD62" s="747"/>
      <c r="CE62" s="747"/>
      <c r="CF62" s="747"/>
      <c r="CG62" s="748"/>
      <c r="CH62" s="781"/>
      <c r="CI62" s="782"/>
      <c r="CJ62" s="782"/>
      <c r="CK62" s="782"/>
      <c r="CL62" s="783"/>
      <c r="CM62" s="781"/>
      <c r="CN62" s="782"/>
      <c r="CO62" s="782"/>
      <c r="CP62" s="782"/>
      <c r="CQ62" s="783"/>
      <c r="CR62" s="781"/>
      <c r="CS62" s="782"/>
      <c r="CT62" s="782"/>
      <c r="CU62" s="782"/>
      <c r="CV62" s="783"/>
      <c r="CW62" s="781"/>
      <c r="CX62" s="782"/>
      <c r="CY62" s="782"/>
      <c r="CZ62" s="782"/>
      <c r="DA62" s="783"/>
      <c r="DB62" s="781"/>
      <c r="DC62" s="782"/>
      <c r="DD62" s="782"/>
      <c r="DE62" s="782"/>
      <c r="DF62" s="783"/>
      <c r="DG62" s="781"/>
      <c r="DH62" s="782"/>
      <c r="DI62" s="782"/>
      <c r="DJ62" s="782"/>
      <c r="DK62" s="783"/>
      <c r="DL62" s="781"/>
      <c r="DM62" s="782"/>
      <c r="DN62" s="782"/>
      <c r="DO62" s="782"/>
      <c r="DP62" s="783"/>
      <c r="DQ62" s="781"/>
      <c r="DR62" s="782"/>
      <c r="DS62" s="782"/>
      <c r="DT62" s="782"/>
      <c r="DU62" s="783"/>
      <c r="DV62" s="784"/>
      <c r="DW62" s="785"/>
      <c r="DX62" s="785"/>
      <c r="DY62" s="785"/>
      <c r="DZ62" s="786"/>
      <c r="EA62" s="226"/>
    </row>
    <row r="63" spans="1:131" s="227" customFormat="1" ht="26.25" customHeight="1" thickBot="1" x14ac:dyDescent="0.2">
      <c r="A63" s="243" t="s">
        <v>388</v>
      </c>
      <c r="B63" s="819" t="s">
        <v>410</v>
      </c>
      <c r="C63" s="820"/>
      <c r="D63" s="820"/>
      <c r="E63" s="820"/>
      <c r="F63" s="820"/>
      <c r="G63" s="820"/>
      <c r="H63" s="820"/>
      <c r="I63" s="820"/>
      <c r="J63" s="820"/>
      <c r="K63" s="820"/>
      <c r="L63" s="820"/>
      <c r="M63" s="820"/>
      <c r="N63" s="820"/>
      <c r="O63" s="820"/>
      <c r="P63" s="821"/>
      <c r="Q63" s="874"/>
      <c r="R63" s="875"/>
      <c r="S63" s="875"/>
      <c r="T63" s="875"/>
      <c r="U63" s="875"/>
      <c r="V63" s="875"/>
      <c r="W63" s="875"/>
      <c r="X63" s="875"/>
      <c r="Y63" s="875"/>
      <c r="Z63" s="875"/>
      <c r="AA63" s="875"/>
      <c r="AB63" s="875"/>
      <c r="AC63" s="875"/>
      <c r="AD63" s="875"/>
      <c r="AE63" s="876"/>
      <c r="AF63" s="877">
        <v>529</v>
      </c>
      <c r="AG63" s="867"/>
      <c r="AH63" s="867"/>
      <c r="AI63" s="867"/>
      <c r="AJ63" s="878"/>
      <c r="AK63" s="879"/>
      <c r="AL63" s="875"/>
      <c r="AM63" s="875"/>
      <c r="AN63" s="875"/>
      <c r="AO63" s="875"/>
      <c r="AP63" s="867">
        <v>9189</v>
      </c>
      <c r="AQ63" s="867"/>
      <c r="AR63" s="867"/>
      <c r="AS63" s="867"/>
      <c r="AT63" s="867"/>
      <c r="AU63" s="867">
        <v>6473</v>
      </c>
      <c r="AV63" s="867"/>
      <c r="AW63" s="867"/>
      <c r="AX63" s="867"/>
      <c r="AY63" s="867"/>
      <c r="AZ63" s="868"/>
      <c r="BA63" s="868"/>
      <c r="BB63" s="868"/>
      <c r="BC63" s="868"/>
      <c r="BD63" s="868"/>
      <c r="BE63" s="869"/>
      <c r="BF63" s="869"/>
      <c r="BG63" s="869"/>
      <c r="BH63" s="869"/>
      <c r="BI63" s="870"/>
      <c r="BJ63" s="871" t="s">
        <v>385</v>
      </c>
      <c r="BK63" s="872"/>
      <c r="BL63" s="872"/>
      <c r="BM63" s="872"/>
      <c r="BN63" s="873"/>
      <c r="BO63" s="244"/>
      <c r="BP63" s="244"/>
      <c r="BQ63" s="241">
        <v>57</v>
      </c>
      <c r="BR63" s="242"/>
      <c r="BS63" s="746"/>
      <c r="BT63" s="747"/>
      <c r="BU63" s="747"/>
      <c r="BV63" s="747"/>
      <c r="BW63" s="747"/>
      <c r="BX63" s="747"/>
      <c r="BY63" s="747"/>
      <c r="BZ63" s="747"/>
      <c r="CA63" s="747"/>
      <c r="CB63" s="747"/>
      <c r="CC63" s="747"/>
      <c r="CD63" s="747"/>
      <c r="CE63" s="747"/>
      <c r="CF63" s="747"/>
      <c r="CG63" s="748"/>
      <c r="CH63" s="781"/>
      <c r="CI63" s="782"/>
      <c r="CJ63" s="782"/>
      <c r="CK63" s="782"/>
      <c r="CL63" s="783"/>
      <c r="CM63" s="781"/>
      <c r="CN63" s="782"/>
      <c r="CO63" s="782"/>
      <c r="CP63" s="782"/>
      <c r="CQ63" s="783"/>
      <c r="CR63" s="781"/>
      <c r="CS63" s="782"/>
      <c r="CT63" s="782"/>
      <c r="CU63" s="782"/>
      <c r="CV63" s="783"/>
      <c r="CW63" s="781"/>
      <c r="CX63" s="782"/>
      <c r="CY63" s="782"/>
      <c r="CZ63" s="782"/>
      <c r="DA63" s="783"/>
      <c r="DB63" s="781"/>
      <c r="DC63" s="782"/>
      <c r="DD63" s="782"/>
      <c r="DE63" s="782"/>
      <c r="DF63" s="783"/>
      <c r="DG63" s="781"/>
      <c r="DH63" s="782"/>
      <c r="DI63" s="782"/>
      <c r="DJ63" s="782"/>
      <c r="DK63" s="783"/>
      <c r="DL63" s="781"/>
      <c r="DM63" s="782"/>
      <c r="DN63" s="782"/>
      <c r="DO63" s="782"/>
      <c r="DP63" s="783"/>
      <c r="DQ63" s="781"/>
      <c r="DR63" s="782"/>
      <c r="DS63" s="782"/>
      <c r="DT63" s="782"/>
      <c r="DU63" s="783"/>
      <c r="DV63" s="784"/>
      <c r="DW63" s="785"/>
      <c r="DX63" s="785"/>
      <c r="DY63" s="785"/>
      <c r="DZ63" s="786"/>
      <c r="EA63" s="226"/>
    </row>
    <row r="64" spans="1:131" s="227" customFormat="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746"/>
      <c r="BT64" s="747"/>
      <c r="BU64" s="747"/>
      <c r="BV64" s="747"/>
      <c r="BW64" s="747"/>
      <c r="BX64" s="747"/>
      <c r="BY64" s="747"/>
      <c r="BZ64" s="747"/>
      <c r="CA64" s="747"/>
      <c r="CB64" s="747"/>
      <c r="CC64" s="747"/>
      <c r="CD64" s="747"/>
      <c r="CE64" s="747"/>
      <c r="CF64" s="747"/>
      <c r="CG64" s="748"/>
      <c r="CH64" s="781"/>
      <c r="CI64" s="782"/>
      <c r="CJ64" s="782"/>
      <c r="CK64" s="782"/>
      <c r="CL64" s="783"/>
      <c r="CM64" s="781"/>
      <c r="CN64" s="782"/>
      <c r="CO64" s="782"/>
      <c r="CP64" s="782"/>
      <c r="CQ64" s="783"/>
      <c r="CR64" s="781"/>
      <c r="CS64" s="782"/>
      <c r="CT64" s="782"/>
      <c r="CU64" s="782"/>
      <c r="CV64" s="783"/>
      <c r="CW64" s="781"/>
      <c r="CX64" s="782"/>
      <c r="CY64" s="782"/>
      <c r="CZ64" s="782"/>
      <c r="DA64" s="783"/>
      <c r="DB64" s="781"/>
      <c r="DC64" s="782"/>
      <c r="DD64" s="782"/>
      <c r="DE64" s="782"/>
      <c r="DF64" s="783"/>
      <c r="DG64" s="781"/>
      <c r="DH64" s="782"/>
      <c r="DI64" s="782"/>
      <c r="DJ64" s="782"/>
      <c r="DK64" s="783"/>
      <c r="DL64" s="781"/>
      <c r="DM64" s="782"/>
      <c r="DN64" s="782"/>
      <c r="DO64" s="782"/>
      <c r="DP64" s="783"/>
      <c r="DQ64" s="781"/>
      <c r="DR64" s="782"/>
      <c r="DS64" s="782"/>
      <c r="DT64" s="782"/>
      <c r="DU64" s="783"/>
      <c r="DV64" s="784"/>
      <c r="DW64" s="785"/>
      <c r="DX64" s="785"/>
      <c r="DY64" s="785"/>
      <c r="DZ64" s="786"/>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4"/>
      <c r="BF65" s="244"/>
      <c r="BG65" s="244"/>
      <c r="BH65" s="244"/>
      <c r="BI65" s="244"/>
      <c r="BJ65" s="244"/>
      <c r="BK65" s="244"/>
      <c r="BL65" s="244"/>
      <c r="BM65" s="244"/>
      <c r="BN65" s="244"/>
      <c r="BO65" s="244"/>
      <c r="BP65" s="244"/>
      <c r="BQ65" s="241">
        <v>59</v>
      </c>
      <c r="BR65" s="242"/>
      <c r="BS65" s="746"/>
      <c r="BT65" s="747"/>
      <c r="BU65" s="747"/>
      <c r="BV65" s="747"/>
      <c r="BW65" s="747"/>
      <c r="BX65" s="747"/>
      <c r="BY65" s="747"/>
      <c r="BZ65" s="747"/>
      <c r="CA65" s="747"/>
      <c r="CB65" s="747"/>
      <c r="CC65" s="747"/>
      <c r="CD65" s="747"/>
      <c r="CE65" s="747"/>
      <c r="CF65" s="747"/>
      <c r="CG65" s="748"/>
      <c r="CH65" s="781"/>
      <c r="CI65" s="782"/>
      <c r="CJ65" s="782"/>
      <c r="CK65" s="782"/>
      <c r="CL65" s="783"/>
      <c r="CM65" s="781"/>
      <c r="CN65" s="782"/>
      <c r="CO65" s="782"/>
      <c r="CP65" s="782"/>
      <c r="CQ65" s="783"/>
      <c r="CR65" s="781"/>
      <c r="CS65" s="782"/>
      <c r="CT65" s="782"/>
      <c r="CU65" s="782"/>
      <c r="CV65" s="783"/>
      <c r="CW65" s="781"/>
      <c r="CX65" s="782"/>
      <c r="CY65" s="782"/>
      <c r="CZ65" s="782"/>
      <c r="DA65" s="783"/>
      <c r="DB65" s="781"/>
      <c r="DC65" s="782"/>
      <c r="DD65" s="782"/>
      <c r="DE65" s="782"/>
      <c r="DF65" s="783"/>
      <c r="DG65" s="781"/>
      <c r="DH65" s="782"/>
      <c r="DI65" s="782"/>
      <c r="DJ65" s="782"/>
      <c r="DK65" s="783"/>
      <c r="DL65" s="781"/>
      <c r="DM65" s="782"/>
      <c r="DN65" s="782"/>
      <c r="DO65" s="782"/>
      <c r="DP65" s="783"/>
      <c r="DQ65" s="781"/>
      <c r="DR65" s="782"/>
      <c r="DS65" s="782"/>
      <c r="DT65" s="782"/>
      <c r="DU65" s="783"/>
      <c r="DV65" s="784"/>
      <c r="DW65" s="785"/>
      <c r="DX65" s="785"/>
      <c r="DY65" s="785"/>
      <c r="DZ65" s="786"/>
      <c r="EA65" s="226"/>
    </row>
    <row r="66" spans="1:131" s="227" customFormat="1" ht="26.25" customHeight="1" x14ac:dyDescent="0.15">
      <c r="A66" s="775" t="s">
        <v>412</v>
      </c>
      <c r="B66" s="776"/>
      <c r="C66" s="776"/>
      <c r="D66" s="776"/>
      <c r="E66" s="776"/>
      <c r="F66" s="776"/>
      <c r="G66" s="776"/>
      <c r="H66" s="776"/>
      <c r="I66" s="776"/>
      <c r="J66" s="776"/>
      <c r="K66" s="776"/>
      <c r="L66" s="776"/>
      <c r="M66" s="776"/>
      <c r="N66" s="776"/>
      <c r="O66" s="776"/>
      <c r="P66" s="777"/>
      <c r="Q66" s="752" t="s">
        <v>413</v>
      </c>
      <c r="R66" s="753"/>
      <c r="S66" s="753"/>
      <c r="T66" s="753"/>
      <c r="U66" s="754"/>
      <c r="V66" s="752" t="s">
        <v>393</v>
      </c>
      <c r="W66" s="753"/>
      <c r="X66" s="753"/>
      <c r="Y66" s="753"/>
      <c r="Z66" s="754"/>
      <c r="AA66" s="752" t="s">
        <v>414</v>
      </c>
      <c r="AB66" s="753"/>
      <c r="AC66" s="753"/>
      <c r="AD66" s="753"/>
      <c r="AE66" s="754"/>
      <c r="AF66" s="892" t="s">
        <v>415</v>
      </c>
      <c r="AG66" s="842"/>
      <c r="AH66" s="842"/>
      <c r="AI66" s="842"/>
      <c r="AJ66" s="893"/>
      <c r="AK66" s="752" t="s">
        <v>416</v>
      </c>
      <c r="AL66" s="776"/>
      <c r="AM66" s="776"/>
      <c r="AN66" s="776"/>
      <c r="AO66" s="777"/>
      <c r="AP66" s="752" t="s">
        <v>417</v>
      </c>
      <c r="AQ66" s="753"/>
      <c r="AR66" s="753"/>
      <c r="AS66" s="753"/>
      <c r="AT66" s="754"/>
      <c r="AU66" s="752" t="s">
        <v>418</v>
      </c>
      <c r="AV66" s="753"/>
      <c r="AW66" s="753"/>
      <c r="AX66" s="753"/>
      <c r="AY66" s="754"/>
      <c r="AZ66" s="752" t="s">
        <v>373</v>
      </c>
      <c r="BA66" s="753"/>
      <c r="BB66" s="753"/>
      <c r="BC66" s="753"/>
      <c r="BD66" s="764"/>
      <c r="BE66" s="244"/>
      <c r="BF66" s="244"/>
      <c r="BG66" s="244"/>
      <c r="BH66" s="244"/>
      <c r="BI66" s="244"/>
      <c r="BJ66" s="244"/>
      <c r="BK66" s="244"/>
      <c r="BL66" s="244"/>
      <c r="BM66" s="244"/>
      <c r="BN66" s="244"/>
      <c r="BO66" s="244"/>
      <c r="BP66" s="244"/>
      <c r="BQ66" s="241">
        <v>60</v>
      </c>
      <c r="BR66" s="246"/>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1"/>
      <c r="DW66" s="882"/>
      <c r="DX66" s="882"/>
      <c r="DY66" s="882"/>
      <c r="DZ66" s="883"/>
      <c r="EA66" s="226"/>
    </row>
    <row r="67" spans="1:131" s="227" customFormat="1" ht="26.25" customHeight="1" thickBot="1" x14ac:dyDescent="0.2">
      <c r="A67" s="778"/>
      <c r="B67" s="779"/>
      <c r="C67" s="779"/>
      <c r="D67" s="779"/>
      <c r="E67" s="779"/>
      <c r="F67" s="779"/>
      <c r="G67" s="779"/>
      <c r="H67" s="779"/>
      <c r="I67" s="779"/>
      <c r="J67" s="779"/>
      <c r="K67" s="779"/>
      <c r="L67" s="779"/>
      <c r="M67" s="779"/>
      <c r="N67" s="779"/>
      <c r="O67" s="779"/>
      <c r="P67" s="780"/>
      <c r="Q67" s="755"/>
      <c r="R67" s="756"/>
      <c r="S67" s="756"/>
      <c r="T67" s="756"/>
      <c r="U67" s="757"/>
      <c r="V67" s="755"/>
      <c r="W67" s="756"/>
      <c r="X67" s="756"/>
      <c r="Y67" s="756"/>
      <c r="Z67" s="757"/>
      <c r="AA67" s="755"/>
      <c r="AB67" s="756"/>
      <c r="AC67" s="756"/>
      <c r="AD67" s="756"/>
      <c r="AE67" s="757"/>
      <c r="AF67" s="894"/>
      <c r="AG67" s="845"/>
      <c r="AH67" s="845"/>
      <c r="AI67" s="845"/>
      <c r="AJ67" s="895"/>
      <c r="AK67" s="896"/>
      <c r="AL67" s="779"/>
      <c r="AM67" s="779"/>
      <c r="AN67" s="779"/>
      <c r="AO67" s="780"/>
      <c r="AP67" s="755"/>
      <c r="AQ67" s="756"/>
      <c r="AR67" s="756"/>
      <c r="AS67" s="756"/>
      <c r="AT67" s="757"/>
      <c r="AU67" s="755"/>
      <c r="AV67" s="756"/>
      <c r="AW67" s="756"/>
      <c r="AX67" s="756"/>
      <c r="AY67" s="757"/>
      <c r="AZ67" s="755"/>
      <c r="BA67" s="756"/>
      <c r="BB67" s="756"/>
      <c r="BC67" s="756"/>
      <c r="BD67" s="765"/>
      <c r="BE67" s="244"/>
      <c r="BF67" s="244"/>
      <c r="BG67" s="244"/>
      <c r="BH67" s="244"/>
      <c r="BI67" s="244"/>
      <c r="BJ67" s="244"/>
      <c r="BK67" s="244"/>
      <c r="BL67" s="244"/>
      <c r="BM67" s="244"/>
      <c r="BN67" s="244"/>
      <c r="BO67" s="244"/>
      <c r="BP67" s="244"/>
      <c r="BQ67" s="241">
        <v>61</v>
      </c>
      <c r="BR67" s="246"/>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1"/>
      <c r="DW67" s="882"/>
      <c r="DX67" s="882"/>
      <c r="DY67" s="882"/>
      <c r="DZ67" s="883"/>
      <c r="EA67" s="226"/>
    </row>
    <row r="68" spans="1:131" s="227" customFormat="1" ht="26.25" customHeight="1" thickTop="1" x14ac:dyDescent="0.15">
      <c r="A68" s="238">
        <v>1</v>
      </c>
      <c r="B68" s="743" t="s">
        <v>572</v>
      </c>
      <c r="C68" s="744"/>
      <c r="D68" s="744"/>
      <c r="E68" s="744"/>
      <c r="F68" s="744"/>
      <c r="G68" s="744"/>
      <c r="H68" s="744"/>
      <c r="I68" s="744"/>
      <c r="J68" s="744"/>
      <c r="K68" s="744"/>
      <c r="L68" s="744"/>
      <c r="M68" s="744"/>
      <c r="N68" s="744"/>
      <c r="O68" s="744"/>
      <c r="P68" s="745"/>
      <c r="Q68" s="890">
        <v>4697</v>
      </c>
      <c r="R68" s="891"/>
      <c r="S68" s="891"/>
      <c r="T68" s="891"/>
      <c r="U68" s="891"/>
      <c r="V68" s="891">
        <v>4682</v>
      </c>
      <c r="W68" s="891"/>
      <c r="X68" s="891"/>
      <c r="Y68" s="891"/>
      <c r="Z68" s="891"/>
      <c r="AA68" s="891">
        <v>15</v>
      </c>
      <c r="AB68" s="891"/>
      <c r="AC68" s="891"/>
      <c r="AD68" s="891"/>
      <c r="AE68" s="891"/>
      <c r="AF68" s="891">
        <v>15</v>
      </c>
      <c r="AG68" s="891"/>
      <c r="AH68" s="891"/>
      <c r="AI68" s="891"/>
      <c r="AJ68" s="891"/>
      <c r="AK68" s="891">
        <v>0</v>
      </c>
      <c r="AL68" s="891"/>
      <c r="AM68" s="891"/>
      <c r="AN68" s="891"/>
      <c r="AO68" s="891"/>
      <c r="AP68" s="891" t="s">
        <v>571</v>
      </c>
      <c r="AQ68" s="891"/>
      <c r="AR68" s="891"/>
      <c r="AS68" s="891"/>
      <c r="AT68" s="891"/>
      <c r="AU68" s="891" t="s">
        <v>571</v>
      </c>
      <c r="AV68" s="891"/>
      <c r="AW68" s="891"/>
      <c r="AX68" s="891"/>
      <c r="AY68" s="891"/>
      <c r="AZ68" s="899"/>
      <c r="BA68" s="899"/>
      <c r="BB68" s="899"/>
      <c r="BC68" s="899"/>
      <c r="BD68" s="900"/>
      <c r="BE68" s="244"/>
      <c r="BF68" s="244"/>
      <c r="BG68" s="244"/>
      <c r="BH68" s="244"/>
      <c r="BI68" s="244"/>
      <c r="BJ68" s="244"/>
      <c r="BK68" s="244"/>
      <c r="BL68" s="244"/>
      <c r="BM68" s="244"/>
      <c r="BN68" s="244"/>
      <c r="BO68" s="244"/>
      <c r="BP68" s="244"/>
      <c r="BQ68" s="241">
        <v>62</v>
      </c>
      <c r="BR68" s="246"/>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1"/>
      <c r="DW68" s="882"/>
      <c r="DX68" s="882"/>
      <c r="DY68" s="882"/>
      <c r="DZ68" s="883"/>
      <c r="EA68" s="226"/>
    </row>
    <row r="69" spans="1:131" s="227" customFormat="1" ht="26.25" customHeight="1" x14ac:dyDescent="0.15">
      <c r="A69" s="240">
        <v>2</v>
      </c>
      <c r="B69" s="740" t="s">
        <v>573</v>
      </c>
      <c r="C69" s="741"/>
      <c r="D69" s="741"/>
      <c r="E69" s="741"/>
      <c r="F69" s="741"/>
      <c r="G69" s="741"/>
      <c r="H69" s="741"/>
      <c r="I69" s="741"/>
      <c r="J69" s="741"/>
      <c r="K69" s="741"/>
      <c r="L69" s="741"/>
      <c r="M69" s="741"/>
      <c r="N69" s="741"/>
      <c r="O69" s="741"/>
      <c r="P69" s="742"/>
      <c r="Q69" s="901">
        <v>121</v>
      </c>
      <c r="R69" s="860"/>
      <c r="S69" s="860"/>
      <c r="T69" s="860"/>
      <c r="U69" s="860"/>
      <c r="V69" s="860">
        <v>117</v>
      </c>
      <c r="W69" s="860"/>
      <c r="X69" s="860"/>
      <c r="Y69" s="860"/>
      <c r="Z69" s="860"/>
      <c r="AA69" s="860">
        <v>4</v>
      </c>
      <c r="AB69" s="860"/>
      <c r="AC69" s="860"/>
      <c r="AD69" s="860"/>
      <c r="AE69" s="860"/>
      <c r="AF69" s="860">
        <v>4</v>
      </c>
      <c r="AG69" s="860"/>
      <c r="AH69" s="860"/>
      <c r="AI69" s="860"/>
      <c r="AJ69" s="860"/>
      <c r="AK69" s="860">
        <v>21</v>
      </c>
      <c r="AL69" s="860"/>
      <c r="AM69" s="860"/>
      <c r="AN69" s="860"/>
      <c r="AO69" s="860"/>
      <c r="AP69" s="860" t="s">
        <v>571</v>
      </c>
      <c r="AQ69" s="860"/>
      <c r="AR69" s="860"/>
      <c r="AS69" s="860"/>
      <c r="AT69" s="860"/>
      <c r="AU69" s="860" t="s">
        <v>571</v>
      </c>
      <c r="AV69" s="860"/>
      <c r="AW69" s="860"/>
      <c r="AX69" s="860"/>
      <c r="AY69" s="860"/>
      <c r="AZ69" s="897"/>
      <c r="BA69" s="897"/>
      <c r="BB69" s="897"/>
      <c r="BC69" s="897"/>
      <c r="BD69" s="898"/>
      <c r="BE69" s="244"/>
      <c r="BF69" s="244"/>
      <c r="BG69" s="244"/>
      <c r="BH69" s="244"/>
      <c r="BI69" s="244"/>
      <c r="BJ69" s="244"/>
      <c r="BK69" s="244"/>
      <c r="BL69" s="244"/>
      <c r="BM69" s="244"/>
      <c r="BN69" s="244"/>
      <c r="BO69" s="244"/>
      <c r="BP69" s="244"/>
      <c r="BQ69" s="241">
        <v>63</v>
      </c>
      <c r="BR69" s="246"/>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1"/>
      <c r="DW69" s="882"/>
      <c r="DX69" s="882"/>
      <c r="DY69" s="882"/>
      <c r="DZ69" s="883"/>
      <c r="EA69" s="226"/>
    </row>
    <row r="70" spans="1:131" s="227" customFormat="1" ht="26.25" customHeight="1" x14ac:dyDescent="0.15">
      <c r="A70" s="240">
        <v>3</v>
      </c>
      <c r="B70" s="740" t="s">
        <v>574</v>
      </c>
      <c r="C70" s="741"/>
      <c r="D70" s="741"/>
      <c r="E70" s="741"/>
      <c r="F70" s="741"/>
      <c r="G70" s="741"/>
      <c r="H70" s="741"/>
      <c r="I70" s="741"/>
      <c r="J70" s="741"/>
      <c r="K70" s="741"/>
      <c r="L70" s="741"/>
      <c r="M70" s="741"/>
      <c r="N70" s="741"/>
      <c r="O70" s="741"/>
      <c r="P70" s="742"/>
      <c r="Q70" s="901">
        <v>233</v>
      </c>
      <c r="R70" s="860"/>
      <c r="S70" s="860"/>
      <c r="T70" s="860"/>
      <c r="U70" s="860"/>
      <c r="V70" s="860">
        <v>233</v>
      </c>
      <c r="W70" s="860"/>
      <c r="X70" s="860"/>
      <c r="Y70" s="860"/>
      <c r="Z70" s="860"/>
      <c r="AA70" s="860">
        <v>0</v>
      </c>
      <c r="AB70" s="860"/>
      <c r="AC70" s="860"/>
      <c r="AD70" s="860"/>
      <c r="AE70" s="860"/>
      <c r="AF70" s="860">
        <v>0</v>
      </c>
      <c r="AG70" s="860"/>
      <c r="AH70" s="860"/>
      <c r="AI70" s="860"/>
      <c r="AJ70" s="860"/>
      <c r="AK70" s="860">
        <v>1</v>
      </c>
      <c r="AL70" s="860"/>
      <c r="AM70" s="860"/>
      <c r="AN70" s="860"/>
      <c r="AO70" s="860"/>
      <c r="AP70" s="860" t="s">
        <v>571</v>
      </c>
      <c r="AQ70" s="860"/>
      <c r="AR70" s="860"/>
      <c r="AS70" s="860"/>
      <c r="AT70" s="860"/>
      <c r="AU70" s="860" t="s">
        <v>571</v>
      </c>
      <c r="AV70" s="860"/>
      <c r="AW70" s="860"/>
      <c r="AX70" s="860"/>
      <c r="AY70" s="860"/>
      <c r="AZ70" s="897"/>
      <c r="BA70" s="897"/>
      <c r="BB70" s="897"/>
      <c r="BC70" s="897"/>
      <c r="BD70" s="898"/>
      <c r="BE70" s="244"/>
      <c r="BF70" s="244"/>
      <c r="BG70" s="244"/>
      <c r="BH70" s="244"/>
      <c r="BI70" s="244"/>
      <c r="BJ70" s="244"/>
      <c r="BK70" s="244"/>
      <c r="BL70" s="244"/>
      <c r="BM70" s="244"/>
      <c r="BN70" s="244"/>
      <c r="BO70" s="244"/>
      <c r="BP70" s="244"/>
      <c r="BQ70" s="241">
        <v>64</v>
      </c>
      <c r="BR70" s="246"/>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1"/>
      <c r="DW70" s="882"/>
      <c r="DX70" s="882"/>
      <c r="DY70" s="882"/>
      <c r="DZ70" s="883"/>
      <c r="EA70" s="226"/>
    </row>
    <row r="71" spans="1:131" s="227" customFormat="1" ht="26.25" customHeight="1" x14ac:dyDescent="0.15">
      <c r="A71" s="240">
        <v>4</v>
      </c>
      <c r="B71" s="740" t="s">
        <v>575</v>
      </c>
      <c r="C71" s="741"/>
      <c r="D71" s="741"/>
      <c r="E71" s="741"/>
      <c r="F71" s="741"/>
      <c r="G71" s="741"/>
      <c r="H71" s="741"/>
      <c r="I71" s="741"/>
      <c r="J71" s="741"/>
      <c r="K71" s="741"/>
      <c r="L71" s="741"/>
      <c r="M71" s="741"/>
      <c r="N71" s="741"/>
      <c r="O71" s="741"/>
      <c r="P71" s="742"/>
      <c r="Q71" s="901">
        <v>191</v>
      </c>
      <c r="R71" s="860"/>
      <c r="S71" s="860"/>
      <c r="T71" s="860"/>
      <c r="U71" s="860"/>
      <c r="V71" s="860">
        <v>108</v>
      </c>
      <c r="W71" s="860"/>
      <c r="X71" s="860"/>
      <c r="Y71" s="860"/>
      <c r="Z71" s="860"/>
      <c r="AA71" s="860">
        <v>83</v>
      </c>
      <c r="AB71" s="860"/>
      <c r="AC71" s="860"/>
      <c r="AD71" s="860"/>
      <c r="AE71" s="860"/>
      <c r="AF71" s="860">
        <v>83</v>
      </c>
      <c r="AG71" s="860"/>
      <c r="AH71" s="860"/>
      <c r="AI71" s="860"/>
      <c r="AJ71" s="860"/>
      <c r="AK71" s="860">
        <v>0</v>
      </c>
      <c r="AL71" s="860"/>
      <c r="AM71" s="860"/>
      <c r="AN71" s="860"/>
      <c r="AO71" s="860"/>
      <c r="AP71" s="860" t="s">
        <v>571</v>
      </c>
      <c r="AQ71" s="860"/>
      <c r="AR71" s="860"/>
      <c r="AS71" s="860"/>
      <c r="AT71" s="860"/>
      <c r="AU71" s="860" t="s">
        <v>571</v>
      </c>
      <c r="AV71" s="860"/>
      <c r="AW71" s="860"/>
      <c r="AX71" s="860"/>
      <c r="AY71" s="860"/>
      <c r="AZ71" s="897"/>
      <c r="BA71" s="897"/>
      <c r="BB71" s="897"/>
      <c r="BC71" s="897"/>
      <c r="BD71" s="898"/>
      <c r="BE71" s="244"/>
      <c r="BF71" s="244"/>
      <c r="BG71" s="244"/>
      <c r="BH71" s="244"/>
      <c r="BI71" s="244"/>
      <c r="BJ71" s="244"/>
      <c r="BK71" s="244"/>
      <c r="BL71" s="244"/>
      <c r="BM71" s="244"/>
      <c r="BN71" s="244"/>
      <c r="BO71" s="244"/>
      <c r="BP71" s="244"/>
      <c r="BQ71" s="241">
        <v>65</v>
      </c>
      <c r="BR71" s="246"/>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1"/>
      <c r="DW71" s="882"/>
      <c r="DX71" s="882"/>
      <c r="DY71" s="882"/>
      <c r="DZ71" s="883"/>
      <c r="EA71" s="226"/>
    </row>
    <row r="72" spans="1:131" s="227" customFormat="1" ht="26.25" customHeight="1" x14ac:dyDescent="0.15">
      <c r="A72" s="240">
        <v>5</v>
      </c>
      <c r="B72" s="740" t="s">
        <v>576</v>
      </c>
      <c r="C72" s="741"/>
      <c r="D72" s="741"/>
      <c r="E72" s="741"/>
      <c r="F72" s="741"/>
      <c r="G72" s="741"/>
      <c r="H72" s="741"/>
      <c r="I72" s="741"/>
      <c r="J72" s="741"/>
      <c r="K72" s="741"/>
      <c r="L72" s="741"/>
      <c r="M72" s="741"/>
      <c r="N72" s="741"/>
      <c r="O72" s="741"/>
      <c r="P72" s="742"/>
      <c r="Q72" s="901">
        <v>4254</v>
      </c>
      <c r="R72" s="860"/>
      <c r="S72" s="860"/>
      <c r="T72" s="860"/>
      <c r="U72" s="860"/>
      <c r="V72" s="860">
        <v>4254</v>
      </c>
      <c r="W72" s="860"/>
      <c r="X72" s="860"/>
      <c r="Y72" s="860"/>
      <c r="Z72" s="860"/>
      <c r="AA72" s="860">
        <v>0</v>
      </c>
      <c r="AB72" s="860"/>
      <c r="AC72" s="860"/>
      <c r="AD72" s="860"/>
      <c r="AE72" s="860"/>
      <c r="AF72" s="860">
        <v>0</v>
      </c>
      <c r="AG72" s="860"/>
      <c r="AH72" s="860"/>
      <c r="AI72" s="860"/>
      <c r="AJ72" s="860"/>
      <c r="AK72" s="860">
        <v>126</v>
      </c>
      <c r="AL72" s="860"/>
      <c r="AM72" s="860"/>
      <c r="AN72" s="860"/>
      <c r="AO72" s="860"/>
      <c r="AP72" s="860" t="s">
        <v>571</v>
      </c>
      <c r="AQ72" s="860"/>
      <c r="AR72" s="860"/>
      <c r="AS72" s="860"/>
      <c r="AT72" s="860"/>
      <c r="AU72" s="860" t="s">
        <v>571</v>
      </c>
      <c r="AV72" s="860"/>
      <c r="AW72" s="860"/>
      <c r="AX72" s="860"/>
      <c r="AY72" s="860"/>
      <c r="AZ72" s="897"/>
      <c r="BA72" s="897"/>
      <c r="BB72" s="897"/>
      <c r="BC72" s="897"/>
      <c r="BD72" s="898"/>
      <c r="BE72" s="244"/>
      <c r="BF72" s="244"/>
      <c r="BG72" s="244"/>
      <c r="BH72" s="244"/>
      <c r="BI72" s="244"/>
      <c r="BJ72" s="244"/>
      <c r="BK72" s="244"/>
      <c r="BL72" s="244"/>
      <c r="BM72" s="244"/>
      <c r="BN72" s="244"/>
      <c r="BO72" s="244"/>
      <c r="BP72" s="244"/>
      <c r="BQ72" s="241">
        <v>66</v>
      </c>
      <c r="BR72" s="246"/>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1"/>
      <c r="DW72" s="882"/>
      <c r="DX72" s="882"/>
      <c r="DY72" s="882"/>
      <c r="DZ72" s="883"/>
      <c r="EA72" s="226"/>
    </row>
    <row r="73" spans="1:131" s="227" customFormat="1" ht="26.25" customHeight="1" x14ac:dyDescent="0.15">
      <c r="A73" s="240">
        <v>6</v>
      </c>
      <c r="B73" s="740" t="s">
        <v>577</v>
      </c>
      <c r="C73" s="741"/>
      <c r="D73" s="741"/>
      <c r="E73" s="741"/>
      <c r="F73" s="741"/>
      <c r="G73" s="741"/>
      <c r="H73" s="741"/>
      <c r="I73" s="741"/>
      <c r="J73" s="741"/>
      <c r="K73" s="741"/>
      <c r="L73" s="741"/>
      <c r="M73" s="741"/>
      <c r="N73" s="741"/>
      <c r="O73" s="741"/>
      <c r="P73" s="742"/>
      <c r="Q73" s="901">
        <v>8934</v>
      </c>
      <c r="R73" s="860"/>
      <c r="S73" s="860"/>
      <c r="T73" s="860"/>
      <c r="U73" s="860"/>
      <c r="V73" s="860">
        <v>9207</v>
      </c>
      <c r="W73" s="860"/>
      <c r="X73" s="860"/>
      <c r="Y73" s="860"/>
      <c r="Z73" s="860"/>
      <c r="AA73" s="860">
        <v>-273</v>
      </c>
      <c r="AB73" s="860"/>
      <c r="AC73" s="860"/>
      <c r="AD73" s="860"/>
      <c r="AE73" s="860"/>
      <c r="AF73" s="860">
        <v>1990</v>
      </c>
      <c r="AG73" s="860"/>
      <c r="AH73" s="860"/>
      <c r="AI73" s="860"/>
      <c r="AJ73" s="860"/>
      <c r="AK73" s="860">
        <v>535</v>
      </c>
      <c r="AL73" s="860"/>
      <c r="AM73" s="860"/>
      <c r="AN73" s="860"/>
      <c r="AO73" s="860"/>
      <c r="AP73" s="860">
        <v>6969</v>
      </c>
      <c r="AQ73" s="860"/>
      <c r="AR73" s="860"/>
      <c r="AS73" s="860"/>
      <c r="AT73" s="860"/>
      <c r="AU73" s="860">
        <v>1762</v>
      </c>
      <c r="AV73" s="860"/>
      <c r="AW73" s="860"/>
      <c r="AX73" s="860"/>
      <c r="AY73" s="860"/>
      <c r="AZ73" s="897"/>
      <c r="BA73" s="897"/>
      <c r="BB73" s="897"/>
      <c r="BC73" s="897"/>
      <c r="BD73" s="898"/>
      <c r="BE73" s="244"/>
      <c r="BF73" s="244"/>
      <c r="BG73" s="244"/>
      <c r="BH73" s="244"/>
      <c r="BI73" s="244"/>
      <c r="BJ73" s="244"/>
      <c r="BK73" s="244"/>
      <c r="BL73" s="244"/>
      <c r="BM73" s="244"/>
      <c r="BN73" s="244"/>
      <c r="BO73" s="244"/>
      <c r="BP73" s="244"/>
      <c r="BQ73" s="241">
        <v>67</v>
      </c>
      <c r="BR73" s="246"/>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1"/>
      <c r="DW73" s="882"/>
      <c r="DX73" s="882"/>
      <c r="DY73" s="882"/>
      <c r="DZ73" s="883"/>
      <c r="EA73" s="226"/>
    </row>
    <row r="74" spans="1:131" s="227" customFormat="1" ht="26.25" customHeight="1" x14ac:dyDescent="0.15">
      <c r="A74" s="240">
        <v>7</v>
      </c>
      <c r="B74" s="740" t="s">
        <v>578</v>
      </c>
      <c r="C74" s="741"/>
      <c r="D74" s="741"/>
      <c r="E74" s="741"/>
      <c r="F74" s="741"/>
      <c r="G74" s="741"/>
      <c r="H74" s="741"/>
      <c r="I74" s="741"/>
      <c r="J74" s="741"/>
      <c r="K74" s="741"/>
      <c r="L74" s="741"/>
      <c r="M74" s="741"/>
      <c r="N74" s="741"/>
      <c r="O74" s="741"/>
      <c r="P74" s="742"/>
      <c r="Q74" s="901">
        <v>13791</v>
      </c>
      <c r="R74" s="860"/>
      <c r="S74" s="860"/>
      <c r="T74" s="860"/>
      <c r="U74" s="860"/>
      <c r="V74" s="860">
        <v>13536</v>
      </c>
      <c r="W74" s="860"/>
      <c r="X74" s="860"/>
      <c r="Y74" s="860"/>
      <c r="Z74" s="860"/>
      <c r="AA74" s="860">
        <v>256</v>
      </c>
      <c r="AB74" s="860"/>
      <c r="AC74" s="860"/>
      <c r="AD74" s="860"/>
      <c r="AE74" s="860"/>
      <c r="AF74" s="860">
        <v>256</v>
      </c>
      <c r="AG74" s="860"/>
      <c r="AH74" s="860"/>
      <c r="AI74" s="860"/>
      <c r="AJ74" s="860"/>
      <c r="AK74" s="860">
        <v>60</v>
      </c>
      <c r="AL74" s="860"/>
      <c r="AM74" s="860"/>
      <c r="AN74" s="860"/>
      <c r="AO74" s="860"/>
      <c r="AP74" s="860">
        <v>3582</v>
      </c>
      <c r="AQ74" s="860"/>
      <c r="AR74" s="860"/>
      <c r="AS74" s="860"/>
      <c r="AT74" s="860"/>
      <c r="AU74" s="860">
        <v>211</v>
      </c>
      <c r="AV74" s="860"/>
      <c r="AW74" s="860"/>
      <c r="AX74" s="860"/>
      <c r="AY74" s="860"/>
      <c r="AZ74" s="897"/>
      <c r="BA74" s="897"/>
      <c r="BB74" s="897"/>
      <c r="BC74" s="897"/>
      <c r="BD74" s="898"/>
      <c r="BE74" s="244"/>
      <c r="BF74" s="244"/>
      <c r="BG74" s="244"/>
      <c r="BH74" s="244"/>
      <c r="BI74" s="244"/>
      <c r="BJ74" s="244"/>
      <c r="BK74" s="244"/>
      <c r="BL74" s="244"/>
      <c r="BM74" s="244"/>
      <c r="BN74" s="244"/>
      <c r="BO74" s="244"/>
      <c r="BP74" s="244"/>
      <c r="BQ74" s="241">
        <v>68</v>
      </c>
      <c r="BR74" s="246"/>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1"/>
      <c r="DW74" s="882"/>
      <c r="DX74" s="882"/>
      <c r="DY74" s="882"/>
      <c r="DZ74" s="883"/>
      <c r="EA74" s="226"/>
    </row>
    <row r="75" spans="1:131" s="227" customFormat="1" ht="26.25" customHeight="1" x14ac:dyDescent="0.15">
      <c r="A75" s="240">
        <v>8</v>
      </c>
      <c r="B75" s="740"/>
      <c r="C75" s="741"/>
      <c r="D75" s="741"/>
      <c r="E75" s="741"/>
      <c r="F75" s="741"/>
      <c r="G75" s="741"/>
      <c r="H75" s="741"/>
      <c r="I75" s="741"/>
      <c r="J75" s="741"/>
      <c r="K75" s="741"/>
      <c r="L75" s="741"/>
      <c r="M75" s="741"/>
      <c r="N75" s="741"/>
      <c r="O75" s="741"/>
      <c r="P75" s="742"/>
      <c r="Q75" s="904"/>
      <c r="R75" s="903"/>
      <c r="S75" s="903"/>
      <c r="T75" s="903"/>
      <c r="U75" s="859"/>
      <c r="V75" s="902"/>
      <c r="W75" s="903"/>
      <c r="X75" s="903"/>
      <c r="Y75" s="903"/>
      <c r="Z75" s="859"/>
      <c r="AA75" s="902"/>
      <c r="AB75" s="903"/>
      <c r="AC75" s="903"/>
      <c r="AD75" s="903"/>
      <c r="AE75" s="859"/>
      <c r="AF75" s="902"/>
      <c r="AG75" s="903"/>
      <c r="AH75" s="903"/>
      <c r="AI75" s="903"/>
      <c r="AJ75" s="859"/>
      <c r="AK75" s="902"/>
      <c r="AL75" s="903"/>
      <c r="AM75" s="903"/>
      <c r="AN75" s="903"/>
      <c r="AO75" s="859"/>
      <c r="AP75" s="902"/>
      <c r="AQ75" s="903"/>
      <c r="AR75" s="903"/>
      <c r="AS75" s="903"/>
      <c r="AT75" s="859"/>
      <c r="AU75" s="902"/>
      <c r="AV75" s="903"/>
      <c r="AW75" s="903"/>
      <c r="AX75" s="903"/>
      <c r="AY75" s="859"/>
      <c r="AZ75" s="897"/>
      <c r="BA75" s="897"/>
      <c r="BB75" s="897"/>
      <c r="BC75" s="897"/>
      <c r="BD75" s="898"/>
      <c r="BE75" s="244"/>
      <c r="BF75" s="244"/>
      <c r="BG75" s="244"/>
      <c r="BH75" s="244"/>
      <c r="BI75" s="244"/>
      <c r="BJ75" s="244"/>
      <c r="BK75" s="244"/>
      <c r="BL75" s="244"/>
      <c r="BM75" s="244"/>
      <c r="BN75" s="244"/>
      <c r="BO75" s="244"/>
      <c r="BP75" s="244"/>
      <c r="BQ75" s="241">
        <v>69</v>
      </c>
      <c r="BR75" s="246"/>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1"/>
      <c r="DW75" s="882"/>
      <c r="DX75" s="882"/>
      <c r="DY75" s="882"/>
      <c r="DZ75" s="883"/>
      <c r="EA75" s="226"/>
    </row>
    <row r="76" spans="1:131" s="227" customFormat="1" ht="26.25" customHeight="1" x14ac:dyDescent="0.15">
      <c r="A76" s="240">
        <v>9</v>
      </c>
      <c r="B76" s="740"/>
      <c r="C76" s="741"/>
      <c r="D76" s="741"/>
      <c r="E76" s="741"/>
      <c r="F76" s="741"/>
      <c r="G76" s="741"/>
      <c r="H76" s="741"/>
      <c r="I76" s="741"/>
      <c r="J76" s="741"/>
      <c r="K76" s="741"/>
      <c r="L76" s="741"/>
      <c r="M76" s="741"/>
      <c r="N76" s="741"/>
      <c r="O76" s="741"/>
      <c r="P76" s="742"/>
      <c r="Q76" s="904"/>
      <c r="R76" s="903"/>
      <c r="S76" s="903"/>
      <c r="T76" s="903"/>
      <c r="U76" s="859"/>
      <c r="V76" s="902"/>
      <c r="W76" s="903"/>
      <c r="X76" s="903"/>
      <c r="Y76" s="903"/>
      <c r="Z76" s="859"/>
      <c r="AA76" s="902"/>
      <c r="AB76" s="903"/>
      <c r="AC76" s="903"/>
      <c r="AD76" s="903"/>
      <c r="AE76" s="859"/>
      <c r="AF76" s="902"/>
      <c r="AG76" s="903"/>
      <c r="AH76" s="903"/>
      <c r="AI76" s="903"/>
      <c r="AJ76" s="859"/>
      <c r="AK76" s="902"/>
      <c r="AL76" s="903"/>
      <c r="AM76" s="903"/>
      <c r="AN76" s="903"/>
      <c r="AO76" s="859"/>
      <c r="AP76" s="902"/>
      <c r="AQ76" s="903"/>
      <c r="AR76" s="903"/>
      <c r="AS76" s="903"/>
      <c r="AT76" s="859"/>
      <c r="AU76" s="902"/>
      <c r="AV76" s="903"/>
      <c r="AW76" s="903"/>
      <c r="AX76" s="903"/>
      <c r="AY76" s="859"/>
      <c r="AZ76" s="897"/>
      <c r="BA76" s="897"/>
      <c r="BB76" s="897"/>
      <c r="BC76" s="897"/>
      <c r="BD76" s="898"/>
      <c r="BE76" s="244"/>
      <c r="BF76" s="244"/>
      <c r="BG76" s="244"/>
      <c r="BH76" s="244"/>
      <c r="BI76" s="244"/>
      <c r="BJ76" s="244"/>
      <c r="BK76" s="244"/>
      <c r="BL76" s="244"/>
      <c r="BM76" s="244"/>
      <c r="BN76" s="244"/>
      <c r="BO76" s="244"/>
      <c r="BP76" s="244"/>
      <c r="BQ76" s="241">
        <v>70</v>
      </c>
      <c r="BR76" s="246"/>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1"/>
      <c r="DW76" s="882"/>
      <c r="DX76" s="882"/>
      <c r="DY76" s="882"/>
      <c r="DZ76" s="883"/>
      <c r="EA76" s="226"/>
    </row>
    <row r="77" spans="1:131" s="227" customFormat="1" ht="26.25" customHeight="1" x14ac:dyDescent="0.15">
      <c r="A77" s="240">
        <v>10</v>
      </c>
      <c r="B77" s="740"/>
      <c r="C77" s="741"/>
      <c r="D77" s="741"/>
      <c r="E77" s="741"/>
      <c r="F77" s="741"/>
      <c r="G77" s="741"/>
      <c r="H77" s="741"/>
      <c r="I77" s="741"/>
      <c r="J77" s="741"/>
      <c r="K77" s="741"/>
      <c r="L77" s="741"/>
      <c r="M77" s="741"/>
      <c r="N77" s="741"/>
      <c r="O77" s="741"/>
      <c r="P77" s="742"/>
      <c r="Q77" s="904"/>
      <c r="R77" s="903"/>
      <c r="S77" s="903"/>
      <c r="T77" s="903"/>
      <c r="U77" s="859"/>
      <c r="V77" s="902"/>
      <c r="W77" s="903"/>
      <c r="X77" s="903"/>
      <c r="Y77" s="903"/>
      <c r="Z77" s="859"/>
      <c r="AA77" s="902"/>
      <c r="AB77" s="903"/>
      <c r="AC77" s="903"/>
      <c r="AD77" s="903"/>
      <c r="AE77" s="859"/>
      <c r="AF77" s="902"/>
      <c r="AG77" s="903"/>
      <c r="AH77" s="903"/>
      <c r="AI77" s="903"/>
      <c r="AJ77" s="859"/>
      <c r="AK77" s="902"/>
      <c r="AL77" s="903"/>
      <c r="AM77" s="903"/>
      <c r="AN77" s="903"/>
      <c r="AO77" s="859"/>
      <c r="AP77" s="902"/>
      <c r="AQ77" s="903"/>
      <c r="AR77" s="903"/>
      <c r="AS77" s="903"/>
      <c r="AT77" s="859"/>
      <c r="AU77" s="902"/>
      <c r="AV77" s="903"/>
      <c r="AW77" s="903"/>
      <c r="AX77" s="903"/>
      <c r="AY77" s="859"/>
      <c r="AZ77" s="897"/>
      <c r="BA77" s="897"/>
      <c r="BB77" s="897"/>
      <c r="BC77" s="897"/>
      <c r="BD77" s="898"/>
      <c r="BE77" s="244"/>
      <c r="BF77" s="244"/>
      <c r="BG77" s="244"/>
      <c r="BH77" s="244"/>
      <c r="BI77" s="244"/>
      <c r="BJ77" s="244"/>
      <c r="BK77" s="244"/>
      <c r="BL77" s="244"/>
      <c r="BM77" s="244"/>
      <c r="BN77" s="244"/>
      <c r="BO77" s="244"/>
      <c r="BP77" s="244"/>
      <c r="BQ77" s="241">
        <v>71</v>
      </c>
      <c r="BR77" s="246"/>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1"/>
      <c r="DW77" s="882"/>
      <c r="DX77" s="882"/>
      <c r="DY77" s="882"/>
      <c r="DZ77" s="883"/>
      <c r="EA77" s="226"/>
    </row>
    <row r="78" spans="1:131" s="227" customFormat="1" ht="26.25" customHeight="1" x14ac:dyDescent="0.15">
      <c r="A78" s="240">
        <v>11</v>
      </c>
      <c r="B78" s="740"/>
      <c r="C78" s="741"/>
      <c r="D78" s="741"/>
      <c r="E78" s="741"/>
      <c r="F78" s="741"/>
      <c r="G78" s="741"/>
      <c r="H78" s="741"/>
      <c r="I78" s="741"/>
      <c r="J78" s="741"/>
      <c r="K78" s="741"/>
      <c r="L78" s="741"/>
      <c r="M78" s="741"/>
      <c r="N78" s="741"/>
      <c r="O78" s="741"/>
      <c r="P78" s="742"/>
      <c r="Q78" s="901"/>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97"/>
      <c r="BA78" s="897"/>
      <c r="BB78" s="897"/>
      <c r="BC78" s="897"/>
      <c r="BD78" s="898"/>
      <c r="BE78" s="244"/>
      <c r="BF78" s="244"/>
      <c r="BG78" s="244"/>
      <c r="BH78" s="244"/>
      <c r="BI78" s="244"/>
      <c r="BJ78" s="247"/>
      <c r="BK78" s="247"/>
      <c r="BL78" s="247"/>
      <c r="BM78" s="247"/>
      <c r="BN78" s="247"/>
      <c r="BO78" s="244"/>
      <c r="BP78" s="244"/>
      <c r="BQ78" s="241">
        <v>72</v>
      </c>
      <c r="BR78" s="246"/>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1"/>
      <c r="DW78" s="882"/>
      <c r="DX78" s="882"/>
      <c r="DY78" s="882"/>
      <c r="DZ78" s="883"/>
      <c r="EA78" s="226"/>
    </row>
    <row r="79" spans="1:131" s="227" customFormat="1" ht="26.25" customHeight="1" x14ac:dyDescent="0.15">
      <c r="A79" s="240">
        <v>12</v>
      </c>
      <c r="B79" s="740"/>
      <c r="C79" s="741"/>
      <c r="D79" s="741"/>
      <c r="E79" s="741"/>
      <c r="F79" s="741"/>
      <c r="G79" s="741"/>
      <c r="H79" s="741"/>
      <c r="I79" s="741"/>
      <c r="J79" s="741"/>
      <c r="K79" s="741"/>
      <c r="L79" s="741"/>
      <c r="M79" s="741"/>
      <c r="N79" s="741"/>
      <c r="O79" s="741"/>
      <c r="P79" s="742"/>
      <c r="Q79" s="901"/>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97"/>
      <c r="BA79" s="897"/>
      <c r="BB79" s="897"/>
      <c r="BC79" s="897"/>
      <c r="BD79" s="898"/>
      <c r="BE79" s="244"/>
      <c r="BF79" s="244"/>
      <c r="BG79" s="244"/>
      <c r="BH79" s="244"/>
      <c r="BI79" s="244"/>
      <c r="BJ79" s="247"/>
      <c r="BK79" s="247"/>
      <c r="BL79" s="247"/>
      <c r="BM79" s="247"/>
      <c r="BN79" s="247"/>
      <c r="BO79" s="244"/>
      <c r="BP79" s="244"/>
      <c r="BQ79" s="241">
        <v>73</v>
      </c>
      <c r="BR79" s="246"/>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1"/>
      <c r="DW79" s="882"/>
      <c r="DX79" s="882"/>
      <c r="DY79" s="882"/>
      <c r="DZ79" s="883"/>
      <c r="EA79" s="226"/>
    </row>
    <row r="80" spans="1:131" s="227" customFormat="1" ht="26.25" customHeight="1" x14ac:dyDescent="0.15">
      <c r="A80" s="240">
        <v>13</v>
      </c>
      <c r="B80" s="740"/>
      <c r="C80" s="741"/>
      <c r="D80" s="741"/>
      <c r="E80" s="741"/>
      <c r="F80" s="741"/>
      <c r="G80" s="741"/>
      <c r="H80" s="741"/>
      <c r="I80" s="741"/>
      <c r="J80" s="741"/>
      <c r="K80" s="741"/>
      <c r="L80" s="741"/>
      <c r="M80" s="741"/>
      <c r="N80" s="741"/>
      <c r="O80" s="741"/>
      <c r="P80" s="742"/>
      <c r="Q80" s="901"/>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97"/>
      <c r="BA80" s="897"/>
      <c r="BB80" s="897"/>
      <c r="BC80" s="897"/>
      <c r="BD80" s="898"/>
      <c r="BE80" s="244"/>
      <c r="BF80" s="244"/>
      <c r="BG80" s="244"/>
      <c r="BH80" s="244"/>
      <c r="BI80" s="244"/>
      <c r="BJ80" s="244"/>
      <c r="BK80" s="244"/>
      <c r="BL80" s="244"/>
      <c r="BM80" s="244"/>
      <c r="BN80" s="244"/>
      <c r="BO80" s="244"/>
      <c r="BP80" s="244"/>
      <c r="BQ80" s="241">
        <v>74</v>
      </c>
      <c r="BR80" s="246"/>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1"/>
      <c r="DW80" s="882"/>
      <c r="DX80" s="882"/>
      <c r="DY80" s="882"/>
      <c r="DZ80" s="883"/>
      <c r="EA80" s="226"/>
    </row>
    <row r="81" spans="1:131" s="227" customFormat="1" ht="26.25" customHeight="1" x14ac:dyDescent="0.15">
      <c r="A81" s="240">
        <v>14</v>
      </c>
      <c r="B81" s="740"/>
      <c r="C81" s="741"/>
      <c r="D81" s="741"/>
      <c r="E81" s="741"/>
      <c r="F81" s="741"/>
      <c r="G81" s="741"/>
      <c r="H81" s="741"/>
      <c r="I81" s="741"/>
      <c r="J81" s="741"/>
      <c r="K81" s="741"/>
      <c r="L81" s="741"/>
      <c r="M81" s="741"/>
      <c r="N81" s="741"/>
      <c r="O81" s="741"/>
      <c r="P81" s="742"/>
      <c r="Q81" s="901"/>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97"/>
      <c r="BA81" s="897"/>
      <c r="BB81" s="897"/>
      <c r="BC81" s="897"/>
      <c r="BD81" s="898"/>
      <c r="BE81" s="244"/>
      <c r="BF81" s="244"/>
      <c r="BG81" s="244"/>
      <c r="BH81" s="244"/>
      <c r="BI81" s="244"/>
      <c r="BJ81" s="244"/>
      <c r="BK81" s="244"/>
      <c r="BL81" s="244"/>
      <c r="BM81" s="244"/>
      <c r="BN81" s="244"/>
      <c r="BO81" s="244"/>
      <c r="BP81" s="244"/>
      <c r="BQ81" s="241">
        <v>75</v>
      </c>
      <c r="BR81" s="246"/>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1"/>
      <c r="DW81" s="882"/>
      <c r="DX81" s="882"/>
      <c r="DY81" s="882"/>
      <c r="DZ81" s="883"/>
      <c r="EA81" s="226"/>
    </row>
    <row r="82" spans="1:131" s="227" customFormat="1" ht="26.25" customHeight="1" x14ac:dyDescent="0.15">
      <c r="A82" s="240">
        <v>15</v>
      </c>
      <c r="B82" s="740"/>
      <c r="C82" s="741"/>
      <c r="D82" s="741"/>
      <c r="E82" s="741"/>
      <c r="F82" s="741"/>
      <c r="G82" s="741"/>
      <c r="H82" s="741"/>
      <c r="I82" s="741"/>
      <c r="J82" s="741"/>
      <c r="K82" s="741"/>
      <c r="L82" s="741"/>
      <c r="M82" s="741"/>
      <c r="N82" s="741"/>
      <c r="O82" s="741"/>
      <c r="P82" s="742"/>
      <c r="Q82" s="901"/>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97"/>
      <c r="BA82" s="897"/>
      <c r="BB82" s="897"/>
      <c r="BC82" s="897"/>
      <c r="BD82" s="898"/>
      <c r="BE82" s="244"/>
      <c r="BF82" s="244"/>
      <c r="BG82" s="244"/>
      <c r="BH82" s="244"/>
      <c r="BI82" s="244"/>
      <c r="BJ82" s="244"/>
      <c r="BK82" s="244"/>
      <c r="BL82" s="244"/>
      <c r="BM82" s="244"/>
      <c r="BN82" s="244"/>
      <c r="BO82" s="244"/>
      <c r="BP82" s="244"/>
      <c r="BQ82" s="241">
        <v>76</v>
      </c>
      <c r="BR82" s="246"/>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1"/>
      <c r="DW82" s="882"/>
      <c r="DX82" s="882"/>
      <c r="DY82" s="882"/>
      <c r="DZ82" s="883"/>
      <c r="EA82" s="226"/>
    </row>
    <row r="83" spans="1:131" s="227" customFormat="1" ht="26.25" customHeight="1" x14ac:dyDescent="0.15">
      <c r="A83" s="240">
        <v>16</v>
      </c>
      <c r="B83" s="740"/>
      <c r="C83" s="741"/>
      <c r="D83" s="741"/>
      <c r="E83" s="741"/>
      <c r="F83" s="741"/>
      <c r="G83" s="741"/>
      <c r="H83" s="741"/>
      <c r="I83" s="741"/>
      <c r="J83" s="741"/>
      <c r="K83" s="741"/>
      <c r="L83" s="741"/>
      <c r="M83" s="741"/>
      <c r="N83" s="741"/>
      <c r="O83" s="741"/>
      <c r="P83" s="742"/>
      <c r="Q83" s="901"/>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97"/>
      <c r="BA83" s="897"/>
      <c r="BB83" s="897"/>
      <c r="BC83" s="897"/>
      <c r="BD83" s="898"/>
      <c r="BE83" s="244"/>
      <c r="BF83" s="244"/>
      <c r="BG83" s="244"/>
      <c r="BH83" s="244"/>
      <c r="BI83" s="244"/>
      <c r="BJ83" s="244"/>
      <c r="BK83" s="244"/>
      <c r="BL83" s="244"/>
      <c r="BM83" s="244"/>
      <c r="BN83" s="244"/>
      <c r="BO83" s="244"/>
      <c r="BP83" s="244"/>
      <c r="BQ83" s="241">
        <v>77</v>
      </c>
      <c r="BR83" s="246"/>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1"/>
      <c r="DW83" s="882"/>
      <c r="DX83" s="882"/>
      <c r="DY83" s="882"/>
      <c r="DZ83" s="883"/>
      <c r="EA83" s="226"/>
    </row>
    <row r="84" spans="1:131" s="227" customFormat="1" ht="26.25" customHeight="1" x14ac:dyDescent="0.15">
      <c r="A84" s="240">
        <v>17</v>
      </c>
      <c r="B84" s="740"/>
      <c r="C84" s="741"/>
      <c r="D84" s="741"/>
      <c r="E84" s="741"/>
      <c r="F84" s="741"/>
      <c r="G84" s="741"/>
      <c r="H84" s="741"/>
      <c r="I84" s="741"/>
      <c r="J84" s="741"/>
      <c r="K84" s="741"/>
      <c r="L84" s="741"/>
      <c r="M84" s="741"/>
      <c r="N84" s="741"/>
      <c r="O84" s="741"/>
      <c r="P84" s="742"/>
      <c r="Q84" s="901"/>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97"/>
      <c r="BA84" s="897"/>
      <c r="BB84" s="897"/>
      <c r="BC84" s="897"/>
      <c r="BD84" s="898"/>
      <c r="BE84" s="244"/>
      <c r="BF84" s="244"/>
      <c r="BG84" s="244"/>
      <c r="BH84" s="244"/>
      <c r="BI84" s="244"/>
      <c r="BJ84" s="244"/>
      <c r="BK84" s="244"/>
      <c r="BL84" s="244"/>
      <c r="BM84" s="244"/>
      <c r="BN84" s="244"/>
      <c r="BO84" s="244"/>
      <c r="BP84" s="244"/>
      <c r="BQ84" s="241">
        <v>78</v>
      </c>
      <c r="BR84" s="246"/>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1"/>
      <c r="DW84" s="882"/>
      <c r="DX84" s="882"/>
      <c r="DY84" s="882"/>
      <c r="DZ84" s="883"/>
      <c r="EA84" s="226"/>
    </row>
    <row r="85" spans="1:131" s="227" customFormat="1" ht="26.25" customHeight="1" x14ac:dyDescent="0.15">
      <c r="A85" s="240">
        <v>18</v>
      </c>
      <c r="B85" s="740"/>
      <c r="C85" s="741"/>
      <c r="D85" s="741"/>
      <c r="E85" s="741"/>
      <c r="F85" s="741"/>
      <c r="G85" s="741"/>
      <c r="H85" s="741"/>
      <c r="I85" s="741"/>
      <c r="J85" s="741"/>
      <c r="K85" s="741"/>
      <c r="L85" s="741"/>
      <c r="M85" s="741"/>
      <c r="N85" s="741"/>
      <c r="O85" s="741"/>
      <c r="P85" s="742"/>
      <c r="Q85" s="901"/>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97"/>
      <c r="BA85" s="897"/>
      <c r="BB85" s="897"/>
      <c r="BC85" s="897"/>
      <c r="BD85" s="898"/>
      <c r="BE85" s="244"/>
      <c r="BF85" s="244"/>
      <c r="BG85" s="244"/>
      <c r="BH85" s="244"/>
      <c r="BI85" s="244"/>
      <c r="BJ85" s="244"/>
      <c r="BK85" s="244"/>
      <c r="BL85" s="244"/>
      <c r="BM85" s="244"/>
      <c r="BN85" s="244"/>
      <c r="BO85" s="244"/>
      <c r="BP85" s="244"/>
      <c r="BQ85" s="241">
        <v>79</v>
      </c>
      <c r="BR85" s="246"/>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1"/>
      <c r="DW85" s="882"/>
      <c r="DX85" s="882"/>
      <c r="DY85" s="882"/>
      <c r="DZ85" s="883"/>
      <c r="EA85" s="226"/>
    </row>
    <row r="86" spans="1:131" s="227" customFormat="1" ht="26.25" customHeight="1" x14ac:dyDescent="0.15">
      <c r="A86" s="240">
        <v>19</v>
      </c>
      <c r="B86" s="740"/>
      <c r="C86" s="741"/>
      <c r="D86" s="741"/>
      <c r="E86" s="741"/>
      <c r="F86" s="741"/>
      <c r="G86" s="741"/>
      <c r="H86" s="741"/>
      <c r="I86" s="741"/>
      <c r="J86" s="741"/>
      <c r="K86" s="741"/>
      <c r="L86" s="741"/>
      <c r="M86" s="741"/>
      <c r="N86" s="741"/>
      <c r="O86" s="741"/>
      <c r="P86" s="742"/>
      <c r="Q86" s="901"/>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97"/>
      <c r="BA86" s="897"/>
      <c r="BB86" s="897"/>
      <c r="BC86" s="897"/>
      <c r="BD86" s="898"/>
      <c r="BE86" s="244"/>
      <c r="BF86" s="244"/>
      <c r="BG86" s="244"/>
      <c r="BH86" s="244"/>
      <c r="BI86" s="244"/>
      <c r="BJ86" s="244"/>
      <c r="BK86" s="244"/>
      <c r="BL86" s="244"/>
      <c r="BM86" s="244"/>
      <c r="BN86" s="244"/>
      <c r="BO86" s="244"/>
      <c r="BP86" s="244"/>
      <c r="BQ86" s="241">
        <v>80</v>
      </c>
      <c r="BR86" s="246"/>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1"/>
      <c r="DW86" s="882"/>
      <c r="DX86" s="882"/>
      <c r="DY86" s="882"/>
      <c r="DZ86" s="883"/>
      <c r="EA86" s="226"/>
    </row>
    <row r="87" spans="1:131" s="227" customFormat="1" ht="26.25" customHeight="1" x14ac:dyDescent="0.15">
      <c r="A87" s="248">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4"/>
      <c r="BF87" s="244"/>
      <c r="BG87" s="244"/>
      <c r="BH87" s="244"/>
      <c r="BI87" s="244"/>
      <c r="BJ87" s="244"/>
      <c r="BK87" s="244"/>
      <c r="BL87" s="244"/>
      <c r="BM87" s="244"/>
      <c r="BN87" s="244"/>
      <c r="BO87" s="244"/>
      <c r="BP87" s="244"/>
      <c r="BQ87" s="241">
        <v>81</v>
      </c>
      <c r="BR87" s="246"/>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1"/>
      <c r="DW87" s="882"/>
      <c r="DX87" s="882"/>
      <c r="DY87" s="882"/>
      <c r="DZ87" s="883"/>
      <c r="EA87" s="226"/>
    </row>
    <row r="88" spans="1:131" s="227" customFormat="1" ht="26.25" customHeight="1" thickBot="1" x14ac:dyDescent="0.2">
      <c r="A88" s="243" t="s">
        <v>388</v>
      </c>
      <c r="B88" s="819" t="s">
        <v>419</v>
      </c>
      <c r="C88" s="820"/>
      <c r="D88" s="820"/>
      <c r="E88" s="820"/>
      <c r="F88" s="820"/>
      <c r="G88" s="820"/>
      <c r="H88" s="820"/>
      <c r="I88" s="820"/>
      <c r="J88" s="820"/>
      <c r="K88" s="820"/>
      <c r="L88" s="820"/>
      <c r="M88" s="820"/>
      <c r="N88" s="820"/>
      <c r="O88" s="820"/>
      <c r="P88" s="821"/>
      <c r="Q88" s="874"/>
      <c r="R88" s="875"/>
      <c r="S88" s="875"/>
      <c r="T88" s="875"/>
      <c r="U88" s="875"/>
      <c r="V88" s="875"/>
      <c r="W88" s="875"/>
      <c r="X88" s="875"/>
      <c r="Y88" s="875"/>
      <c r="Z88" s="875"/>
      <c r="AA88" s="875"/>
      <c r="AB88" s="875"/>
      <c r="AC88" s="875"/>
      <c r="AD88" s="875"/>
      <c r="AE88" s="875"/>
      <c r="AF88" s="867">
        <v>2348</v>
      </c>
      <c r="AG88" s="867"/>
      <c r="AH88" s="867"/>
      <c r="AI88" s="867"/>
      <c r="AJ88" s="867"/>
      <c r="AK88" s="875"/>
      <c r="AL88" s="875"/>
      <c r="AM88" s="875"/>
      <c r="AN88" s="875"/>
      <c r="AO88" s="875"/>
      <c r="AP88" s="867">
        <v>10551</v>
      </c>
      <c r="AQ88" s="867"/>
      <c r="AR88" s="867"/>
      <c r="AS88" s="867"/>
      <c r="AT88" s="867"/>
      <c r="AU88" s="867">
        <v>1973</v>
      </c>
      <c r="AV88" s="867"/>
      <c r="AW88" s="867"/>
      <c r="AX88" s="867"/>
      <c r="AY88" s="867"/>
      <c r="AZ88" s="869"/>
      <c r="BA88" s="869"/>
      <c r="BB88" s="869"/>
      <c r="BC88" s="869"/>
      <c r="BD88" s="870"/>
      <c r="BE88" s="244"/>
      <c r="BF88" s="244"/>
      <c r="BG88" s="244"/>
      <c r="BH88" s="244"/>
      <c r="BI88" s="244"/>
      <c r="BJ88" s="244"/>
      <c r="BK88" s="244"/>
      <c r="BL88" s="244"/>
      <c r="BM88" s="244"/>
      <c r="BN88" s="244"/>
      <c r="BO88" s="244"/>
      <c r="BP88" s="244"/>
      <c r="BQ88" s="241">
        <v>82</v>
      </c>
      <c r="BR88" s="246"/>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1"/>
      <c r="DW88" s="882"/>
      <c r="DX88" s="882"/>
      <c r="DY88" s="882"/>
      <c r="DZ88" s="883"/>
      <c r="EA88" s="226"/>
    </row>
    <row r="89" spans="1:131" s="227" customFormat="1" ht="26.25" hidden="1" customHeight="1" x14ac:dyDescent="0.15">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1"/>
      <c r="DW89" s="882"/>
      <c r="DX89" s="882"/>
      <c r="DY89" s="882"/>
      <c r="DZ89" s="883"/>
      <c r="EA89" s="226"/>
    </row>
    <row r="90" spans="1:131" s="227" customFormat="1" ht="26.25" hidden="1" customHeight="1" x14ac:dyDescent="0.15">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1"/>
      <c r="DW90" s="882"/>
      <c r="DX90" s="882"/>
      <c r="DY90" s="882"/>
      <c r="DZ90" s="883"/>
      <c r="EA90" s="226"/>
    </row>
    <row r="91" spans="1:131" s="227" customFormat="1" ht="26.25" hidden="1" customHeight="1" x14ac:dyDescent="0.15">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1"/>
      <c r="DW91" s="882"/>
      <c r="DX91" s="882"/>
      <c r="DY91" s="882"/>
      <c r="DZ91" s="883"/>
      <c r="EA91" s="226"/>
    </row>
    <row r="92" spans="1:131" s="227" customFormat="1" ht="26.25" hidden="1" customHeight="1" x14ac:dyDescent="0.15">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1"/>
      <c r="DW92" s="882"/>
      <c r="DX92" s="882"/>
      <c r="DY92" s="882"/>
      <c r="DZ92" s="883"/>
      <c r="EA92" s="226"/>
    </row>
    <row r="93" spans="1:131" s="227" customFormat="1" ht="26.25" hidden="1" customHeight="1" x14ac:dyDescent="0.15">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1"/>
      <c r="DW93" s="882"/>
      <c r="DX93" s="882"/>
      <c r="DY93" s="882"/>
      <c r="DZ93" s="883"/>
      <c r="EA93" s="226"/>
    </row>
    <row r="94" spans="1:131" s="227" customFormat="1" ht="26.25" hidden="1" customHeight="1" x14ac:dyDescent="0.15">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1"/>
      <c r="DW94" s="882"/>
      <c r="DX94" s="882"/>
      <c r="DY94" s="882"/>
      <c r="DZ94" s="883"/>
      <c r="EA94" s="226"/>
    </row>
    <row r="95" spans="1:131" s="227" customFormat="1" ht="26.25" hidden="1" customHeight="1" x14ac:dyDescent="0.15">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1"/>
      <c r="DW95" s="882"/>
      <c r="DX95" s="882"/>
      <c r="DY95" s="882"/>
      <c r="DZ95" s="883"/>
      <c r="EA95" s="226"/>
    </row>
    <row r="96" spans="1:131" s="227" customFormat="1" ht="26.25" hidden="1" customHeight="1" x14ac:dyDescent="0.15">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1"/>
      <c r="DW96" s="882"/>
      <c r="DX96" s="882"/>
      <c r="DY96" s="882"/>
      <c r="DZ96" s="883"/>
      <c r="EA96" s="226"/>
    </row>
    <row r="97" spans="1:131" s="227" customFormat="1" ht="26.25" hidden="1" customHeight="1" x14ac:dyDescent="0.15">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1"/>
      <c r="DW97" s="882"/>
      <c r="DX97" s="882"/>
      <c r="DY97" s="882"/>
      <c r="DZ97" s="883"/>
      <c r="EA97" s="226"/>
    </row>
    <row r="98" spans="1:131" s="227" customFormat="1" ht="26.25" hidden="1" customHeight="1" x14ac:dyDescent="0.15">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1"/>
      <c r="DW98" s="882"/>
      <c r="DX98" s="882"/>
      <c r="DY98" s="882"/>
      <c r="DZ98" s="883"/>
      <c r="EA98" s="226"/>
    </row>
    <row r="99" spans="1:131" s="227" customFormat="1" ht="26.25" hidden="1" customHeight="1" x14ac:dyDescent="0.15">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1"/>
      <c r="DW99" s="882"/>
      <c r="DX99" s="882"/>
      <c r="DY99" s="882"/>
      <c r="DZ99" s="883"/>
      <c r="EA99" s="226"/>
    </row>
    <row r="100" spans="1:131" s="227" customFormat="1" ht="26.25" hidden="1" customHeight="1" x14ac:dyDescent="0.15">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1"/>
      <c r="DW100" s="882"/>
      <c r="DX100" s="882"/>
      <c r="DY100" s="882"/>
      <c r="DZ100" s="883"/>
      <c r="EA100" s="226"/>
    </row>
    <row r="101" spans="1:131" s="227" customFormat="1" ht="26.25" hidden="1" customHeight="1" x14ac:dyDescent="0.15">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1"/>
      <c r="DW101" s="882"/>
      <c r="DX101" s="882"/>
      <c r="DY101" s="882"/>
      <c r="DZ101" s="883"/>
      <c r="EA101" s="226"/>
    </row>
    <row r="102" spans="1:131" s="227" customFormat="1" ht="26.25" customHeight="1" thickBot="1" x14ac:dyDescent="0.2">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388</v>
      </c>
      <c r="BR102" s="819" t="s">
        <v>420</v>
      </c>
      <c r="BS102" s="820"/>
      <c r="BT102" s="820"/>
      <c r="BU102" s="820"/>
      <c r="BV102" s="820"/>
      <c r="BW102" s="820"/>
      <c r="BX102" s="820"/>
      <c r="BY102" s="820"/>
      <c r="BZ102" s="820"/>
      <c r="CA102" s="820"/>
      <c r="CB102" s="820"/>
      <c r="CC102" s="820"/>
      <c r="CD102" s="820"/>
      <c r="CE102" s="820"/>
      <c r="CF102" s="820"/>
      <c r="CG102" s="821"/>
      <c r="CH102" s="912"/>
      <c r="CI102" s="913"/>
      <c r="CJ102" s="913"/>
      <c r="CK102" s="913"/>
      <c r="CL102" s="914"/>
      <c r="CM102" s="912"/>
      <c r="CN102" s="913"/>
      <c r="CO102" s="913"/>
      <c r="CP102" s="913"/>
      <c r="CQ102" s="914"/>
      <c r="CR102" s="915">
        <v>35</v>
      </c>
      <c r="CS102" s="872"/>
      <c r="CT102" s="872"/>
      <c r="CU102" s="872"/>
      <c r="CV102" s="916"/>
      <c r="CW102" s="915"/>
      <c r="CX102" s="872"/>
      <c r="CY102" s="872"/>
      <c r="CZ102" s="872"/>
      <c r="DA102" s="916"/>
      <c r="DB102" s="915">
        <v>1651</v>
      </c>
      <c r="DC102" s="872"/>
      <c r="DD102" s="872"/>
      <c r="DE102" s="872"/>
      <c r="DF102" s="916"/>
      <c r="DG102" s="915">
        <v>243</v>
      </c>
      <c r="DH102" s="872"/>
      <c r="DI102" s="872"/>
      <c r="DJ102" s="872"/>
      <c r="DK102" s="916"/>
      <c r="DL102" s="915"/>
      <c r="DM102" s="872"/>
      <c r="DN102" s="872"/>
      <c r="DO102" s="872"/>
      <c r="DP102" s="916"/>
      <c r="DQ102" s="915">
        <v>2008</v>
      </c>
      <c r="DR102" s="872"/>
      <c r="DS102" s="872"/>
      <c r="DT102" s="872"/>
      <c r="DU102" s="916"/>
      <c r="DV102" s="939"/>
      <c r="DW102" s="940"/>
      <c r="DX102" s="940"/>
      <c r="DY102" s="940"/>
      <c r="DZ102" s="941"/>
      <c r="EA102" s="226"/>
    </row>
    <row r="103" spans="1:131" s="227" customFormat="1" ht="26.25" customHeight="1" x14ac:dyDescent="0.15">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42" t="s">
        <v>421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x14ac:dyDescent="0.15">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43" t="s">
        <v>422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6"/>
    </row>
    <row r="106" spans="1:131" s="227" customFormat="1" ht="11.25" customHeight="1" x14ac:dyDescent="0.1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6"/>
    </row>
    <row r="107" spans="1:131" s="226" customFormat="1" ht="26.25" customHeight="1" thickBot="1" x14ac:dyDescent="0.2">
      <c r="A107" s="254" t="s">
        <v>423</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424</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6" customFormat="1" ht="26.25" customHeight="1" x14ac:dyDescent="0.15">
      <c r="A108" s="944" t="s">
        <v>425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x14ac:dyDescent="0.15">
      <c r="A109" s="937" t="s">
        <v>427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428</v>
      </c>
      <c r="AB109" s="918"/>
      <c r="AC109" s="918"/>
      <c r="AD109" s="918"/>
      <c r="AE109" s="919"/>
      <c r="AF109" s="917" t="s">
        <v>305</v>
      </c>
      <c r="AG109" s="918"/>
      <c r="AH109" s="918"/>
      <c r="AI109" s="918"/>
      <c r="AJ109" s="919"/>
      <c r="AK109" s="917" t="s">
        <v>304</v>
      </c>
      <c r="AL109" s="918"/>
      <c r="AM109" s="918"/>
      <c r="AN109" s="918"/>
      <c r="AO109" s="919"/>
      <c r="AP109" s="917" t="s">
        <v>429</v>
      </c>
      <c r="AQ109" s="918"/>
      <c r="AR109" s="918"/>
      <c r="AS109" s="918"/>
      <c r="AT109" s="920"/>
      <c r="AU109" s="937" t="s">
        <v>427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428</v>
      </c>
      <c r="BR109" s="918"/>
      <c r="BS109" s="918"/>
      <c r="BT109" s="918"/>
      <c r="BU109" s="919"/>
      <c r="BV109" s="917" t="s">
        <v>305</v>
      </c>
      <c r="BW109" s="918"/>
      <c r="BX109" s="918"/>
      <c r="BY109" s="918"/>
      <c r="BZ109" s="919"/>
      <c r="CA109" s="917" t="s">
        <v>304</v>
      </c>
      <c r="CB109" s="918"/>
      <c r="CC109" s="918"/>
      <c r="CD109" s="918"/>
      <c r="CE109" s="919"/>
      <c r="CF109" s="938" t="s">
        <v>429</v>
      </c>
      <c r="CG109" s="938"/>
      <c r="CH109" s="938"/>
      <c r="CI109" s="938"/>
      <c r="CJ109" s="938"/>
      <c r="CK109" s="917" t="s">
        <v>430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428</v>
      </c>
      <c r="DH109" s="918"/>
      <c r="DI109" s="918"/>
      <c r="DJ109" s="918"/>
      <c r="DK109" s="919"/>
      <c r="DL109" s="917" t="s">
        <v>305</v>
      </c>
      <c r="DM109" s="918"/>
      <c r="DN109" s="918"/>
      <c r="DO109" s="918"/>
      <c r="DP109" s="919"/>
      <c r="DQ109" s="917" t="s">
        <v>304</v>
      </c>
      <c r="DR109" s="918"/>
      <c r="DS109" s="918"/>
      <c r="DT109" s="918"/>
      <c r="DU109" s="919"/>
      <c r="DV109" s="917" t="s">
        <v>429</v>
      </c>
      <c r="DW109" s="918"/>
      <c r="DX109" s="918"/>
      <c r="DY109" s="918"/>
      <c r="DZ109" s="920"/>
    </row>
    <row r="110" spans="1:131" s="226" customFormat="1" ht="26.25" customHeight="1" x14ac:dyDescent="0.15">
      <c r="A110" s="921" t="s">
        <v>431</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2836538</v>
      </c>
      <c r="AB110" s="925"/>
      <c r="AC110" s="925"/>
      <c r="AD110" s="925"/>
      <c r="AE110" s="926"/>
      <c r="AF110" s="927">
        <v>2945292</v>
      </c>
      <c r="AG110" s="925"/>
      <c r="AH110" s="925"/>
      <c r="AI110" s="925"/>
      <c r="AJ110" s="926"/>
      <c r="AK110" s="927">
        <v>2964787</v>
      </c>
      <c r="AL110" s="925"/>
      <c r="AM110" s="925"/>
      <c r="AN110" s="925"/>
      <c r="AO110" s="926"/>
      <c r="AP110" s="928">
        <v>36.1</v>
      </c>
      <c r="AQ110" s="929"/>
      <c r="AR110" s="929"/>
      <c r="AS110" s="929"/>
      <c r="AT110" s="930"/>
      <c r="AU110" s="931" t="s">
        <v>67</v>
      </c>
      <c r="AV110" s="932"/>
      <c r="AW110" s="932"/>
      <c r="AX110" s="932"/>
      <c r="AY110" s="932"/>
      <c r="AZ110" s="973" t="s">
        <v>432</v>
      </c>
      <c r="BA110" s="922"/>
      <c r="BB110" s="922"/>
      <c r="BC110" s="922"/>
      <c r="BD110" s="922"/>
      <c r="BE110" s="922"/>
      <c r="BF110" s="922"/>
      <c r="BG110" s="922"/>
      <c r="BH110" s="922"/>
      <c r="BI110" s="922"/>
      <c r="BJ110" s="922"/>
      <c r="BK110" s="922"/>
      <c r="BL110" s="922"/>
      <c r="BM110" s="922"/>
      <c r="BN110" s="922"/>
      <c r="BO110" s="922"/>
      <c r="BP110" s="923"/>
      <c r="BQ110" s="959">
        <v>25250304</v>
      </c>
      <c r="BR110" s="960"/>
      <c r="BS110" s="960"/>
      <c r="BT110" s="960"/>
      <c r="BU110" s="960"/>
      <c r="BV110" s="960">
        <v>26440362</v>
      </c>
      <c r="BW110" s="960"/>
      <c r="BX110" s="960"/>
      <c r="BY110" s="960"/>
      <c r="BZ110" s="960"/>
      <c r="CA110" s="960">
        <v>26524789</v>
      </c>
      <c r="CB110" s="960"/>
      <c r="CC110" s="960"/>
      <c r="CD110" s="960"/>
      <c r="CE110" s="960"/>
      <c r="CF110" s="974">
        <v>323.2</v>
      </c>
      <c r="CG110" s="975"/>
      <c r="CH110" s="975"/>
      <c r="CI110" s="975"/>
      <c r="CJ110" s="975"/>
      <c r="CK110" s="976" t="s">
        <v>433</v>
      </c>
      <c r="CL110" s="977"/>
      <c r="CM110" s="956" t="s">
        <v>434</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435</v>
      </c>
      <c r="DH110" s="960"/>
      <c r="DI110" s="960"/>
      <c r="DJ110" s="960"/>
      <c r="DK110" s="960"/>
      <c r="DL110" s="960" t="s">
        <v>125</v>
      </c>
      <c r="DM110" s="960"/>
      <c r="DN110" s="960"/>
      <c r="DO110" s="960"/>
      <c r="DP110" s="960"/>
      <c r="DQ110" s="960" t="s">
        <v>125</v>
      </c>
      <c r="DR110" s="960"/>
      <c r="DS110" s="960"/>
      <c r="DT110" s="960"/>
      <c r="DU110" s="960"/>
      <c r="DV110" s="961" t="s">
        <v>125</v>
      </c>
      <c r="DW110" s="961"/>
      <c r="DX110" s="961"/>
      <c r="DY110" s="961"/>
      <c r="DZ110" s="962"/>
    </row>
    <row r="111" spans="1:131" s="226" customFormat="1" ht="26.25" customHeight="1" x14ac:dyDescent="0.15">
      <c r="A111" s="963" t="s">
        <v>436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125</v>
      </c>
      <c r="AB111" s="967"/>
      <c r="AC111" s="967"/>
      <c r="AD111" s="967"/>
      <c r="AE111" s="968"/>
      <c r="AF111" s="969" t="s">
        <v>125</v>
      </c>
      <c r="AG111" s="967"/>
      <c r="AH111" s="967"/>
      <c r="AI111" s="967"/>
      <c r="AJ111" s="968"/>
      <c r="AK111" s="969" t="s">
        <v>385</v>
      </c>
      <c r="AL111" s="967"/>
      <c r="AM111" s="967"/>
      <c r="AN111" s="967"/>
      <c r="AO111" s="968"/>
      <c r="AP111" s="970" t="s">
        <v>125</v>
      </c>
      <c r="AQ111" s="971"/>
      <c r="AR111" s="971"/>
      <c r="AS111" s="971"/>
      <c r="AT111" s="972"/>
      <c r="AU111" s="933"/>
      <c r="AV111" s="934"/>
      <c r="AW111" s="934"/>
      <c r="AX111" s="934"/>
      <c r="AY111" s="934"/>
      <c r="AZ111" s="982" t="s">
        <v>437</v>
      </c>
      <c r="BA111" s="983"/>
      <c r="BB111" s="983"/>
      <c r="BC111" s="983"/>
      <c r="BD111" s="983"/>
      <c r="BE111" s="983"/>
      <c r="BF111" s="983"/>
      <c r="BG111" s="983"/>
      <c r="BH111" s="983"/>
      <c r="BI111" s="983"/>
      <c r="BJ111" s="983"/>
      <c r="BK111" s="983"/>
      <c r="BL111" s="983"/>
      <c r="BM111" s="983"/>
      <c r="BN111" s="983"/>
      <c r="BO111" s="983"/>
      <c r="BP111" s="984"/>
      <c r="BQ111" s="952" t="s">
        <v>125</v>
      </c>
      <c r="BR111" s="953"/>
      <c r="BS111" s="953"/>
      <c r="BT111" s="953"/>
      <c r="BU111" s="953"/>
      <c r="BV111" s="953" t="s">
        <v>125</v>
      </c>
      <c r="BW111" s="953"/>
      <c r="BX111" s="953"/>
      <c r="BY111" s="953"/>
      <c r="BZ111" s="953"/>
      <c r="CA111" s="953" t="s">
        <v>125</v>
      </c>
      <c r="CB111" s="953"/>
      <c r="CC111" s="953"/>
      <c r="CD111" s="953"/>
      <c r="CE111" s="953"/>
      <c r="CF111" s="947" t="s">
        <v>125</v>
      </c>
      <c r="CG111" s="948"/>
      <c r="CH111" s="948"/>
      <c r="CI111" s="948"/>
      <c r="CJ111" s="948"/>
      <c r="CK111" s="978"/>
      <c r="CL111" s="979"/>
      <c r="CM111" s="949" t="s">
        <v>438</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125</v>
      </c>
      <c r="DH111" s="953"/>
      <c r="DI111" s="953"/>
      <c r="DJ111" s="953"/>
      <c r="DK111" s="953"/>
      <c r="DL111" s="953" t="s">
        <v>125</v>
      </c>
      <c r="DM111" s="953"/>
      <c r="DN111" s="953"/>
      <c r="DO111" s="953"/>
      <c r="DP111" s="953"/>
      <c r="DQ111" s="953" t="s">
        <v>125</v>
      </c>
      <c r="DR111" s="953"/>
      <c r="DS111" s="953"/>
      <c r="DT111" s="953"/>
      <c r="DU111" s="953"/>
      <c r="DV111" s="954" t="s">
        <v>125</v>
      </c>
      <c r="DW111" s="954"/>
      <c r="DX111" s="954"/>
      <c r="DY111" s="954"/>
      <c r="DZ111" s="955"/>
    </row>
    <row r="112" spans="1:131" s="226" customFormat="1" ht="26.25" customHeight="1" x14ac:dyDescent="0.15">
      <c r="A112" s="985" t="s">
        <v>439</v>
      </c>
      <c r="B112" s="986"/>
      <c r="C112" s="983" t="s">
        <v>440</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125</v>
      </c>
      <c r="AB112" s="992"/>
      <c r="AC112" s="992"/>
      <c r="AD112" s="992"/>
      <c r="AE112" s="993"/>
      <c r="AF112" s="994" t="s">
        <v>125</v>
      </c>
      <c r="AG112" s="992"/>
      <c r="AH112" s="992"/>
      <c r="AI112" s="992"/>
      <c r="AJ112" s="993"/>
      <c r="AK112" s="994" t="s">
        <v>125</v>
      </c>
      <c r="AL112" s="992"/>
      <c r="AM112" s="992"/>
      <c r="AN112" s="992"/>
      <c r="AO112" s="993"/>
      <c r="AP112" s="995" t="s">
        <v>441</v>
      </c>
      <c r="AQ112" s="996"/>
      <c r="AR112" s="996"/>
      <c r="AS112" s="996"/>
      <c r="AT112" s="997"/>
      <c r="AU112" s="933"/>
      <c r="AV112" s="934"/>
      <c r="AW112" s="934"/>
      <c r="AX112" s="934"/>
      <c r="AY112" s="934"/>
      <c r="AZ112" s="982" t="s">
        <v>442</v>
      </c>
      <c r="BA112" s="983"/>
      <c r="BB112" s="983"/>
      <c r="BC112" s="983"/>
      <c r="BD112" s="983"/>
      <c r="BE112" s="983"/>
      <c r="BF112" s="983"/>
      <c r="BG112" s="983"/>
      <c r="BH112" s="983"/>
      <c r="BI112" s="983"/>
      <c r="BJ112" s="983"/>
      <c r="BK112" s="983"/>
      <c r="BL112" s="983"/>
      <c r="BM112" s="983"/>
      <c r="BN112" s="983"/>
      <c r="BO112" s="983"/>
      <c r="BP112" s="984"/>
      <c r="BQ112" s="952">
        <v>7723594</v>
      </c>
      <c r="BR112" s="953"/>
      <c r="BS112" s="953"/>
      <c r="BT112" s="953"/>
      <c r="BU112" s="953"/>
      <c r="BV112" s="953">
        <v>7150351</v>
      </c>
      <c r="BW112" s="953"/>
      <c r="BX112" s="953"/>
      <c r="BY112" s="953"/>
      <c r="BZ112" s="953"/>
      <c r="CA112" s="953">
        <v>6473499</v>
      </c>
      <c r="CB112" s="953"/>
      <c r="CC112" s="953"/>
      <c r="CD112" s="953"/>
      <c r="CE112" s="953"/>
      <c r="CF112" s="947">
        <v>78.900000000000006</v>
      </c>
      <c r="CG112" s="948"/>
      <c r="CH112" s="948"/>
      <c r="CI112" s="948"/>
      <c r="CJ112" s="948"/>
      <c r="CK112" s="978"/>
      <c r="CL112" s="979"/>
      <c r="CM112" s="949" t="s">
        <v>443</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441</v>
      </c>
      <c r="DH112" s="953"/>
      <c r="DI112" s="953"/>
      <c r="DJ112" s="953"/>
      <c r="DK112" s="953"/>
      <c r="DL112" s="953" t="s">
        <v>125</v>
      </c>
      <c r="DM112" s="953"/>
      <c r="DN112" s="953"/>
      <c r="DO112" s="953"/>
      <c r="DP112" s="953"/>
      <c r="DQ112" s="953" t="s">
        <v>385</v>
      </c>
      <c r="DR112" s="953"/>
      <c r="DS112" s="953"/>
      <c r="DT112" s="953"/>
      <c r="DU112" s="953"/>
      <c r="DV112" s="954" t="s">
        <v>435</v>
      </c>
      <c r="DW112" s="954"/>
      <c r="DX112" s="954"/>
      <c r="DY112" s="954"/>
      <c r="DZ112" s="955"/>
    </row>
    <row r="113" spans="1:130" s="226" customFormat="1" ht="26.25" customHeight="1" x14ac:dyDescent="0.15">
      <c r="A113" s="987"/>
      <c r="B113" s="988"/>
      <c r="C113" s="983" t="s">
        <v>444</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831957</v>
      </c>
      <c r="AB113" s="967"/>
      <c r="AC113" s="967"/>
      <c r="AD113" s="967"/>
      <c r="AE113" s="968"/>
      <c r="AF113" s="969">
        <v>836521</v>
      </c>
      <c r="AG113" s="967"/>
      <c r="AH113" s="967"/>
      <c r="AI113" s="967"/>
      <c r="AJ113" s="968"/>
      <c r="AK113" s="969">
        <v>875954</v>
      </c>
      <c r="AL113" s="967"/>
      <c r="AM113" s="967"/>
      <c r="AN113" s="967"/>
      <c r="AO113" s="968"/>
      <c r="AP113" s="970">
        <v>10.7</v>
      </c>
      <c r="AQ113" s="971"/>
      <c r="AR113" s="971"/>
      <c r="AS113" s="971"/>
      <c r="AT113" s="972"/>
      <c r="AU113" s="933"/>
      <c r="AV113" s="934"/>
      <c r="AW113" s="934"/>
      <c r="AX113" s="934"/>
      <c r="AY113" s="934"/>
      <c r="AZ113" s="982" t="s">
        <v>445</v>
      </c>
      <c r="BA113" s="983"/>
      <c r="BB113" s="983"/>
      <c r="BC113" s="983"/>
      <c r="BD113" s="983"/>
      <c r="BE113" s="983"/>
      <c r="BF113" s="983"/>
      <c r="BG113" s="983"/>
      <c r="BH113" s="983"/>
      <c r="BI113" s="983"/>
      <c r="BJ113" s="983"/>
      <c r="BK113" s="983"/>
      <c r="BL113" s="983"/>
      <c r="BM113" s="983"/>
      <c r="BN113" s="983"/>
      <c r="BO113" s="983"/>
      <c r="BP113" s="984"/>
      <c r="BQ113" s="952">
        <v>1091024</v>
      </c>
      <c r="BR113" s="953"/>
      <c r="BS113" s="953"/>
      <c r="BT113" s="953"/>
      <c r="BU113" s="953"/>
      <c r="BV113" s="953">
        <v>1943431</v>
      </c>
      <c r="BW113" s="953"/>
      <c r="BX113" s="953"/>
      <c r="BY113" s="953"/>
      <c r="BZ113" s="953"/>
      <c r="CA113" s="953">
        <v>1973333</v>
      </c>
      <c r="CB113" s="953"/>
      <c r="CC113" s="953"/>
      <c r="CD113" s="953"/>
      <c r="CE113" s="953"/>
      <c r="CF113" s="947">
        <v>24</v>
      </c>
      <c r="CG113" s="948"/>
      <c r="CH113" s="948"/>
      <c r="CI113" s="948"/>
      <c r="CJ113" s="948"/>
      <c r="CK113" s="978"/>
      <c r="CL113" s="979"/>
      <c r="CM113" s="949" t="s">
        <v>446</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125</v>
      </c>
      <c r="DH113" s="992"/>
      <c r="DI113" s="992"/>
      <c r="DJ113" s="992"/>
      <c r="DK113" s="993"/>
      <c r="DL113" s="994" t="s">
        <v>385</v>
      </c>
      <c r="DM113" s="992"/>
      <c r="DN113" s="992"/>
      <c r="DO113" s="992"/>
      <c r="DP113" s="993"/>
      <c r="DQ113" s="994" t="s">
        <v>125</v>
      </c>
      <c r="DR113" s="992"/>
      <c r="DS113" s="992"/>
      <c r="DT113" s="992"/>
      <c r="DU113" s="993"/>
      <c r="DV113" s="995" t="s">
        <v>435</v>
      </c>
      <c r="DW113" s="996"/>
      <c r="DX113" s="996"/>
      <c r="DY113" s="996"/>
      <c r="DZ113" s="997"/>
    </row>
    <row r="114" spans="1:130" s="226" customFormat="1" ht="26.25" customHeight="1" x14ac:dyDescent="0.15">
      <c r="A114" s="987"/>
      <c r="B114" s="988"/>
      <c r="C114" s="983" t="s">
        <v>447</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1872</v>
      </c>
      <c r="AB114" s="992"/>
      <c r="AC114" s="992"/>
      <c r="AD114" s="992"/>
      <c r="AE114" s="993"/>
      <c r="AF114" s="994">
        <v>22331</v>
      </c>
      <c r="AG114" s="992"/>
      <c r="AH114" s="992"/>
      <c r="AI114" s="992"/>
      <c r="AJ114" s="993"/>
      <c r="AK114" s="994">
        <v>136959</v>
      </c>
      <c r="AL114" s="992"/>
      <c r="AM114" s="992"/>
      <c r="AN114" s="992"/>
      <c r="AO114" s="993"/>
      <c r="AP114" s="995">
        <v>1.7</v>
      </c>
      <c r="AQ114" s="996"/>
      <c r="AR114" s="996"/>
      <c r="AS114" s="996"/>
      <c r="AT114" s="997"/>
      <c r="AU114" s="933"/>
      <c r="AV114" s="934"/>
      <c r="AW114" s="934"/>
      <c r="AX114" s="934"/>
      <c r="AY114" s="934"/>
      <c r="AZ114" s="982" t="s">
        <v>448</v>
      </c>
      <c r="BA114" s="983"/>
      <c r="BB114" s="983"/>
      <c r="BC114" s="983"/>
      <c r="BD114" s="983"/>
      <c r="BE114" s="983"/>
      <c r="BF114" s="983"/>
      <c r="BG114" s="983"/>
      <c r="BH114" s="983"/>
      <c r="BI114" s="983"/>
      <c r="BJ114" s="983"/>
      <c r="BK114" s="983"/>
      <c r="BL114" s="983"/>
      <c r="BM114" s="983"/>
      <c r="BN114" s="983"/>
      <c r="BO114" s="983"/>
      <c r="BP114" s="984"/>
      <c r="BQ114" s="952">
        <v>2883200</v>
      </c>
      <c r="BR114" s="953"/>
      <c r="BS114" s="953"/>
      <c r="BT114" s="953"/>
      <c r="BU114" s="953"/>
      <c r="BV114" s="953">
        <v>2796025</v>
      </c>
      <c r="BW114" s="953"/>
      <c r="BX114" s="953"/>
      <c r="BY114" s="953"/>
      <c r="BZ114" s="953"/>
      <c r="CA114" s="953">
        <v>2671530</v>
      </c>
      <c r="CB114" s="953"/>
      <c r="CC114" s="953"/>
      <c r="CD114" s="953"/>
      <c r="CE114" s="953"/>
      <c r="CF114" s="947">
        <v>32.6</v>
      </c>
      <c r="CG114" s="948"/>
      <c r="CH114" s="948"/>
      <c r="CI114" s="948"/>
      <c r="CJ114" s="948"/>
      <c r="CK114" s="978"/>
      <c r="CL114" s="979"/>
      <c r="CM114" s="949" t="s">
        <v>449</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385</v>
      </c>
      <c r="DH114" s="992"/>
      <c r="DI114" s="992"/>
      <c r="DJ114" s="992"/>
      <c r="DK114" s="993"/>
      <c r="DL114" s="994" t="s">
        <v>385</v>
      </c>
      <c r="DM114" s="992"/>
      <c r="DN114" s="992"/>
      <c r="DO114" s="992"/>
      <c r="DP114" s="993"/>
      <c r="DQ114" s="994" t="s">
        <v>435</v>
      </c>
      <c r="DR114" s="992"/>
      <c r="DS114" s="992"/>
      <c r="DT114" s="992"/>
      <c r="DU114" s="993"/>
      <c r="DV114" s="995" t="s">
        <v>385</v>
      </c>
      <c r="DW114" s="996"/>
      <c r="DX114" s="996"/>
      <c r="DY114" s="996"/>
      <c r="DZ114" s="997"/>
    </row>
    <row r="115" spans="1:130" s="226" customFormat="1" ht="26.25" customHeight="1" x14ac:dyDescent="0.15">
      <c r="A115" s="987"/>
      <c r="B115" s="988"/>
      <c r="C115" s="983" t="s">
        <v>450</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125</v>
      </c>
      <c r="AB115" s="967"/>
      <c r="AC115" s="967"/>
      <c r="AD115" s="967"/>
      <c r="AE115" s="968"/>
      <c r="AF115" s="969" t="s">
        <v>125</v>
      </c>
      <c r="AG115" s="967"/>
      <c r="AH115" s="967"/>
      <c r="AI115" s="967"/>
      <c r="AJ115" s="968"/>
      <c r="AK115" s="969" t="s">
        <v>441</v>
      </c>
      <c r="AL115" s="967"/>
      <c r="AM115" s="967"/>
      <c r="AN115" s="967"/>
      <c r="AO115" s="968"/>
      <c r="AP115" s="970" t="s">
        <v>385</v>
      </c>
      <c r="AQ115" s="971"/>
      <c r="AR115" s="971"/>
      <c r="AS115" s="971"/>
      <c r="AT115" s="972"/>
      <c r="AU115" s="933"/>
      <c r="AV115" s="934"/>
      <c r="AW115" s="934"/>
      <c r="AX115" s="934"/>
      <c r="AY115" s="934"/>
      <c r="AZ115" s="982" t="s">
        <v>451</v>
      </c>
      <c r="BA115" s="983"/>
      <c r="BB115" s="983"/>
      <c r="BC115" s="983"/>
      <c r="BD115" s="983"/>
      <c r="BE115" s="983"/>
      <c r="BF115" s="983"/>
      <c r="BG115" s="983"/>
      <c r="BH115" s="983"/>
      <c r="BI115" s="983"/>
      <c r="BJ115" s="983"/>
      <c r="BK115" s="983"/>
      <c r="BL115" s="983"/>
      <c r="BM115" s="983"/>
      <c r="BN115" s="983"/>
      <c r="BO115" s="983"/>
      <c r="BP115" s="984"/>
      <c r="BQ115" s="952">
        <v>1999564</v>
      </c>
      <c r="BR115" s="953"/>
      <c r="BS115" s="953"/>
      <c r="BT115" s="953"/>
      <c r="BU115" s="953"/>
      <c r="BV115" s="953">
        <v>1994005</v>
      </c>
      <c r="BW115" s="953"/>
      <c r="BX115" s="953"/>
      <c r="BY115" s="953"/>
      <c r="BZ115" s="953"/>
      <c r="CA115" s="953">
        <v>2008165</v>
      </c>
      <c r="CB115" s="953"/>
      <c r="CC115" s="953"/>
      <c r="CD115" s="953"/>
      <c r="CE115" s="953"/>
      <c r="CF115" s="947">
        <v>24.5</v>
      </c>
      <c r="CG115" s="948"/>
      <c r="CH115" s="948"/>
      <c r="CI115" s="948"/>
      <c r="CJ115" s="948"/>
      <c r="CK115" s="978"/>
      <c r="CL115" s="979"/>
      <c r="CM115" s="982" t="s">
        <v>452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125</v>
      </c>
      <c r="DH115" s="992"/>
      <c r="DI115" s="992"/>
      <c r="DJ115" s="992"/>
      <c r="DK115" s="993"/>
      <c r="DL115" s="994" t="s">
        <v>125</v>
      </c>
      <c r="DM115" s="992"/>
      <c r="DN115" s="992"/>
      <c r="DO115" s="992"/>
      <c r="DP115" s="993"/>
      <c r="DQ115" s="994" t="s">
        <v>125</v>
      </c>
      <c r="DR115" s="992"/>
      <c r="DS115" s="992"/>
      <c r="DT115" s="992"/>
      <c r="DU115" s="993"/>
      <c r="DV115" s="995" t="s">
        <v>125</v>
      </c>
      <c r="DW115" s="996"/>
      <c r="DX115" s="996"/>
      <c r="DY115" s="996"/>
      <c r="DZ115" s="997"/>
    </row>
    <row r="116" spans="1:130" s="226" customFormat="1" ht="26.25" customHeight="1" x14ac:dyDescent="0.15">
      <c r="A116" s="989"/>
      <c r="B116" s="990"/>
      <c r="C116" s="998" t="s">
        <v>453</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29</v>
      </c>
      <c r="AB116" s="992"/>
      <c r="AC116" s="992"/>
      <c r="AD116" s="992"/>
      <c r="AE116" s="993"/>
      <c r="AF116" s="994">
        <v>65</v>
      </c>
      <c r="AG116" s="992"/>
      <c r="AH116" s="992"/>
      <c r="AI116" s="992"/>
      <c r="AJ116" s="993"/>
      <c r="AK116" s="994" t="s">
        <v>125</v>
      </c>
      <c r="AL116" s="992"/>
      <c r="AM116" s="992"/>
      <c r="AN116" s="992"/>
      <c r="AO116" s="993"/>
      <c r="AP116" s="995" t="s">
        <v>125</v>
      </c>
      <c r="AQ116" s="996"/>
      <c r="AR116" s="996"/>
      <c r="AS116" s="996"/>
      <c r="AT116" s="997"/>
      <c r="AU116" s="933"/>
      <c r="AV116" s="934"/>
      <c r="AW116" s="934"/>
      <c r="AX116" s="934"/>
      <c r="AY116" s="934"/>
      <c r="AZ116" s="1000" t="s">
        <v>454</v>
      </c>
      <c r="BA116" s="1001"/>
      <c r="BB116" s="1001"/>
      <c r="BC116" s="1001"/>
      <c r="BD116" s="1001"/>
      <c r="BE116" s="1001"/>
      <c r="BF116" s="1001"/>
      <c r="BG116" s="1001"/>
      <c r="BH116" s="1001"/>
      <c r="BI116" s="1001"/>
      <c r="BJ116" s="1001"/>
      <c r="BK116" s="1001"/>
      <c r="BL116" s="1001"/>
      <c r="BM116" s="1001"/>
      <c r="BN116" s="1001"/>
      <c r="BO116" s="1001"/>
      <c r="BP116" s="1002"/>
      <c r="BQ116" s="952" t="s">
        <v>385</v>
      </c>
      <c r="BR116" s="953"/>
      <c r="BS116" s="953"/>
      <c r="BT116" s="953"/>
      <c r="BU116" s="953"/>
      <c r="BV116" s="953" t="s">
        <v>125</v>
      </c>
      <c r="BW116" s="953"/>
      <c r="BX116" s="953"/>
      <c r="BY116" s="953"/>
      <c r="BZ116" s="953"/>
      <c r="CA116" s="953" t="s">
        <v>125</v>
      </c>
      <c r="CB116" s="953"/>
      <c r="CC116" s="953"/>
      <c r="CD116" s="953"/>
      <c r="CE116" s="953"/>
      <c r="CF116" s="947" t="s">
        <v>125</v>
      </c>
      <c r="CG116" s="948"/>
      <c r="CH116" s="948"/>
      <c r="CI116" s="948"/>
      <c r="CJ116" s="948"/>
      <c r="CK116" s="978"/>
      <c r="CL116" s="979"/>
      <c r="CM116" s="949" t="s">
        <v>455</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125</v>
      </c>
      <c r="DH116" s="992"/>
      <c r="DI116" s="992"/>
      <c r="DJ116" s="992"/>
      <c r="DK116" s="993"/>
      <c r="DL116" s="994" t="s">
        <v>125</v>
      </c>
      <c r="DM116" s="992"/>
      <c r="DN116" s="992"/>
      <c r="DO116" s="992"/>
      <c r="DP116" s="993"/>
      <c r="DQ116" s="994" t="s">
        <v>125</v>
      </c>
      <c r="DR116" s="992"/>
      <c r="DS116" s="992"/>
      <c r="DT116" s="992"/>
      <c r="DU116" s="993"/>
      <c r="DV116" s="995" t="s">
        <v>125</v>
      </c>
      <c r="DW116" s="996"/>
      <c r="DX116" s="996"/>
      <c r="DY116" s="996"/>
      <c r="DZ116" s="997"/>
    </row>
    <row r="117" spans="1:130" s="226" customFormat="1" ht="26.25" customHeight="1" x14ac:dyDescent="0.15">
      <c r="A117" s="937" t="s">
        <v>185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456</v>
      </c>
      <c r="Z117" s="919"/>
      <c r="AA117" s="1009">
        <v>3670396</v>
      </c>
      <c r="AB117" s="1010"/>
      <c r="AC117" s="1010"/>
      <c r="AD117" s="1010"/>
      <c r="AE117" s="1011"/>
      <c r="AF117" s="1012">
        <v>3804209</v>
      </c>
      <c r="AG117" s="1010"/>
      <c r="AH117" s="1010"/>
      <c r="AI117" s="1010"/>
      <c r="AJ117" s="1011"/>
      <c r="AK117" s="1012">
        <v>3977700</v>
      </c>
      <c r="AL117" s="1010"/>
      <c r="AM117" s="1010"/>
      <c r="AN117" s="1010"/>
      <c r="AO117" s="1011"/>
      <c r="AP117" s="1013"/>
      <c r="AQ117" s="1014"/>
      <c r="AR117" s="1014"/>
      <c r="AS117" s="1014"/>
      <c r="AT117" s="1015"/>
      <c r="AU117" s="933"/>
      <c r="AV117" s="934"/>
      <c r="AW117" s="934"/>
      <c r="AX117" s="934"/>
      <c r="AY117" s="934"/>
      <c r="AZ117" s="1000" t="s">
        <v>457</v>
      </c>
      <c r="BA117" s="1001"/>
      <c r="BB117" s="1001"/>
      <c r="BC117" s="1001"/>
      <c r="BD117" s="1001"/>
      <c r="BE117" s="1001"/>
      <c r="BF117" s="1001"/>
      <c r="BG117" s="1001"/>
      <c r="BH117" s="1001"/>
      <c r="BI117" s="1001"/>
      <c r="BJ117" s="1001"/>
      <c r="BK117" s="1001"/>
      <c r="BL117" s="1001"/>
      <c r="BM117" s="1001"/>
      <c r="BN117" s="1001"/>
      <c r="BO117" s="1001"/>
      <c r="BP117" s="1002"/>
      <c r="BQ117" s="952" t="s">
        <v>125</v>
      </c>
      <c r="BR117" s="953"/>
      <c r="BS117" s="953"/>
      <c r="BT117" s="953"/>
      <c r="BU117" s="953"/>
      <c r="BV117" s="953" t="s">
        <v>125</v>
      </c>
      <c r="BW117" s="953"/>
      <c r="BX117" s="953"/>
      <c r="BY117" s="953"/>
      <c r="BZ117" s="953"/>
      <c r="CA117" s="953" t="s">
        <v>385</v>
      </c>
      <c r="CB117" s="953"/>
      <c r="CC117" s="953"/>
      <c r="CD117" s="953"/>
      <c r="CE117" s="953"/>
      <c r="CF117" s="947" t="s">
        <v>441</v>
      </c>
      <c r="CG117" s="948"/>
      <c r="CH117" s="948"/>
      <c r="CI117" s="948"/>
      <c r="CJ117" s="948"/>
      <c r="CK117" s="978"/>
      <c r="CL117" s="979"/>
      <c r="CM117" s="949" t="s">
        <v>458</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125</v>
      </c>
      <c r="DH117" s="992"/>
      <c r="DI117" s="992"/>
      <c r="DJ117" s="992"/>
      <c r="DK117" s="993"/>
      <c r="DL117" s="994" t="s">
        <v>441</v>
      </c>
      <c r="DM117" s="992"/>
      <c r="DN117" s="992"/>
      <c r="DO117" s="992"/>
      <c r="DP117" s="993"/>
      <c r="DQ117" s="994" t="s">
        <v>125</v>
      </c>
      <c r="DR117" s="992"/>
      <c r="DS117" s="992"/>
      <c r="DT117" s="992"/>
      <c r="DU117" s="993"/>
      <c r="DV117" s="995" t="s">
        <v>125</v>
      </c>
      <c r="DW117" s="996"/>
      <c r="DX117" s="996"/>
      <c r="DY117" s="996"/>
      <c r="DZ117" s="997"/>
    </row>
    <row r="118" spans="1:130" s="226" customFormat="1" ht="26.25" customHeight="1" x14ac:dyDescent="0.15">
      <c r="A118" s="937" t="s">
        <v>430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428</v>
      </c>
      <c r="AB118" s="918"/>
      <c r="AC118" s="918"/>
      <c r="AD118" s="918"/>
      <c r="AE118" s="919"/>
      <c r="AF118" s="917" t="s">
        <v>305</v>
      </c>
      <c r="AG118" s="918"/>
      <c r="AH118" s="918"/>
      <c r="AI118" s="918"/>
      <c r="AJ118" s="919"/>
      <c r="AK118" s="917" t="s">
        <v>304</v>
      </c>
      <c r="AL118" s="918"/>
      <c r="AM118" s="918"/>
      <c r="AN118" s="918"/>
      <c r="AO118" s="919"/>
      <c r="AP118" s="1004" t="s">
        <v>429</v>
      </c>
      <c r="AQ118" s="1005"/>
      <c r="AR118" s="1005"/>
      <c r="AS118" s="1005"/>
      <c r="AT118" s="1006"/>
      <c r="AU118" s="933"/>
      <c r="AV118" s="934"/>
      <c r="AW118" s="934"/>
      <c r="AX118" s="934"/>
      <c r="AY118" s="934"/>
      <c r="AZ118" s="1007" t="s">
        <v>459</v>
      </c>
      <c r="BA118" s="998"/>
      <c r="BB118" s="998"/>
      <c r="BC118" s="998"/>
      <c r="BD118" s="998"/>
      <c r="BE118" s="998"/>
      <c r="BF118" s="998"/>
      <c r="BG118" s="998"/>
      <c r="BH118" s="998"/>
      <c r="BI118" s="998"/>
      <c r="BJ118" s="998"/>
      <c r="BK118" s="998"/>
      <c r="BL118" s="998"/>
      <c r="BM118" s="998"/>
      <c r="BN118" s="998"/>
      <c r="BO118" s="998"/>
      <c r="BP118" s="999"/>
      <c r="BQ118" s="1030" t="s">
        <v>385</v>
      </c>
      <c r="BR118" s="1031"/>
      <c r="BS118" s="1031"/>
      <c r="BT118" s="1031"/>
      <c r="BU118" s="1031"/>
      <c r="BV118" s="1031" t="s">
        <v>385</v>
      </c>
      <c r="BW118" s="1031"/>
      <c r="BX118" s="1031"/>
      <c r="BY118" s="1031"/>
      <c r="BZ118" s="1031"/>
      <c r="CA118" s="1031" t="s">
        <v>125</v>
      </c>
      <c r="CB118" s="1031"/>
      <c r="CC118" s="1031"/>
      <c r="CD118" s="1031"/>
      <c r="CE118" s="1031"/>
      <c r="CF118" s="947" t="s">
        <v>125</v>
      </c>
      <c r="CG118" s="948"/>
      <c r="CH118" s="948"/>
      <c r="CI118" s="948"/>
      <c r="CJ118" s="948"/>
      <c r="CK118" s="978"/>
      <c r="CL118" s="979"/>
      <c r="CM118" s="949" t="s">
        <v>460</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125</v>
      </c>
      <c r="DH118" s="992"/>
      <c r="DI118" s="992"/>
      <c r="DJ118" s="992"/>
      <c r="DK118" s="993"/>
      <c r="DL118" s="994" t="s">
        <v>125</v>
      </c>
      <c r="DM118" s="992"/>
      <c r="DN118" s="992"/>
      <c r="DO118" s="992"/>
      <c r="DP118" s="993"/>
      <c r="DQ118" s="994" t="s">
        <v>385</v>
      </c>
      <c r="DR118" s="992"/>
      <c r="DS118" s="992"/>
      <c r="DT118" s="992"/>
      <c r="DU118" s="993"/>
      <c r="DV118" s="995" t="s">
        <v>435</v>
      </c>
      <c r="DW118" s="996"/>
      <c r="DX118" s="996"/>
      <c r="DY118" s="996"/>
      <c r="DZ118" s="997"/>
    </row>
    <row r="119" spans="1:130" s="226" customFormat="1" ht="26.25" customHeight="1" x14ac:dyDescent="0.15">
      <c r="A119" s="1091" t="s">
        <v>433</v>
      </c>
      <c r="B119" s="977"/>
      <c r="C119" s="956" t="s">
        <v>434</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385</v>
      </c>
      <c r="AB119" s="925"/>
      <c r="AC119" s="925"/>
      <c r="AD119" s="925"/>
      <c r="AE119" s="926"/>
      <c r="AF119" s="927" t="s">
        <v>385</v>
      </c>
      <c r="AG119" s="925"/>
      <c r="AH119" s="925"/>
      <c r="AI119" s="925"/>
      <c r="AJ119" s="926"/>
      <c r="AK119" s="927" t="s">
        <v>125</v>
      </c>
      <c r="AL119" s="925"/>
      <c r="AM119" s="925"/>
      <c r="AN119" s="925"/>
      <c r="AO119" s="926"/>
      <c r="AP119" s="928" t="s">
        <v>125</v>
      </c>
      <c r="AQ119" s="929"/>
      <c r="AR119" s="929"/>
      <c r="AS119" s="929"/>
      <c r="AT119" s="930"/>
      <c r="AU119" s="935"/>
      <c r="AV119" s="936"/>
      <c r="AW119" s="936"/>
      <c r="AX119" s="936"/>
      <c r="AY119" s="936"/>
      <c r="AZ119" s="256" t="s">
        <v>185</v>
      </c>
      <c r="BA119" s="256"/>
      <c r="BB119" s="256"/>
      <c r="BC119" s="256"/>
      <c r="BD119" s="256"/>
      <c r="BE119" s="256"/>
      <c r="BF119" s="256"/>
      <c r="BG119" s="256"/>
      <c r="BH119" s="256"/>
      <c r="BI119" s="256"/>
      <c r="BJ119" s="256"/>
      <c r="BK119" s="256"/>
      <c r="BL119" s="256"/>
      <c r="BM119" s="256"/>
      <c r="BN119" s="256"/>
      <c r="BO119" s="1008" t="s">
        <v>461</v>
      </c>
      <c r="BP119" s="1039"/>
      <c r="BQ119" s="1030">
        <v>38947686</v>
      </c>
      <c r="BR119" s="1031"/>
      <c r="BS119" s="1031"/>
      <c r="BT119" s="1031"/>
      <c r="BU119" s="1031"/>
      <c r="BV119" s="1031">
        <v>40324174</v>
      </c>
      <c r="BW119" s="1031"/>
      <c r="BX119" s="1031"/>
      <c r="BY119" s="1031"/>
      <c r="BZ119" s="1031"/>
      <c r="CA119" s="1031">
        <v>39651316</v>
      </c>
      <c r="CB119" s="1031"/>
      <c r="CC119" s="1031"/>
      <c r="CD119" s="1031"/>
      <c r="CE119" s="1031"/>
      <c r="CF119" s="1032"/>
      <c r="CG119" s="1033"/>
      <c r="CH119" s="1033"/>
      <c r="CI119" s="1033"/>
      <c r="CJ119" s="1034"/>
      <c r="CK119" s="980"/>
      <c r="CL119" s="981"/>
      <c r="CM119" s="1035" t="s">
        <v>462</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125</v>
      </c>
      <c r="DH119" s="1017"/>
      <c r="DI119" s="1017"/>
      <c r="DJ119" s="1017"/>
      <c r="DK119" s="1018"/>
      <c r="DL119" s="1016" t="s">
        <v>435</v>
      </c>
      <c r="DM119" s="1017"/>
      <c r="DN119" s="1017"/>
      <c r="DO119" s="1017"/>
      <c r="DP119" s="1018"/>
      <c r="DQ119" s="1016" t="s">
        <v>385</v>
      </c>
      <c r="DR119" s="1017"/>
      <c r="DS119" s="1017"/>
      <c r="DT119" s="1017"/>
      <c r="DU119" s="1018"/>
      <c r="DV119" s="1019" t="s">
        <v>385</v>
      </c>
      <c r="DW119" s="1020"/>
      <c r="DX119" s="1020"/>
      <c r="DY119" s="1020"/>
      <c r="DZ119" s="1021"/>
    </row>
    <row r="120" spans="1:130" s="226" customFormat="1" ht="26.25" customHeight="1" x14ac:dyDescent="0.15">
      <c r="A120" s="1092"/>
      <c r="B120" s="979"/>
      <c r="C120" s="949" t="s">
        <v>438</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125</v>
      </c>
      <c r="AB120" s="992"/>
      <c r="AC120" s="992"/>
      <c r="AD120" s="992"/>
      <c r="AE120" s="993"/>
      <c r="AF120" s="994" t="s">
        <v>441</v>
      </c>
      <c r="AG120" s="992"/>
      <c r="AH120" s="992"/>
      <c r="AI120" s="992"/>
      <c r="AJ120" s="993"/>
      <c r="AK120" s="994" t="s">
        <v>441</v>
      </c>
      <c r="AL120" s="992"/>
      <c r="AM120" s="992"/>
      <c r="AN120" s="992"/>
      <c r="AO120" s="993"/>
      <c r="AP120" s="995" t="s">
        <v>441</v>
      </c>
      <c r="AQ120" s="996"/>
      <c r="AR120" s="996"/>
      <c r="AS120" s="996"/>
      <c r="AT120" s="997"/>
      <c r="AU120" s="1022" t="s">
        <v>463</v>
      </c>
      <c r="AV120" s="1023"/>
      <c r="AW120" s="1023"/>
      <c r="AX120" s="1023"/>
      <c r="AY120" s="1024"/>
      <c r="AZ120" s="973" t="s">
        <v>464</v>
      </c>
      <c r="BA120" s="922"/>
      <c r="BB120" s="922"/>
      <c r="BC120" s="922"/>
      <c r="BD120" s="922"/>
      <c r="BE120" s="922"/>
      <c r="BF120" s="922"/>
      <c r="BG120" s="922"/>
      <c r="BH120" s="922"/>
      <c r="BI120" s="922"/>
      <c r="BJ120" s="922"/>
      <c r="BK120" s="922"/>
      <c r="BL120" s="922"/>
      <c r="BM120" s="922"/>
      <c r="BN120" s="922"/>
      <c r="BO120" s="922"/>
      <c r="BP120" s="923"/>
      <c r="BQ120" s="959">
        <v>3571844</v>
      </c>
      <c r="BR120" s="960"/>
      <c r="BS120" s="960"/>
      <c r="BT120" s="960"/>
      <c r="BU120" s="960"/>
      <c r="BV120" s="960">
        <v>3835561</v>
      </c>
      <c r="BW120" s="960"/>
      <c r="BX120" s="960"/>
      <c r="BY120" s="960"/>
      <c r="BZ120" s="960"/>
      <c r="CA120" s="960">
        <v>3960438</v>
      </c>
      <c r="CB120" s="960"/>
      <c r="CC120" s="960"/>
      <c r="CD120" s="960"/>
      <c r="CE120" s="960"/>
      <c r="CF120" s="974">
        <v>48.3</v>
      </c>
      <c r="CG120" s="975"/>
      <c r="CH120" s="975"/>
      <c r="CI120" s="975"/>
      <c r="CJ120" s="975"/>
      <c r="CK120" s="1040" t="s">
        <v>465</v>
      </c>
      <c r="CL120" s="1041"/>
      <c r="CM120" s="1041"/>
      <c r="CN120" s="1041"/>
      <c r="CO120" s="1042"/>
      <c r="CP120" s="1048" t="s">
        <v>466</v>
      </c>
      <c r="CQ120" s="1049"/>
      <c r="CR120" s="1049"/>
      <c r="CS120" s="1049"/>
      <c r="CT120" s="1049"/>
      <c r="CU120" s="1049"/>
      <c r="CV120" s="1049"/>
      <c r="CW120" s="1049"/>
      <c r="CX120" s="1049"/>
      <c r="CY120" s="1049"/>
      <c r="CZ120" s="1049"/>
      <c r="DA120" s="1049"/>
      <c r="DB120" s="1049"/>
      <c r="DC120" s="1049"/>
      <c r="DD120" s="1049"/>
      <c r="DE120" s="1049"/>
      <c r="DF120" s="1050"/>
      <c r="DG120" s="959">
        <v>5806513</v>
      </c>
      <c r="DH120" s="960"/>
      <c r="DI120" s="960"/>
      <c r="DJ120" s="960"/>
      <c r="DK120" s="960"/>
      <c r="DL120" s="960">
        <v>5325341</v>
      </c>
      <c r="DM120" s="960"/>
      <c r="DN120" s="960"/>
      <c r="DO120" s="960"/>
      <c r="DP120" s="960"/>
      <c r="DQ120" s="960">
        <v>5031298</v>
      </c>
      <c r="DR120" s="960"/>
      <c r="DS120" s="960"/>
      <c r="DT120" s="960"/>
      <c r="DU120" s="960"/>
      <c r="DV120" s="961">
        <v>61.3</v>
      </c>
      <c r="DW120" s="961"/>
      <c r="DX120" s="961"/>
      <c r="DY120" s="961"/>
      <c r="DZ120" s="962"/>
    </row>
    <row r="121" spans="1:130" s="226" customFormat="1" ht="26.25" customHeight="1" x14ac:dyDescent="0.15">
      <c r="A121" s="1092"/>
      <c r="B121" s="979"/>
      <c r="C121" s="1000" t="s">
        <v>467</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441</v>
      </c>
      <c r="AB121" s="992"/>
      <c r="AC121" s="992"/>
      <c r="AD121" s="992"/>
      <c r="AE121" s="993"/>
      <c r="AF121" s="994" t="s">
        <v>441</v>
      </c>
      <c r="AG121" s="992"/>
      <c r="AH121" s="992"/>
      <c r="AI121" s="992"/>
      <c r="AJ121" s="993"/>
      <c r="AK121" s="994" t="s">
        <v>441</v>
      </c>
      <c r="AL121" s="992"/>
      <c r="AM121" s="992"/>
      <c r="AN121" s="992"/>
      <c r="AO121" s="993"/>
      <c r="AP121" s="995" t="s">
        <v>441</v>
      </c>
      <c r="AQ121" s="996"/>
      <c r="AR121" s="996"/>
      <c r="AS121" s="996"/>
      <c r="AT121" s="997"/>
      <c r="AU121" s="1025"/>
      <c r="AV121" s="1026"/>
      <c r="AW121" s="1026"/>
      <c r="AX121" s="1026"/>
      <c r="AY121" s="1027"/>
      <c r="AZ121" s="982" t="s">
        <v>468</v>
      </c>
      <c r="BA121" s="983"/>
      <c r="BB121" s="983"/>
      <c r="BC121" s="983"/>
      <c r="BD121" s="983"/>
      <c r="BE121" s="983"/>
      <c r="BF121" s="983"/>
      <c r="BG121" s="983"/>
      <c r="BH121" s="983"/>
      <c r="BI121" s="983"/>
      <c r="BJ121" s="983"/>
      <c r="BK121" s="983"/>
      <c r="BL121" s="983"/>
      <c r="BM121" s="983"/>
      <c r="BN121" s="983"/>
      <c r="BO121" s="983"/>
      <c r="BP121" s="984"/>
      <c r="BQ121" s="952">
        <v>1847166</v>
      </c>
      <c r="BR121" s="953"/>
      <c r="BS121" s="953"/>
      <c r="BT121" s="953"/>
      <c r="BU121" s="953"/>
      <c r="BV121" s="953">
        <v>2112080</v>
      </c>
      <c r="BW121" s="953"/>
      <c r="BX121" s="953"/>
      <c r="BY121" s="953"/>
      <c r="BZ121" s="953"/>
      <c r="CA121" s="953">
        <v>2062148</v>
      </c>
      <c r="CB121" s="953"/>
      <c r="CC121" s="953"/>
      <c r="CD121" s="953"/>
      <c r="CE121" s="953"/>
      <c r="CF121" s="947">
        <v>25.1</v>
      </c>
      <c r="CG121" s="948"/>
      <c r="CH121" s="948"/>
      <c r="CI121" s="948"/>
      <c r="CJ121" s="948"/>
      <c r="CK121" s="1043"/>
      <c r="CL121" s="1044"/>
      <c r="CM121" s="1044"/>
      <c r="CN121" s="1044"/>
      <c r="CO121" s="1045"/>
      <c r="CP121" s="1053" t="s">
        <v>469</v>
      </c>
      <c r="CQ121" s="1054"/>
      <c r="CR121" s="1054"/>
      <c r="CS121" s="1054"/>
      <c r="CT121" s="1054"/>
      <c r="CU121" s="1054"/>
      <c r="CV121" s="1054"/>
      <c r="CW121" s="1054"/>
      <c r="CX121" s="1054"/>
      <c r="CY121" s="1054"/>
      <c r="CZ121" s="1054"/>
      <c r="DA121" s="1054"/>
      <c r="DB121" s="1054"/>
      <c r="DC121" s="1054"/>
      <c r="DD121" s="1054"/>
      <c r="DE121" s="1054"/>
      <c r="DF121" s="1055"/>
      <c r="DG121" s="952" t="s">
        <v>441</v>
      </c>
      <c r="DH121" s="953"/>
      <c r="DI121" s="953"/>
      <c r="DJ121" s="953"/>
      <c r="DK121" s="953"/>
      <c r="DL121" s="953" t="s">
        <v>125</v>
      </c>
      <c r="DM121" s="953"/>
      <c r="DN121" s="953"/>
      <c r="DO121" s="953"/>
      <c r="DP121" s="953"/>
      <c r="DQ121" s="953">
        <v>1430724</v>
      </c>
      <c r="DR121" s="953"/>
      <c r="DS121" s="953"/>
      <c r="DT121" s="953"/>
      <c r="DU121" s="953"/>
      <c r="DV121" s="954">
        <v>17.399999999999999</v>
      </c>
      <c r="DW121" s="954"/>
      <c r="DX121" s="954"/>
      <c r="DY121" s="954"/>
      <c r="DZ121" s="955"/>
    </row>
    <row r="122" spans="1:130" s="226" customFormat="1" ht="26.25" customHeight="1" x14ac:dyDescent="0.15">
      <c r="A122" s="1092"/>
      <c r="B122" s="979"/>
      <c r="C122" s="949" t="s">
        <v>449</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441</v>
      </c>
      <c r="AB122" s="992"/>
      <c r="AC122" s="992"/>
      <c r="AD122" s="992"/>
      <c r="AE122" s="993"/>
      <c r="AF122" s="994" t="s">
        <v>125</v>
      </c>
      <c r="AG122" s="992"/>
      <c r="AH122" s="992"/>
      <c r="AI122" s="992"/>
      <c r="AJ122" s="993"/>
      <c r="AK122" s="994" t="s">
        <v>441</v>
      </c>
      <c r="AL122" s="992"/>
      <c r="AM122" s="992"/>
      <c r="AN122" s="992"/>
      <c r="AO122" s="993"/>
      <c r="AP122" s="995" t="s">
        <v>441</v>
      </c>
      <c r="AQ122" s="996"/>
      <c r="AR122" s="996"/>
      <c r="AS122" s="996"/>
      <c r="AT122" s="997"/>
      <c r="AU122" s="1025"/>
      <c r="AV122" s="1026"/>
      <c r="AW122" s="1026"/>
      <c r="AX122" s="1026"/>
      <c r="AY122" s="1027"/>
      <c r="AZ122" s="1007" t="s">
        <v>470</v>
      </c>
      <c r="BA122" s="998"/>
      <c r="BB122" s="998"/>
      <c r="BC122" s="998"/>
      <c r="BD122" s="998"/>
      <c r="BE122" s="998"/>
      <c r="BF122" s="998"/>
      <c r="BG122" s="998"/>
      <c r="BH122" s="998"/>
      <c r="BI122" s="998"/>
      <c r="BJ122" s="998"/>
      <c r="BK122" s="998"/>
      <c r="BL122" s="998"/>
      <c r="BM122" s="998"/>
      <c r="BN122" s="998"/>
      <c r="BO122" s="998"/>
      <c r="BP122" s="999"/>
      <c r="BQ122" s="1030">
        <v>23081915</v>
      </c>
      <c r="BR122" s="1031"/>
      <c r="BS122" s="1031"/>
      <c r="BT122" s="1031"/>
      <c r="BU122" s="1031"/>
      <c r="BV122" s="1031">
        <v>23763518</v>
      </c>
      <c r="BW122" s="1031"/>
      <c r="BX122" s="1031"/>
      <c r="BY122" s="1031"/>
      <c r="BZ122" s="1031"/>
      <c r="CA122" s="1031">
        <v>23810255</v>
      </c>
      <c r="CB122" s="1031"/>
      <c r="CC122" s="1031"/>
      <c r="CD122" s="1031"/>
      <c r="CE122" s="1031"/>
      <c r="CF122" s="1051">
        <v>290.10000000000002</v>
      </c>
      <c r="CG122" s="1052"/>
      <c r="CH122" s="1052"/>
      <c r="CI122" s="1052"/>
      <c r="CJ122" s="1052"/>
      <c r="CK122" s="1043"/>
      <c r="CL122" s="1044"/>
      <c r="CM122" s="1044"/>
      <c r="CN122" s="1044"/>
      <c r="CO122" s="1045"/>
      <c r="CP122" s="1053" t="s">
        <v>407</v>
      </c>
      <c r="CQ122" s="1054"/>
      <c r="CR122" s="1054"/>
      <c r="CS122" s="1054"/>
      <c r="CT122" s="1054"/>
      <c r="CU122" s="1054"/>
      <c r="CV122" s="1054"/>
      <c r="CW122" s="1054"/>
      <c r="CX122" s="1054"/>
      <c r="CY122" s="1054"/>
      <c r="CZ122" s="1054"/>
      <c r="DA122" s="1054"/>
      <c r="DB122" s="1054"/>
      <c r="DC122" s="1054"/>
      <c r="DD122" s="1054"/>
      <c r="DE122" s="1054"/>
      <c r="DF122" s="1055"/>
      <c r="DG122" s="952">
        <v>13624</v>
      </c>
      <c r="DH122" s="953"/>
      <c r="DI122" s="953"/>
      <c r="DJ122" s="953"/>
      <c r="DK122" s="953"/>
      <c r="DL122" s="953">
        <v>12380</v>
      </c>
      <c r="DM122" s="953"/>
      <c r="DN122" s="953"/>
      <c r="DO122" s="953"/>
      <c r="DP122" s="953"/>
      <c r="DQ122" s="953">
        <v>11477</v>
      </c>
      <c r="DR122" s="953"/>
      <c r="DS122" s="953"/>
      <c r="DT122" s="953"/>
      <c r="DU122" s="953"/>
      <c r="DV122" s="954">
        <v>0.1</v>
      </c>
      <c r="DW122" s="954"/>
      <c r="DX122" s="954"/>
      <c r="DY122" s="954"/>
      <c r="DZ122" s="955"/>
    </row>
    <row r="123" spans="1:130" s="226" customFormat="1" ht="26.25" customHeight="1" x14ac:dyDescent="0.15">
      <c r="A123" s="1092"/>
      <c r="B123" s="979"/>
      <c r="C123" s="949" t="s">
        <v>455</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441</v>
      </c>
      <c r="AB123" s="992"/>
      <c r="AC123" s="992"/>
      <c r="AD123" s="992"/>
      <c r="AE123" s="993"/>
      <c r="AF123" s="994" t="s">
        <v>125</v>
      </c>
      <c r="AG123" s="992"/>
      <c r="AH123" s="992"/>
      <c r="AI123" s="992"/>
      <c r="AJ123" s="993"/>
      <c r="AK123" s="994" t="s">
        <v>125</v>
      </c>
      <c r="AL123" s="992"/>
      <c r="AM123" s="992"/>
      <c r="AN123" s="992"/>
      <c r="AO123" s="993"/>
      <c r="AP123" s="995" t="s">
        <v>125</v>
      </c>
      <c r="AQ123" s="996"/>
      <c r="AR123" s="996"/>
      <c r="AS123" s="996"/>
      <c r="AT123" s="997"/>
      <c r="AU123" s="1028"/>
      <c r="AV123" s="1029"/>
      <c r="AW123" s="1029"/>
      <c r="AX123" s="1029"/>
      <c r="AY123" s="1029"/>
      <c r="AZ123" s="256" t="s">
        <v>185</v>
      </c>
      <c r="BA123" s="256"/>
      <c r="BB123" s="256"/>
      <c r="BC123" s="256"/>
      <c r="BD123" s="256"/>
      <c r="BE123" s="256"/>
      <c r="BF123" s="256"/>
      <c r="BG123" s="256"/>
      <c r="BH123" s="256"/>
      <c r="BI123" s="256"/>
      <c r="BJ123" s="256"/>
      <c r="BK123" s="256"/>
      <c r="BL123" s="256"/>
      <c r="BM123" s="256"/>
      <c r="BN123" s="256"/>
      <c r="BO123" s="1008" t="s">
        <v>471</v>
      </c>
      <c r="BP123" s="1039"/>
      <c r="BQ123" s="1098">
        <v>28500925</v>
      </c>
      <c r="BR123" s="1099"/>
      <c r="BS123" s="1099"/>
      <c r="BT123" s="1099"/>
      <c r="BU123" s="1099"/>
      <c r="BV123" s="1099">
        <v>29711159</v>
      </c>
      <c r="BW123" s="1099"/>
      <c r="BX123" s="1099"/>
      <c r="BY123" s="1099"/>
      <c r="BZ123" s="1099"/>
      <c r="CA123" s="1099">
        <v>29832841</v>
      </c>
      <c r="CB123" s="1099"/>
      <c r="CC123" s="1099"/>
      <c r="CD123" s="1099"/>
      <c r="CE123" s="1099"/>
      <c r="CF123" s="1032"/>
      <c r="CG123" s="1033"/>
      <c r="CH123" s="1033"/>
      <c r="CI123" s="1033"/>
      <c r="CJ123" s="1034"/>
      <c r="CK123" s="1043"/>
      <c r="CL123" s="1044"/>
      <c r="CM123" s="1044"/>
      <c r="CN123" s="1044"/>
      <c r="CO123" s="1045"/>
      <c r="CP123" s="1053"/>
      <c r="CQ123" s="1054"/>
      <c r="CR123" s="1054"/>
      <c r="CS123" s="1054"/>
      <c r="CT123" s="1054"/>
      <c r="CU123" s="1054"/>
      <c r="CV123" s="1054"/>
      <c r="CW123" s="1054"/>
      <c r="CX123" s="1054"/>
      <c r="CY123" s="1054"/>
      <c r="CZ123" s="1054"/>
      <c r="DA123" s="1054"/>
      <c r="DB123" s="1054"/>
      <c r="DC123" s="1054"/>
      <c r="DD123" s="1054"/>
      <c r="DE123" s="1054"/>
      <c r="DF123" s="1055"/>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226" customFormat="1" ht="26.25" customHeight="1" thickBot="1" x14ac:dyDescent="0.2">
      <c r="A124" s="1092"/>
      <c r="B124" s="979"/>
      <c r="C124" s="949" t="s">
        <v>458</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435</v>
      </c>
      <c r="AB124" s="992"/>
      <c r="AC124" s="992"/>
      <c r="AD124" s="992"/>
      <c r="AE124" s="993"/>
      <c r="AF124" s="994" t="s">
        <v>435</v>
      </c>
      <c r="AG124" s="992"/>
      <c r="AH124" s="992"/>
      <c r="AI124" s="992"/>
      <c r="AJ124" s="993"/>
      <c r="AK124" s="994" t="s">
        <v>435</v>
      </c>
      <c r="AL124" s="992"/>
      <c r="AM124" s="992"/>
      <c r="AN124" s="992"/>
      <c r="AO124" s="993"/>
      <c r="AP124" s="995" t="s">
        <v>435</v>
      </c>
      <c r="AQ124" s="996"/>
      <c r="AR124" s="996"/>
      <c r="AS124" s="996"/>
      <c r="AT124" s="997"/>
      <c r="AU124" s="1094" t="s">
        <v>472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119.7</v>
      </c>
      <c r="BR124" s="1061"/>
      <c r="BS124" s="1061"/>
      <c r="BT124" s="1061"/>
      <c r="BU124" s="1061"/>
      <c r="BV124" s="1061">
        <v>126</v>
      </c>
      <c r="BW124" s="1061"/>
      <c r="BX124" s="1061"/>
      <c r="BY124" s="1061"/>
      <c r="BZ124" s="1061"/>
      <c r="CA124" s="1061">
        <v>119.6</v>
      </c>
      <c r="CB124" s="1061"/>
      <c r="CC124" s="1061"/>
      <c r="CD124" s="1061"/>
      <c r="CE124" s="1061"/>
      <c r="CF124" s="1062"/>
      <c r="CG124" s="1063"/>
      <c r="CH124" s="1063"/>
      <c r="CI124" s="1063"/>
      <c r="CJ124" s="1064"/>
      <c r="CK124" s="1046"/>
      <c r="CL124" s="1046"/>
      <c r="CM124" s="1046"/>
      <c r="CN124" s="1046"/>
      <c r="CO124" s="1047"/>
      <c r="CP124" s="1053" t="s">
        <v>473</v>
      </c>
      <c r="CQ124" s="1054"/>
      <c r="CR124" s="1054"/>
      <c r="CS124" s="1054"/>
      <c r="CT124" s="1054"/>
      <c r="CU124" s="1054"/>
      <c r="CV124" s="1054"/>
      <c r="CW124" s="1054"/>
      <c r="CX124" s="1054"/>
      <c r="CY124" s="1054"/>
      <c r="CZ124" s="1054"/>
      <c r="DA124" s="1054"/>
      <c r="DB124" s="1054"/>
      <c r="DC124" s="1054"/>
      <c r="DD124" s="1054"/>
      <c r="DE124" s="1054"/>
      <c r="DF124" s="1055"/>
      <c r="DG124" s="1038">
        <v>1903457</v>
      </c>
      <c r="DH124" s="1017"/>
      <c r="DI124" s="1017"/>
      <c r="DJ124" s="1017"/>
      <c r="DK124" s="1018"/>
      <c r="DL124" s="1016">
        <v>1812630</v>
      </c>
      <c r="DM124" s="1017"/>
      <c r="DN124" s="1017"/>
      <c r="DO124" s="1017"/>
      <c r="DP124" s="1018"/>
      <c r="DQ124" s="1016" t="s">
        <v>385</v>
      </c>
      <c r="DR124" s="1017"/>
      <c r="DS124" s="1017"/>
      <c r="DT124" s="1017"/>
      <c r="DU124" s="1018"/>
      <c r="DV124" s="1019" t="s">
        <v>125</v>
      </c>
      <c r="DW124" s="1020"/>
      <c r="DX124" s="1020"/>
      <c r="DY124" s="1020"/>
      <c r="DZ124" s="1021"/>
    </row>
    <row r="125" spans="1:130" s="226" customFormat="1" ht="26.25" customHeight="1" x14ac:dyDescent="0.15">
      <c r="A125" s="1092"/>
      <c r="B125" s="979"/>
      <c r="C125" s="949" t="s">
        <v>460</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125</v>
      </c>
      <c r="AB125" s="992"/>
      <c r="AC125" s="992"/>
      <c r="AD125" s="992"/>
      <c r="AE125" s="993"/>
      <c r="AF125" s="994" t="s">
        <v>385</v>
      </c>
      <c r="AG125" s="992"/>
      <c r="AH125" s="992"/>
      <c r="AI125" s="992"/>
      <c r="AJ125" s="993"/>
      <c r="AK125" s="994" t="s">
        <v>385</v>
      </c>
      <c r="AL125" s="992"/>
      <c r="AM125" s="992"/>
      <c r="AN125" s="992"/>
      <c r="AO125" s="993"/>
      <c r="AP125" s="995" t="s">
        <v>125</v>
      </c>
      <c r="AQ125" s="996"/>
      <c r="AR125" s="996"/>
      <c r="AS125" s="996"/>
      <c r="AT125" s="997"/>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1056" t="s">
        <v>474</v>
      </c>
      <c r="CL125" s="1041"/>
      <c r="CM125" s="1041"/>
      <c r="CN125" s="1041"/>
      <c r="CO125" s="1042"/>
      <c r="CP125" s="973" t="s">
        <v>475</v>
      </c>
      <c r="CQ125" s="922"/>
      <c r="CR125" s="922"/>
      <c r="CS125" s="922"/>
      <c r="CT125" s="922"/>
      <c r="CU125" s="922"/>
      <c r="CV125" s="922"/>
      <c r="CW125" s="922"/>
      <c r="CX125" s="922"/>
      <c r="CY125" s="922"/>
      <c r="CZ125" s="922"/>
      <c r="DA125" s="922"/>
      <c r="DB125" s="922"/>
      <c r="DC125" s="922"/>
      <c r="DD125" s="922"/>
      <c r="DE125" s="922"/>
      <c r="DF125" s="923"/>
      <c r="DG125" s="959" t="s">
        <v>125</v>
      </c>
      <c r="DH125" s="960"/>
      <c r="DI125" s="960"/>
      <c r="DJ125" s="960"/>
      <c r="DK125" s="960"/>
      <c r="DL125" s="960" t="s">
        <v>385</v>
      </c>
      <c r="DM125" s="960"/>
      <c r="DN125" s="960"/>
      <c r="DO125" s="960"/>
      <c r="DP125" s="960"/>
      <c r="DQ125" s="960" t="s">
        <v>385</v>
      </c>
      <c r="DR125" s="960"/>
      <c r="DS125" s="960"/>
      <c r="DT125" s="960"/>
      <c r="DU125" s="960"/>
      <c r="DV125" s="961" t="s">
        <v>385</v>
      </c>
      <c r="DW125" s="961"/>
      <c r="DX125" s="961"/>
      <c r="DY125" s="961"/>
      <c r="DZ125" s="962"/>
    </row>
    <row r="126" spans="1:130" s="226" customFormat="1" ht="26.25" customHeight="1" thickBot="1" x14ac:dyDescent="0.2">
      <c r="A126" s="1092"/>
      <c r="B126" s="979"/>
      <c r="C126" s="949" t="s">
        <v>462</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385</v>
      </c>
      <c r="AB126" s="992"/>
      <c r="AC126" s="992"/>
      <c r="AD126" s="992"/>
      <c r="AE126" s="993"/>
      <c r="AF126" s="994" t="s">
        <v>125</v>
      </c>
      <c r="AG126" s="992"/>
      <c r="AH126" s="992"/>
      <c r="AI126" s="992"/>
      <c r="AJ126" s="993"/>
      <c r="AK126" s="994" t="s">
        <v>385</v>
      </c>
      <c r="AL126" s="992"/>
      <c r="AM126" s="992"/>
      <c r="AN126" s="992"/>
      <c r="AO126" s="993"/>
      <c r="AP126" s="995" t="s">
        <v>125</v>
      </c>
      <c r="AQ126" s="996"/>
      <c r="AR126" s="996"/>
      <c r="AS126" s="996"/>
      <c r="AT126" s="997"/>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1057"/>
      <c r="CL126" s="1044"/>
      <c r="CM126" s="1044"/>
      <c r="CN126" s="1044"/>
      <c r="CO126" s="1045"/>
      <c r="CP126" s="982" t="s">
        <v>476</v>
      </c>
      <c r="CQ126" s="983"/>
      <c r="CR126" s="983"/>
      <c r="CS126" s="983"/>
      <c r="CT126" s="983"/>
      <c r="CU126" s="983"/>
      <c r="CV126" s="983"/>
      <c r="CW126" s="983"/>
      <c r="CX126" s="983"/>
      <c r="CY126" s="983"/>
      <c r="CZ126" s="983"/>
      <c r="DA126" s="983"/>
      <c r="DB126" s="983"/>
      <c r="DC126" s="983"/>
      <c r="DD126" s="983"/>
      <c r="DE126" s="983"/>
      <c r="DF126" s="984"/>
      <c r="DG126" s="952">
        <v>1999564</v>
      </c>
      <c r="DH126" s="953"/>
      <c r="DI126" s="953"/>
      <c r="DJ126" s="953"/>
      <c r="DK126" s="953"/>
      <c r="DL126" s="953">
        <v>1994005</v>
      </c>
      <c r="DM126" s="953"/>
      <c r="DN126" s="953"/>
      <c r="DO126" s="953"/>
      <c r="DP126" s="953"/>
      <c r="DQ126" s="953">
        <v>2008165</v>
      </c>
      <c r="DR126" s="953"/>
      <c r="DS126" s="953"/>
      <c r="DT126" s="953"/>
      <c r="DU126" s="953"/>
      <c r="DV126" s="954">
        <v>24.5</v>
      </c>
      <c r="DW126" s="954"/>
      <c r="DX126" s="954"/>
      <c r="DY126" s="954"/>
      <c r="DZ126" s="955"/>
    </row>
    <row r="127" spans="1:130" s="226" customFormat="1" ht="26.25" customHeight="1" x14ac:dyDescent="0.15">
      <c r="A127" s="1093"/>
      <c r="B127" s="981"/>
      <c r="C127" s="1035" t="s">
        <v>477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385</v>
      </c>
      <c r="AB127" s="992"/>
      <c r="AC127" s="992"/>
      <c r="AD127" s="992"/>
      <c r="AE127" s="993"/>
      <c r="AF127" s="994" t="s">
        <v>125</v>
      </c>
      <c r="AG127" s="992"/>
      <c r="AH127" s="992"/>
      <c r="AI127" s="992"/>
      <c r="AJ127" s="993"/>
      <c r="AK127" s="994" t="s">
        <v>125</v>
      </c>
      <c r="AL127" s="992"/>
      <c r="AM127" s="992"/>
      <c r="AN127" s="992"/>
      <c r="AO127" s="993"/>
      <c r="AP127" s="995" t="s">
        <v>125</v>
      </c>
      <c r="AQ127" s="996"/>
      <c r="AR127" s="996"/>
      <c r="AS127" s="996"/>
      <c r="AT127" s="997"/>
      <c r="AU127" s="261"/>
      <c r="AV127" s="261"/>
      <c r="AW127" s="261"/>
      <c r="AX127" s="1065" t="s">
        <v>478</v>
      </c>
      <c r="AY127" s="1066"/>
      <c r="AZ127" s="1066"/>
      <c r="BA127" s="1066"/>
      <c r="BB127" s="1066"/>
      <c r="BC127" s="1066"/>
      <c r="BD127" s="1066"/>
      <c r="BE127" s="1067"/>
      <c r="BF127" s="1068" t="s">
        <v>479</v>
      </c>
      <c r="BG127" s="1066"/>
      <c r="BH127" s="1066"/>
      <c r="BI127" s="1066"/>
      <c r="BJ127" s="1066"/>
      <c r="BK127" s="1066"/>
      <c r="BL127" s="1067"/>
      <c r="BM127" s="1068" t="s">
        <v>480</v>
      </c>
      <c r="BN127" s="1066"/>
      <c r="BO127" s="1066"/>
      <c r="BP127" s="1066"/>
      <c r="BQ127" s="1066"/>
      <c r="BR127" s="1066"/>
      <c r="BS127" s="1067"/>
      <c r="BT127" s="1068" t="s">
        <v>481</v>
      </c>
      <c r="BU127" s="1066"/>
      <c r="BV127" s="1066"/>
      <c r="BW127" s="1066"/>
      <c r="BX127" s="1066"/>
      <c r="BY127" s="1066"/>
      <c r="BZ127" s="1090"/>
      <c r="CA127" s="261"/>
      <c r="CB127" s="261"/>
      <c r="CC127" s="261"/>
      <c r="CD127" s="262"/>
      <c r="CE127" s="262"/>
      <c r="CF127" s="262"/>
      <c r="CG127" s="259"/>
      <c r="CH127" s="259"/>
      <c r="CI127" s="259"/>
      <c r="CJ127" s="260"/>
      <c r="CK127" s="1057"/>
      <c r="CL127" s="1044"/>
      <c r="CM127" s="1044"/>
      <c r="CN127" s="1044"/>
      <c r="CO127" s="1045"/>
      <c r="CP127" s="982" t="s">
        <v>482</v>
      </c>
      <c r="CQ127" s="983"/>
      <c r="CR127" s="983"/>
      <c r="CS127" s="983"/>
      <c r="CT127" s="983"/>
      <c r="CU127" s="983"/>
      <c r="CV127" s="983"/>
      <c r="CW127" s="983"/>
      <c r="CX127" s="983"/>
      <c r="CY127" s="983"/>
      <c r="CZ127" s="983"/>
      <c r="DA127" s="983"/>
      <c r="DB127" s="983"/>
      <c r="DC127" s="983"/>
      <c r="DD127" s="983"/>
      <c r="DE127" s="983"/>
      <c r="DF127" s="984"/>
      <c r="DG127" s="952" t="s">
        <v>385</v>
      </c>
      <c r="DH127" s="953"/>
      <c r="DI127" s="953"/>
      <c r="DJ127" s="953"/>
      <c r="DK127" s="953"/>
      <c r="DL127" s="953" t="s">
        <v>385</v>
      </c>
      <c r="DM127" s="953"/>
      <c r="DN127" s="953"/>
      <c r="DO127" s="953"/>
      <c r="DP127" s="953"/>
      <c r="DQ127" s="953" t="s">
        <v>125</v>
      </c>
      <c r="DR127" s="953"/>
      <c r="DS127" s="953"/>
      <c r="DT127" s="953"/>
      <c r="DU127" s="953"/>
      <c r="DV127" s="954" t="s">
        <v>385</v>
      </c>
      <c r="DW127" s="954"/>
      <c r="DX127" s="954"/>
      <c r="DY127" s="954"/>
      <c r="DZ127" s="955"/>
    </row>
    <row r="128" spans="1:130" s="226" customFormat="1" ht="26.25" customHeight="1" thickBot="1" x14ac:dyDescent="0.2">
      <c r="A128" s="1076" t="s">
        <v>483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484</v>
      </c>
      <c r="X128" s="1078"/>
      <c r="Y128" s="1078"/>
      <c r="Z128" s="1079"/>
      <c r="AA128" s="1080">
        <v>156517</v>
      </c>
      <c r="AB128" s="1081"/>
      <c r="AC128" s="1081"/>
      <c r="AD128" s="1081"/>
      <c r="AE128" s="1082"/>
      <c r="AF128" s="1083">
        <v>161733</v>
      </c>
      <c r="AG128" s="1081"/>
      <c r="AH128" s="1081"/>
      <c r="AI128" s="1081"/>
      <c r="AJ128" s="1082"/>
      <c r="AK128" s="1083">
        <v>201447</v>
      </c>
      <c r="AL128" s="1081"/>
      <c r="AM128" s="1081"/>
      <c r="AN128" s="1081"/>
      <c r="AO128" s="1082"/>
      <c r="AP128" s="1084"/>
      <c r="AQ128" s="1085"/>
      <c r="AR128" s="1085"/>
      <c r="AS128" s="1085"/>
      <c r="AT128" s="1086"/>
      <c r="AU128" s="261"/>
      <c r="AV128" s="261"/>
      <c r="AW128" s="261"/>
      <c r="AX128" s="921" t="s">
        <v>485</v>
      </c>
      <c r="AY128" s="922"/>
      <c r="AZ128" s="922"/>
      <c r="BA128" s="922"/>
      <c r="BB128" s="922"/>
      <c r="BC128" s="922"/>
      <c r="BD128" s="922"/>
      <c r="BE128" s="923"/>
      <c r="BF128" s="1087" t="s">
        <v>385</v>
      </c>
      <c r="BG128" s="1088"/>
      <c r="BH128" s="1088"/>
      <c r="BI128" s="1088"/>
      <c r="BJ128" s="1088"/>
      <c r="BK128" s="1088"/>
      <c r="BL128" s="1089"/>
      <c r="BM128" s="1087">
        <v>13.23</v>
      </c>
      <c r="BN128" s="1088"/>
      <c r="BO128" s="1088"/>
      <c r="BP128" s="1088"/>
      <c r="BQ128" s="1088"/>
      <c r="BR128" s="1088"/>
      <c r="BS128" s="1089"/>
      <c r="BT128" s="1087">
        <v>20</v>
      </c>
      <c r="BU128" s="1088"/>
      <c r="BV128" s="1088"/>
      <c r="BW128" s="1088"/>
      <c r="BX128" s="1088"/>
      <c r="BY128" s="1088"/>
      <c r="BZ128" s="1112"/>
      <c r="CA128" s="262"/>
      <c r="CB128" s="262"/>
      <c r="CC128" s="262"/>
      <c r="CD128" s="262"/>
      <c r="CE128" s="262"/>
      <c r="CF128" s="262"/>
      <c r="CG128" s="259"/>
      <c r="CH128" s="259"/>
      <c r="CI128" s="259"/>
      <c r="CJ128" s="260"/>
      <c r="CK128" s="1058"/>
      <c r="CL128" s="1059"/>
      <c r="CM128" s="1059"/>
      <c r="CN128" s="1059"/>
      <c r="CO128" s="1060"/>
      <c r="CP128" s="1069" t="s">
        <v>486</v>
      </c>
      <c r="CQ128" s="1070"/>
      <c r="CR128" s="1070"/>
      <c r="CS128" s="1070"/>
      <c r="CT128" s="1070"/>
      <c r="CU128" s="1070"/>
      <c r="CV128" s="1070"/>
      <c r="CW128" s="1070"/>
      <c r="CX128" s="1070"/>
      <c r="CY128" s="1070"/>
      <c r="CZ128" s="1070"/>
      <c r="DA128" s="1070"/>
      <c r="DB128" s="1070"/>
      <c r="DC128" s="1070"/>
      <c r="DD128" s="1070"/>
      <c r="DE128" s="1070"/>
      <c r="DF128" s="1071"/>
      <c r="DG128" s="1072" t="s">
        <v>125</v>
      </c>
      <c r="DH128" s="1073"/>
      <c r="DI128" s="1073"/>
      <c r="DJ128" s="1073"/>
      <c r="DK128" s="1073"/>
      <c r="DL128" s="1073" t="s">
        <v>385</v>
      </c>
      <c r="DM128" s="1073"/>
      <c r="DN128" s="1073"/>
      <c r="DO128" s="1073"/>
      <c r="DP128" s="1073"/>
      <c r="DQ128" s="1073" t="s">
        <v>125</v>
      </c>
      <c r="DR128" s="1073"/>
      <c r="DS128" s="1073"/>
      <c r="DT128" s="1073"/>
      <c r="DU128" s="1073"/>
      <c r="DV128" s="1074" t="s">
        <v>125</v>
      </c>
      <c r="DW128" s="1074"/>
      <c r="DX128" s="1074"/>
      <c r="DY128" s="1074"/>
      <c r="DZ128" s="1075"/>
    </row>
    <row r="129" spans="1:131" s="226" customFormat="1" ht="26.25" customHeight="1" x14ac:dyDescent="0.15">
      <c r="A129" s="963" t="s">
        <v>101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487</v>
      </c>
      <c r="X129" s="1107"/>
      <c r="Y129" s="1107"/>
      <c r="Z129" s="1108"/>
      <c r="AA129" s="991">
        <v>11123308</v>
      </c>
      <c r="AB129" s="992"/>
      <c r="AC129" s="992"/>
      <c r="AD129" s="992"/>
      <c r="AE129" s="993"/>
      <c r="AF129" s="994">
        <v>10856228</v>
      </c>
      <c r="AG129" s="992"/>
      <c r="AH129" s="992"/>
      <c r="AI129" s="992"/>
      <c r="AJ129" s="993"/>
      <c r="AK129" s="994">
        <v>10676019</v>
      </c>
      <c r="AL129" s="992"/>
      <c r="AM129" s="992"/>
      <c r="AN129" s="992"/>
      <c r="AO129" s="993"/>
      <c r="AP129" s="1109"/>
      <c r="AQ129" s="1110"/>
      <c r="AR129" s="1110"/>
      <c r="AS129" s="1110"/>
      <c r="AT129" s="1111"/>
      <c r="AU129" s="263"/>
      <c r="AV129" s="263"/>
      <c r="AW129" s="263"/>
      <c r="AX129" s="1100" t="s">
        <v>488</v>
      </c>
      <c r="AY129" s="983"/>
      <c r="AZ129" s="983"/>
      <c r="BA129" s="983"/>
      <c r="BB129" s="983"/>
      <c r="BC129" s="983"/>
      <c r="BD129" s="983"/>
      <c r="BE129" s="984"/>
      <c r="BF129" s="1101" t="s">
        <v>385</v>
      </c>
      <c r="BG129" s="1102"/>
      <c r="BH129" s="1102"/>
      <c r="BI129" s="1102"/>
      <c r="BJ129" s="1102"/>
      <c r="BK129" s="1102"/>
      <c r="BL129" s="1103"/>
      <c r="BM129" s="1101">
        <v>18.23</v>
      </c>
      <c r="BN129" s="1102"/>
      <c r="BO129" s="1102"/>
      <c r="BP129" s="1102"/>
      <c r="BQ129" s="1102"/>
      <c r="BR129" s="1102"/>
      <c r="BS129" s="1103"/>
      <c r="BT129" s="1101">
        <v>30</v>
      </c>
      <c r="BU129" s="1104"/>
      <c r="BV129" s="1104"/>
      <c r="BW129" s="1104"/>
      <c r="BX129" s="1104"/>
      <c r="BY129" s="1104"/>
      <c r="BZ129" s="1105"/>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3"/>
      <c r="DQ129" s="233"/>
      <c r="DR129" s="233"/>
      <c r="DS129" s="233"/>
      <c r="DT129" s="233"/>
      <c r="DU129" s="233"/>
      <c r="DV129" s="233"/>
      <c r="DW129" s="233"/>
      <c r="DX129" s="233"/>
      <c r="DY129" s="233"/>
      <c r="DZ129" s="237"/>
    </row>
    <row r="130" spans="1:131" s="226" customFormat="1" ht="26.25" customHeight="1" x14ac:dyDescent="0.15">
      <c r="A130" s="963" t="s">
        <v>489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490</v>
      </c>
      <c r="X130" s="1107"/>
      <c r="Y130" s="1107"/>
      <c r="Z130" s="1108"/>
      <c r="AA130" s="991">
        <v>2401880</v>
      </c>
      <c r="AB130" s="992"/>
      <c r="AC130" s="992"/>
      <c r="AD130" s="992"/>
      <c r="AE130" s="993"/>
      <c r="AF130" s="994">
        <v>2437007</v>
      </c>
      <c r="AG130" s="992"/>
      <c r="AH130" s="992"/>
      <c r="AI130" s="992"/>
      <c r="AJ130" s="993"/>
      <c r="AK130" s="994">
        <v>2469784</v>
      </c>
      <c r="AL130" s="992"/>
      <c r="AM130" s="992"/>
      <c r="AN130" s="992"/>
      <c r="AO130" s="993"/>
      <c r="AP130" s="1109"/>
      <c r="AQ130" s="1110"/>
      <c r="AR130" s="1110"/>
      <c r="AS130" s="1110"/>
      <c r="AT130" s="1111"/>
      <c r="AU130" s="263"/>
      <c r="AV130" s="263"/>
      <c r="AW130" s="263"/>
      <c r="AX130" s="1100" t="s">
        <v>491</v>
      </c>
      <c r="AY130" s="983"/>
      <c r="AZ130" s="983"/>
      <c r="BA130" s="983"/>
      <c r="BB130" s="983"/>
      <c r="BC130" s="983"/>
      <c r="BD130" s="983"/>
      <c r="BE130" s="984"/>
      <c r="BF130" s="1137">
        <v>14.3</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3"/>
      <c r="DQ130" s="233"/>
      <c r="DR130" s="233"/>
      <c r="DS130" s="233"/>
      <c r="DT130" s="233"/>
      <c r="DU130" s="233"/>
      <c r="DV130" s="233"/>
      <c r="DW130" s="233"/>
      <c r="DX130" s="233"/>
      <c r="DY130" s="233"/>
      <c r="DZ130" s="237"/>
    </row>
    <row r="131" spans="1:131" s="226"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492</v>
      </c>
      <c r="X131" s="1145"/>
      <c r="Y131" s="1145"/>
      <c r="Z131" s="1146"/>
      <c r="AA131" s="1038">
        <v>8721428</v>
      </c>
      <c r="AB131" s="1017"/>
      <c r="AC131" s="1017"/>
      <c r="AD131" s="1017"/>
      <c r="AE131" s="1018"/>
      <c r="AF131" s="1016">
        <v>8419221</v>
      </c>
      <c r="AG131" s="1017"/>
      <c r="AH131" s="1017"/>
      <c r="AI131" s="1017"/>
      <c r="AJ131" s="1018"/>
      <c r="AK131" s="1016">
        <v>8206235</v>
      </c>
      <c r="AL131" s="1017"/>
      <c r="AM131" s="1017"/>
      <c r="AN131" s="1017"/>
      <c r="AO131" s="1018"/>
      <c r="AP131" s="1147"/>
      <c r="AQ131" s="1148"/>
      <c r="AR131" s="1148"/>
      <c r="AS131" s="1148"/>
      <c r="AT131" s="1149"/>
      <c r="AU131" s="263"/>
      <c r="AV131" s="263"/>
      <c r="AW131" s="263"/>
      <c r="AX131" s="1119" t="s">
        <v>493</v>
      </c>
      <c r="AY131" s="1070"/>
      <c r="AZ131" s="1070"/>
      <c r="BA131" s="1070"/>
      <c r="BB131" s="1070"/>
      <c r="BC131" s="1070"/>
      <c r="BD131" s="1070"/>
      <c r="BE131" s="1071"/>
      <c r="BF131" s="1120">
        <v>119.6</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3"/>
      <c r="DQ131" s="233"/>
      <c r="DR131" s="233"/>
      <c r="DS131" s="233"/>
      <c r="DT131" s="233"/>
      <c r="DU131" s="233"/>
      <c r="DV131" s="233"/>
      <c r="DW131" s="233"/>
      <c r="DX131" s="233"/>
      <c r="DY131" s="233"/>
      <c r="DZ131" s="237"/>
    </row>
    <row r="132" spans="1:131" s="226" customFormat="1" ht="26.25" customHeight="1" x14ac:dyDescent="0.15">
      <c r="A132" s="1126" t="s">
        <v>494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495</v>
      </c>
      <c r="W132" s="1130"/>
      <c r="X132" s="1130"/>
      <c r="Y132" s="1130"/>
      <c r="Z132" s="1131"/>
      <c r="AA132" s="1132">
        <v>12.75019412</v>
      </c>
      <c r="AB132" s="1133"/>
      <c r="AC132" s="1133"/>
      <c r="AD132" s="1133"/>
      <c r="AE132" s="1134"/>
      <c r="AF132" s="1135">
        <v>14.31805864</v>
      </c>
      <c r="AG132" s="1133"/>
      <c r="AH132" s="1133"/>
      <c r="AI132" s="1133"/>
      <c r="AJ132" s="1134"/>
      <c r="AK132" s="1135">
        <v>15.92044342</v>
      </c>
      <c r="AL132" s="1133"/>
      <c r="AM132" s="1133"/>
      <c r="AN132" s="1133"/>
      <c r="AO132" s="1134"/>
      <c r="AP132" s="1032"/>
      <c r="AQ132" s="1033"/>
      <c r="AR132" s="1033"/>
      <c r="AS132" s="1033"/>
      <c r="AT132" s="1136"/>
      <c r="AU132" s="265"/>
      <c r="AV132" s="266"/>
      <c r="AW132" s="266"/>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7"/>
      <c r="DQ132" s="237"/>
      <c r="DR132" s="237"/>
      <c r="DS132" s="237"/>
      <c r="DT132" s="237"/>
      <c r="DU132" s="237"/>
      <c r="DV132" s="237"/>
      <c r="DW132" s="237"/>
      <c r="DX132" s="237"/>
      <c r="DY132" s="237"/>
      <c r="DZ132" s="237"/>
    </row>
    <row r="133" spans="1:131" s="226"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496</v>
      </c>
      <c r="W133" s="1113"/>
      <c r="X133" s="1113"/>
      <c r="Y133" s="1113"/>
      <c r="Z133" s="1114"/>
      <c r="AA133" s="1115">
        <v>14.1</v>
      </c>
      <c r="AB133" s="1116"/>
      <c r="AC133" s="1116"/>
      <c r="AD133" s="1116"/>
      <c r="AE133" s="1117"/>
      <c r="AF133" s="1115">
        <v>13.9</v>
      </c>
      <c r="AG133" s="1116"/>
      <c r="AH133" s="1116"/>
      <c r="AI133" s="1116"/>
      <c r="AJ133" s="1117"/>
      <c r="AK133" s="1115">
        <v>14.3</v>
      </c>
      <c r="AL133" s="1116"/>
      <c r="AM133" s="1116"/>
      <c r="AN133" s="1116"/>
      <c r="AO133" s="1117"/>
      <c r="AP133" s="1062"/>
      <c r="AQ133" s="1063"/>
      <c r="AR133" s="1063"/>
      <c r="AS133" s="1063"/>
      <c r="AT133" s="1118"/>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7"/>
      <c r="DQ133" s="237"/>
      <c r="DR133" s="237"/>
      <c r="DS133" s="237"/>
      <c r="DT133" s="237"/>
      <c r="DU133" s="237"/>
      <c r="DV133" s="237"/>
      <c r="DW133" s="237"/>
      <c r="DX133" s="237"/>
      <c r="DY133" s="237"/>
      <c r="DZ133" s="237"/>
    </row>
    <row r="134" spans="1:131" s="227" customFormat="1" ht="11.25" customHeight="1" x14ac:dyDescent="0.15">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7"/>
      <c r="DQ134" s="237"/>
      <c r="DR134" s="237"/>
      <c r="DS134" s="237"/>
      <c r="DT134" s="237"/>
      <c r="DU134" s="237"/>
      <c r="DV134" s="237"/>
      <c r="DW134" s="237"/>
      <c r="DX134" s="237"/>
      <c r="DY134" s="237"/>
      <c r="DZ134" s="237"/>
      <c r="EA134" s="226"/>
    </row>
    <row r="135" spans="1:131" ht="14.25" hidden="1" x14ac:dyDescent="0.15">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x14ac:dyDescent="0.15"/>
  </sheetData>
  <sheetProtection algorithmName="SHA-512" hashValue="4ncJdONsFaS6Y0OPz4bBt5QN0yTStyssvSC6BX4ncSx0Wwn7LZeFSxwWp0MYkk0JnPRuz1CxNnnschsXCBOo0Q==" saltValue="M7ZhBHn6XPtCQyKLOwcd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3:P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72:P72"/>
    <mergeCell ref="B71:P71"/>
    <mergeCell ref="B70:P70"/>
    <mergeCell ref="B69:P69"/>
    <mergeCell ref="B68:P68"/>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DV10:DZ10"/>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0" customWidth="1"/>
    <col min="121" max="121" width="0" style="269" hidden="1" customWidth="1"/>
    <col min="122" max="16384" width="9" style="269" hidden="1"/>
  </cols>
  <sheetData>
    <row r="1" spans="1:120"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9"/>
    </row>
    <row r="17" spans="119:120" x14ac:dyDescent="0.15">
      <c r="DP17" s="269"/>
    </row>
    <row r="18" spans="119:120" x14ac:dyDescent="0.15"/>
    <row r="19" spans="119:120" x14ac:dyDescent="0.15"/>
    <row r="20" spans="119:120" x14ac:dyDescent="0.15">
      <c r="DO20" s="269"/>
      <c r="DP20" s="269"/>
    </row>
    <row r="21" spans="119:120" x14ac:dyDescent="0.15">
      <c r="DP21" s="269"/>
    </row>
    <row r="22" spans="119:120" x14ac:dyDescent="0.15"/>
    <row r="23" spans="119:120" x14ac:dyDescent="0.15">
      <c r="DO23" s="269"/>
      <c r="DP23" s="269"/>
    </row>
    <row r="24" spans="119:120" x14ac:dyDescent="0.15">
      <c r="DP24" s="269"/>
    </row>
    <row r="25" spans="119:120" x14ac:dyDescent="0.15">
      <c r="DP25" s="269"/>
    </row>
    <row r="26" spans="119:120" x14ac:dyDescent="0.15">
      <c r="DO26" s="269"/>
      <c r="DP26" s="269"/>
    </row>
    <row r="27" spans="119:120" x14ac:dyDescent="0.15"/>
    <row r="28" spans="119:120" x14ac:dyDescent="0.15">
      <c r="DO28" s="269"/>
      <c r="DP28" s="269"/>
    </row>
    <row r="29" spans="119:120" x14ac:dyDescent="0.15">
      <c r="DP29" s="269"/>
    </row>
    <row r="30" spans="119:120" x14ac:dyDescent="0.15"/>
    <row r="31" spans="119:120" x14ac:dyDescent="0.15">
      <c r="DO31" s="269"/>
      <c r="DP31" s="269"/>
    </row>
    <row r="32" spans="119:120" x14ac:dyDescent="0.15"/>
    <row r="33" spans="98:120" x14ac:dyDescent="0.15">
      <c r="DO33" s="269"/>
      <c r="DP33" s="269"/>
    </row>
    <row r="34" spans="98:120" x14ac:dyDescent="0.15">
      <c r="DM34" s="269"/>
    </row>
    <row r="35" spans="98:120" x14ac:dyDescent="0.15">
      <c r="CT35" s="269"/>
      <c r="CU35" s="269"/>
      <c r="CV35" s="269"/>
      <c r="CY35" s="269"/>
      <c r="CZ35" s="269"/>
      <c r="DA35" s="269"/>
      <c r="DD35" s="269"/>
      <c r="DE35" s="269"/>
      <c r="DF35" s="269"/>
      <c r="DI35" s="269"/>
      <c r="DJ35" s="269"/>
      <c r="DK35" s="269"/>
      <c r="DM35" s="269"/>
      <c r="DN35" s="269"/>
      <c r="DO35" s="269"/>
      <c r="DP35" s="269"/>
    </row>
    <row r="36" spans="98:120" x14ac:dyDescent="0.15"/>
    <row r="37" spans="98:120" x14ac:dyDescent="0.15">
      <c r="CW37" s="269"/>
      <c r="DB37" s="269"/>
      <c r="DG37" s="269"/>
      <c r="DL37" s="269"/>
      <c r="DP37" s="269"/>
    </row>
    <row r="38" spans="98:120" x14ac:dyDescent="0.15">
      <c r="CT38" s="269"/>
      <c r="CU38" s="269"/>
      <c r="CV38" s="269"/>
      <c r="CW38" s="269"/>
      <c r="CY38" s="269"/>
      <c r="CZ38" s="269"/>
      <c r="DA38" s="269"/>
      <c r="DB38" s="269"/>
      <c r="DD38" s="269"/>
      <c r="DE38" s="269"/>
      <c r="DF38" s="269"/>
      <c r="DG38" s="269"/>
      <c r="DI38" s="269"/>
      <c r="DJ38" s="269"/>
      <c r="DK38" s="269"/>
      <c r="DL38" s="269"/>
      <c r="DN38" s="269"/>
      <c r="DO38" s="269"/>
      <c r="DP38" s="26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9"/>
      <c r="DO49" s="269"/>
      <c r="DP49" s="26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9"/>
      <c r="CS63" s="269"/>
      <c r="CX63" s="269"/>
      <c r="DC63" s="269"/>
      <c r="DH63" s="269"/>
    </row>
    <row r="64" spans="22:120" x14ac:dyDescent="0.15">
      <c r="V64" s="269"/>
    </row>
    <row r="65" spans="15:120" x14ac:dyDescent="0.15">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x14ac:dyDescent="0.15">
      <c r="Q66" s="269"/>
      <c r="S66" s="269"/>
      <c r="U66" s="269"/>
      <c r="DM66" s="269"/>
    </row>
    <row r="67" spans="15:120" x14ac:dyDescent="0.15">
      <c r="O67" s="269"/>
      <c r="P67" s="269"/>
      <c r="R67" s="269"/>
      <c r="T67" s="269"/>
      <c r="Y67" s="269"/>
      <c r="CT67" s="269"/>
      <c r="CV67" s="269"/>
      <c r="CW67" s="269"/>
      <c r="CY67" s="269"/>
      <c r="DA67" s="269"/>
      <c r="DB67" s="269"/>
      <c r="DD67" s="269"/>
      <c r="DF67" s="269"/>
      <c r="DG67" s="269"/>
      <c r="DI67" s="269"/>
      <c r="DK67" s="269"/>
      <c r="DL67" s="269"/>
      <c r="DN67" s="269"/>
      <c r="DO67" s="269"/>
      <c r="DP67" s="269"/>
    </row>
    <row r="68" spans="15:120" x14ac:dyDescent="0.15"/>
    <row r="69" spans="15:120" x14ac:dyDescent="0.15"/>
    <row r="70" spans="15:120" x14ac:dyDescent="0.15"/>
    <row r="71" spans="15:120" x14ac:dyDescent="0.15"/>
    <row r="72" spans="15:120" x14ac:dyDescent="0.15">
      <c r="DP72" s="269"/>
    </row>
    <row r="73" spans="15:120" x14ac:dyDescent="0.15">
      <c r="DP73" s="26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9"/>
      <c r="CX96" s="269"/>
      <c r="DC96" s="269"/>
      <c r="DH96" s="269"/>
    </row>
    <row r="97" spans="24:120" x14ac:dyDescent="0.15">
      <c r="CS97" s="269"/>
      <c r="CX97" s="269"/>
      <c r="DC97" s="269"/>
      <c r="DH97" s="269"/>
      <c r="DP97" s="270" t="s">
        <v>497</v>
      </c>
    </row>
    <row r="98" spans="24:120" hidden="1" x14ac:dyDescent="0.15">
      <c r="CS98" s="269"/>
      <c r="CX98" s="269"/>
      <c r="DC98" s="269"/>
      <c r="DH98" s="269"/>
    </row>
    <row r="99" spans="24:120" hidden="1" x14ac:dyDescent="0.15">
      <c r="CS99" s="269"/>
      <c r="CX99" s="269"/>
      <c r="DC99" s="269"/>
      <c r="DH99" s="269"/>
    </row>
    <row r="100" spans="24:120" hidden="1" x14ac:dyDescent="0.15"/>
    <row r="101" spans="24:120" ht="12" hidden="1" customHeight="1" x14ac:dyDescent="0.15">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x14ac:dyDescent="0.15">
      <c r="CU102" s="269"/>
      <c r="CZ102" s="269"/>
      <c r="DE102" s="269"/>
      <c r="DJ102" s="269"/>
      <c r="DM102" s="269"/>
    </row>
    <row r="103" spans="24:120" hidden="1" x14ac:dyDescent="0.15">
      <c r="CT103" s="269"/>
      <c r="CV103" s="269"/>
      <c r="CW103" s="269"/>
      <c r="CY103" s="269"/>
      <c r="DA103" s="269"/>
      <c r="DB103" s="269"/>
      <c r="DD103" s="269"/>
      <c r="DF103" s="269"/>
      <c r="DG103" s="269"/>
      <c r="DI103" s="269"/>
      <c r="DK103" s="269"/>
      <c r="DL103" s="269"/>
      <c r="DM103" s="269"/>
      <c r="DN103" s="269"/>
      <c r="DO103" s="269"/>
      <c r="DP103" s="269"/>
    </row>
    <row r="104" spans="24:120" hidden="1" x14ac:dyDescent="0.15">
      <c r="CV104" s="269"/>
      <c r="CW104" s="269"/>
      <c r="DA104" s="269"/>
      <c r="DB104" s="269"/>
      <c r="DF104" s="269"/>
      <c r="DG104" s="269"/>
      <c r="DK104" s="269"/>
      <c r="DL104" s="269"/>
      <c r="DN104" s="269"/>
      <c r="DO104" s="269"/>
      <c r="DP104" s="26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qssVSLzrz1rj/a5xMV3mxYCBcAPau20lLbhfRuCsxYoYIsE3gszK9kqUMco/CbcOEfsSNDmxITa3OXjqbAGjA==" saltValue="yGXiqrB7ZNUQAZjRsBTL6A=="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0" customWidth="1"/>
    <col min="117" max="16384" width="9" style="269" hidden="1"/>
  </cols>
  <sheetData>
    <row r="1" spans="2:116"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x14ac:dyDescent="0.15"/>
    <row r="3" spans="2:116" x14ac:dyDescent="0.15"/>
    <row r="4" spans="2:116" x14ac:dyDescent="0.15">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x14ac:dyDescent="0.15">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x14ac:dyDescent="0.15"/>
    <row r="20" spans="9:116" x14ac:dyDescent="0.15"/>
    <row r="21" spans="9:116" x14ac:dyDescent="0.15">
      <c r="DL21" s="269"/>
    </row>
    <row r="22" spans="9:116" x14ac:dyDescent="0.15">
      <c r="DI22" s="269"/>
      <c r="DJ22" s="269"/>
      <c r="DK22" s="269"/>
      <c r="DL22" s="269"/>
    </row>
    <row r="23" spans="9:116" x14ac:dyDescent="0.15">
      <c r="CY23" s="269"/>
      <c r="CZ23" s="269"/>
      <c r="DA23" s="269"/>
      <c r="DB23" s="269"/>
      <c r="DC23" s="269"/>
      <c r="DD23" s="269"/>
      <c r="DE23" s="269"/>
      <c r="DF23" s="269"/>
      <c r="DG23" s="269"/>
      <c r="DH23" s="269"/>
      <c r="DI23" s="269"/>
      <c r="DJ23" s="269"/>
      <c r="DK23" s="269"/>
      <c r="DL23" s="26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9"/>
      <c r="DA35" s="269"/>
      <c r="DB35" s="269"/>
      <c r="DC35" s="269"/>
      <c r="DD35" s="269"/>
      <c r="DE35" s="269"/>
      <c r="DF35" s="269"/>
      <c r="DG35" s="269"/>
      <c r="DH35" s="269"/>
      <c r="DI35" s="269"/>
      <c r="DJ35" s="269"/>
      <c r="DK35" s="269"/>
      <c r="DL35" s="269"/>
    </row>
    <row r="36" spans="15:116" x14ac:dyDescent="0.15"/>
    <row r="37" spans="15:116" x14ac:dyDescent="0.15">
      <c r="DL37" s="269"/>
    </row>
    <row r="38" spans="15:116" x14ac:dyDescent="0.15">
      <c r="DI38" s="269"/>
      <c r="DJ38" s="269"/>
      <c r="DK38" s="269"/>
      <c r="DL38" s="269"/>
    </row>
    <row r="39" spans="15:116" x14ac:dyDescent="0.15"/>
    <row r="40" spans="15:116" x14ac:dyDescent="0.15"/>
    <row r="41" spans="15:116" x14ac:dyDescent="0.15"/>
    <row r="42" spans="15:116" x14ac:dyDescent="0.15"/>
    <row r="43" spans="15:116" x14ac:dyDescent="0.15">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x14ac:dyDescent="0.15">
      <c r="DL44" s="269"/>
    </row>
    <row r="45" spans="15:116" x14ac:dyDescent="0.15"/>
    <row r="46" spans="15:116" x14ac:dyDescent="0.15">
      <c r="DA46" s="269"/>
      <c r="DB46" s="269"/>
      <c r="DC46" s="269"/>
      <c r="DD46" s="269"/>
      <c r="DE46" s="269"/>
      <c r="DF46" s="269"/>
      <c r="DG46" s="269"/>
      <c r="DH46" s="269"/>
      <c r="DI46" s="269"/>
      <c r="DJ46" s="269"/>
      <c r="DK46" s="269"/>
      <c r="DL46" s="269"/>
    </row>
    <row r="47" spans="15:116" x14ac:dyDescent="0.15"/>
    <row r="48" spans="15:116" x14ac:dyDescent="0.15"/>
    <row r="49" spans="104:116" x14ac:dyDescent="0.15"/>
    <row r="50" spans="104:116" x14ac:dyDescent="0.15">
      <c r="CZ50" s="269"/>
      <c r="DA50" s="269"/>
      <c r="DB50" s="269"/>
      <c r="DC50" s="269"/>
      <c r="DD50" s="269"/>
      <c r="DE50" s="269"/>
      <c r="DF50" s="269"/>
      <c r="DG50" s="269"/>
      <c r="DH50" s="269"/>
      <c r="DI50" s="269"/>
      <c r="DJ50" s="269"/>
      <c r="DK50" s="269"/>
      <c r="DL50" s="269"/>
    </row>
    <row r="51" spans="104:116" x14ac:dyDescent="0.15"/>
    <row r="52" spans="104:116" x14ac:dyDescent="0.15"/>
    <row r="53" spans="104:116" x14ac:dyDescent="0.15">
      <c r="DL53" s="26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9"/>
      <c r="DD67" s="269"/>
      <c r="DE67" s="269"/>
      <c r="DF67" s="269"/>
      <c r="DG67" s="269"/>
      <c r="DH67" s="269"/>
      <c r="DI67" s="269"/>
      <c r="DJ67" s="269"/>
      <c r="DK67" s="269"/>
      <c r="DL67" s="26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dnJBfs+V+k3ItFWDKd9SY9TB9QE/3gN1HMdx3ajVKTwoXsur+dFEqWUO2O13caasH1WX2PiPOPJFqBzmGJ1Xw==" saltValue="LqvnNhcFP34SHtt8xbQ2KA=="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1" customWidth="1"/>
    <col min="37" max="44" width="17" style="271" customWidth="1"/>
    <col min="45" max="45" width="6.125" style="278" customWidth="1"/>
    <col min="46" max="46" width="3" style="276" customWidth="1"/>
    <col min="47" max="47" width="19.125" style="271" hidden="1" customWidth="1"/>
    <col min="48" max="52" width="12.625" style="271" hidden="1" customWidth="1"/>
    <col min="53" max="16384" width="8.625" style="271" hidden="1"/>
  </cols>
  <sheetData>
    <row r="1" spans="1:46" x14ac:dyDescent="0.15">
      <c r="AS1" s="272"/>
      <c r="AT1" s="272"/>
    </row>
    <row r="2" spans="1:46" x14ac:dyDescent="0.15">
      <c r="AS2" s="272"/>
      <c r="AT2" s="272"/>
    </row>
    <row r="3" spans="1:46" x14ac:dyDescent="0.15">
      <c r="AS3" s="272"/>
      <c r="AT3" s="272"/>
    </row>
    <row r="4" spans="1:46" x14ac:dyDescent="0.15">
      <c r="AS4" s="272"/>
      <c r="AT4" s="272"/>
    </row>
    <row r="5" spans="1:46" ht="17.25" x14ac:dyDescent="0.15">
      <c r="A5" s="273" t="s">
        <v>498</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x14ac:dyDescent="0.15">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499</v>
      </c>
      <c r="AL6" s="277"/>
      <c r="AM6" s="277"/>
      <c r="AN6" s="277"/>
      <c r="AO6" s="272"/>
      <c r="AP6" s="272"/>
      <c r="AQ6" s="272"/>
      <c r="AR6" s="272"/>
    </row>
    <row r="7" spans="1:46" x14ac:dyDescent="0.15">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153" t="s">
        <v>500</v>
      </c>
      <c r="AP7" s="282"/>
      <c r="AQ7" s="283" t="s">
        <v>501</v>
      </c>
      <c r="AR7" s="284"/>
    </row>
    <row r="8" spans="1:46" x14ac:dyDescent="0.15">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154"/>
      <c r="AP8" s="288" t="s">
        <v>502</v>
      </c>
      <c r="AQ8" s="289" t="s">
        <v>503</v>
      </c>
      <c r="AR8" s="290" t="s">
        <v>504</v>
      </c>
    </row>
    <row r="9" spans="1:46" x14ac:dyDescent="0.15">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155" t="s">
        <v>505</v>
      </c>
      <c r="AL9" s="1156"/>
      <c r="AM9" s="1156"/>
      <c r="AN9" s="1157"/>
      <c r="AO9" s="291">
        <v>2755758</v>
      </c>
      <c r="AP9" s="291">
        <v>88021</v>
      </c>
      <c r="AQ9" s="292">
        <v>89546</v>
      </c>
      <c r="AR9" s="293">
        <v>-1.7</v>
      </c>
    </row>
    <row r="10" spans="1:46" x14ac:dyDescent="0.15">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155" t="s">
        <v>506</v>
      </c>
      <c r="AL10" s="1156"/>
      <c r="AM10" s="1156"/>
      <c r="AN10" s="1157"/>
      <c r="AO10" s="294">
        <v>370205</v>
      </c>
      <c r="AP10" s="294">
        <v>11825</v>
      </c>
      <c r="AQ10" s="295">
        <v>7518</v>
      </c>
      <c r="AR10" s="296">
        <v>57.3</v>
      </c>
    </row>
    <row r="11" spans="1:46" ht="13.5" customHeight="1" x14ac:dyDescent="0.15">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155" t="s">
        <v>507</v>
      </c>
      <c r="AL11" s="1156"/>
      <c r="AM11" s="1156"/>
      <c r="AN11" s="1157"/>
      <c r="AO11" s="294">
        <v>755754</v>
      </c>
      <c r="AP11" s="294">
        <v>24139</v>
      </c>
      <c r="AQ11" s="295">
        <v>9181</v>
      </c>
      <c r="AR11" s="296">
        <v>162.9</v>
      </c>
    </row>
    <row r="12" spans="1:46" ht="13.5" customHeight="1" x14ac:dyDescent="0.15">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155" t="s">
        <v>508</v>
      </c>
      <c r="AL12" s="1156"/>
      <c r="AM12" s="1156"/>
      <c r="AN12" s="1157"/>
      <c r="AO12" s="294">
        <v>21979</v>
      </c>
      <c r="AP12" s="294">
        <v>702</v>
      </c>
      <c r="AQ12" s="295">
        <v>1021</v>
      </c>
      <c r="AR12" s="296">
        <v>-31.2</v>
      </c>
    </row>
    <row r="13" spans="1:46" ht="13.5" customHeight="1" x14ac:dyDescent="0.15">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155" t="s">
        <v>509</v>
      </c>
      <c r="AL13" s="1156"/>
      <c r="AM13" s="1156"/>
      <c r="AN13" s="1157"/>
      <c r="AO13" s="294" t="s">
        <v>510</v>
      </c>
      <c r="AP13" s="294" t="s">
        <v>510</v>
      </c>
      <c r="AQ13" s="295">
        <v>11</v>
      </c>
      <c r="AR13" s="296" t="s">
        <v>510</v>
      </c>
    </row>
    <row r="14" spans="1:46" ht="13.5" customHeight="1" x14ac:dyDescent="0.15">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155" t="s">
        <v>511</v>
      </c>
      <c r="AL14" s="1156"/>
      <c r="AM14" s="1156"/>
      <c r="AN14" s="1157"/>
      <c r="AO14" s="294">
        <v>140637</v>
      </c>
      <c r="AP14" s="294">
        <v>4492</v>
      </c>
      <c r="AQ14" s="295">
        <v>4082</v>
      </c>
      <c r="AR14" s="296">
        <v>10</v>
      </c>
    </row>
    <row r="15" spans="1:46" ht="13.5" customHeight="1" x14ac:dyDescent="0.15">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155" t="s">
        <v>512</v>
      </c>
      <c r="AL15" s="1156"/>
      <c r="AM15" s="1156"/>
      <c r="AN15" s="1157"/>
      <c r="AO15" s="294">
        <v>247284</v>
      </c>
      <c r="AP15" s="294">
        <v>7898</v>
      </c>
      <c r="AQ15" s="295">
        <v>2228</v>
      </c>
      <c r="AR15" s="296">
        <v>254.5</v>
      </c>
    </row>
    <row r="16" spans="1:46" x14ac:dyDescent="0.15">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158" t="s">
        <v>513</v>
      </c>
      <c r="AL16" s="1159"/>
      <c r="AM16" s="1159"/>
      <c r="AN16" s="1160"/>
      <c r="AO16" s="294">
        <v>-371315</v>
      </c>
      <c r="AP16" s="294">
        <v>-11860</v>
      </c>
      <c r="AQ16" s="295">
        <v>-8980</v>
      </c>
      <c r="AR16" s="296">
        <v>32.1</v>
      </c>
    </row>
    <row r="17" spans="1:46" x14ac:dyDescent="0.15">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158" t="s">
        <v>185</v>
      </c>
      <c r="AL17" s="1159"/>
      <c r="AM17" s="1159"/>
      <c r="AN17" s="1160"/>
      <c r="AO17" s="294">
        <v>3920302</v>
      </c>
      <c r="AP17" s="294">
        <v>125217</v>
      </c>
      <c r="AQ17" s="295">
        <v>104606</v>
      </c>
      <c r="AR17" s="296">
        <v>19.7</v>
      </c>
    </row>
    <row r="18" spans="1:46" x14ac:dyDescent="0.15">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x14ac:dyDescent="0.15">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514</v>
      </c>
      <c r="AL19" s="272"/>
      <c r="AM19" s="272"/>
      <c r="AN19" s="272"/>
      <c r="AO19" s="272"/>
      <c r="AP19" s="272"/>
      <c r="AQ19" s="272"/>
      <c r="AR19" s="272"/>
    </row>
    <row r="20" spans="1:46" x14ac:dyDescent="0.15">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515</v>
      </c>
      <c r="AP20" s="302" t="s">
        <v>516</v>
      </c>
      <c r="AQ20" s="303" t="s">
        <v>517</v>
      </c>
      <c r="AR20" s="304"/>
    </row>
    <row r="21" spans="1:46" s="310" customFormat="1" x14ac:dyDescent="0.15">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150" t="s">
        <v>518</v>
      </c>
      <c r="AL21" s="1151"/>
      <c r="AM21" s="1151"/>
      <c r="AN21" s="1152"/>
      <c r="AO21" s="306">
        <v>11.37</v>
      </c>
      <c r="AP21" s="307">
        <v>10.09</v>
      </c>
      <c r="AQ21" s="308">
        <v>1.28</v>
      </c>
      <c r="AR21" s="277"/>
      <c r="AS21" s="309"/>
      <c r="AT21" s="305"/>
    </row>
    <row r="22" spans="1:46" s="310" customFormat="1" x14ac:dyDescent="0.15">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150" t="s">
        <v>519</v>
      </c>
      <c r="AL22" s="1151"/>
      <c r="AM22" s="1151"/>
      <c r="AN22" s="1152"/>
      <c r="AO22" s="311">
        <v>95.3</v>
      </c>
      <c r="AP22" s="312">
        <v>97.8</v>
      </c>
      <c r="AQ22" s="313">
        <v>-2.5</v>
      </c>
      <c r="AR22" s="297"/>
      <c r="AS22" s="309"/>
      <c r="AT22" s="305"/>
    </row>
    <row r="23" spans="1:46" s="310" customFormat="1" x14ac:dyDescent="0.15">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x14ac:dyDescent="0.15">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x14ac:dyDescent="0.15">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x14ac:dyDescent="0.15">
      <c r="A26" s="277" t="s">
        <v>520</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x14ac:dyDescent="0.15">
      <c r="A27" s="318" t="s">
        <v>521</v>
      </c>
      <c r="AO27" s="272"/>
      <c r="AP27" s="272"/>
      <c r="AQ27" s="272"/>
      <c r="AR27" s="272"/>
      <c r="AS27" s="272"/>
      <c r="AT27" s="272"/>
    </row>
    <row r="28" spans="1:46" ht="17.25" x14ac:dyDescent="0.15">
      <c r="A28" s="273" t="s">
        <v>522</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x14ac:dyDescent="0.15">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523</v>
      </c>
      <c r="AL29" s="277"/>
      <c r="AM29" s="277"/>
      <c r="AN29" s="277"/>
      <c r="AO29" s="272"/>
      <c r="AP29" s="272"/>
      <c r="AQ29" s="272"/>
      <c r="AR29" s="272"/>
      <c r="AS29" s="320"/>
    </row>
    <row r="30" spans="1:46" x14ac:dyDescent="0.15">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153" t="s">
        <v>500</v>
      </c>
      <c r="AP30" s="282"/>
      <c r="AQ30" s="283" t="s">
        <v>501</v>
      </c>
      <c r="AR30" s="284"/>
    </row>
    <row r="31" spans="1:46" x14ac:dyDescent="0.15">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154"/>
      <c r="AP31" s="288" t="s">
        <v>502</v>
      </c>
      <c r="AQ31" s="289" t="s">
        <v>503</v>
      </c>
      <c r="AR31" s="290" t="s">
        <v>504</v>
      </c>
    </row>
    <row r="32" spans="1:46" ht="27" customHeight="1" x14ac:dyDescent="0.15">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166" t="s">
        <v>524</v>
      </c>
      <c r="AL32" s="1167"/>
      <c r="AM32" s="1167"/>
      <c r="AN32" s="1168"/>
      <c r="AO32" s="321">
        <v>2964787</v>
      </c>
      <c r="AP32" s="321">
        <v>94697</v>
      </c>
      <c r="AQ32" s="322">
        <v>67805</v>
      </c>
      <c r="AR32" s="323">
        <v>39.700000000000003</v>
      </c>
    </row>
    <row r="33" spans="1:46" ht="13.5" customHeight="1" x14ac:dyDescent="0.15">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166" t="s">
        <v>525</v>
      </c>
      <c r="AL33" s="1167"/>
      <c r="AM33" s="1167"/>
      <c r="AN33" s="1168"/>
      <c r="AO33" s="321" t="s">
        <v>510</v>
      </c>
      <c r="AP33" s="321" t="s">
        <v>510</v>
      </c>
      <c r="AQ33" s="322" t="s">
        <v>510</v>
      </c>
      <c r="AR33" s="323" t="s">
        <v>510</v>
      </c>
    </row>
    <row r="34" spans="1:46" ht="27" customHeight="1" x14ac:dyDescent="0.15">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166" t="s">
        <v>526</v>
      </c>
      <c r="AL34" s="1167"/>
      <c r="AM34" s="1167"/>
      <c r="AN34" s="1168"/>
      <c r="AO34" s="321" t="s">
        <v>510</v>
      </c>
      <c r="AP34" s="321" t="s">
        <v>510</v>
      </c>
      <c r="AQ34" s="322">
        <v>11</v>
      </c>
      <c r="AR34" s="323" t="s">
        <v>510</v>
      </c>
    </row>
    <row r="35" spans="1:46" ht="27" customHeight="1" x14ac:dyDescent="0.15">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166" t="s">
        <v>527</v>
      </c>
      <c r="AL35" s="1167"/>
      <c r="AM35" s="1167"/>
      <c r="AN35" s="1168"/>
      <c r="AO35" s="321">
        <v>875954</v>
      </c>
      <c r="AP35" s="321">
        <v>27979</v>
      </c>
      <c r="AQ35" s="322">
        <v>18110</v>
      </c>
      <c r="AR35" s="323">
        <v>54.5</v>
      </c>
    </row>
    <row r="36" spans="1:46" ht="27" customHeight="1" x14ac:dyDescent="0.15">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166" t="s">
        <v>528</v>
      </c>
      <c r="AL36" s="1167"/>
      <c r="AM36" s="1167"/>
      <c r="AN36" s="1168"/>
      <c r="AO36" s="321">
        <v>136959</v>
      </c>
      <c r="AP36" s="321">
        <v>4375</v>
      </c>
      <c r="AQ36" s="322">
        <v>2781</v>
      </c>
      <c r="AR36" s="323">
        <v>57.3</v>
      </c>
    </row>
    <row r="37" spans="1:46" ht="13.5" customHeight="1" x14ac:dyDescent="0.15">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66" t="s">
        <v>529</v>
      </c>
      <c r="AL37" s="1167"/>
      <c r="AM37" s="1167"/>
      <c r="AN37" s="1168"/>
      <c r="AO37" s="321" t="s">
        <v>510</v>
      </c>
      <c r="AP37" s="321" t="s">
        <v>510</v>
      </c>
      <c r="AQ37" s="322">
        <v>1073</v>
      </c>
      <c r="AR37" s="323" t="s">
        <v>510</v>
      </c>
    </row>
    <row r="38" spans="1:46" ht="27" customHeight="1" x14ac:dyDescent="0.15">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169" t="s">
        <v>530</v>
      </c>
      <c r="AL38" s="1170"/>
      <c r="AM38" s="1170"/>
      <c r="AN38" s="1171"/>
      <c r="AO38" s="324" t="s">
        <v>510</v>
      </c>
      <c r="AP38" s="324" t="s">
        <v>510</v>
      </c>
      <c r="AQ38" s="325">
        <v>5</v>
      </c>
      <c r="AR38" s="313" t="s">
        <v>510</v>
      </c>
      <c r="AS38" s="320"/>
    </row>
    <row r="39" spans="1:46" x14ac:dyDescent="0.15">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169" t="s">
        <v>531</v>
      </c>
      <c r="AL39" s="1170"/>
      <c r="AM39" s="1170"/>
      <c r="AN39" s="1171"/>
      <c r="AO39" s="321">
        <v>-201447</v>
      </c>
      <c r="AP39" s="321">
        <v>-6434</v>
      </c>
      <c r="AQ39" s="322">
        <v>-3858</v>
      </c>
      <c r="AR39" s="323">
        <v>66.8</v>
      </c>
      <c r="AS39" s="320"/>
    </row>
    <row r="40" spans="1:46" ht="27" customHeight="1" x14ac:dyDescent="0.15">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166" t="s">
        <v>532</v>
      </c>
      <c r="AL40" s="1167"/>
      <c r="AM40" s="1167"/>
      <c r="AN40" s="1168"/>
      <c r="AO40" s="321">
        <v>-2469784</v>
      </c>
      <c r="AP40" s="321">
        <v>-78887</v>
      </c>
      <c r="AQ40" s="322">
        <v>-59194</v>
      </c>
      <c r="AR40" s="323">
        <v>33.299999999999997</v>
      </c>
      <c r="AS40" s="320"/>
    </row>
    <row r="41" spans="1:46" x14ac:dyDescent="0.15">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172" t="s">
        <v>299</v>
      </c>
      <c r="AL41" s="1173"/>
      <c r="AM41" s="1173"/>
      <c r="AN41" s="1174"/>
      <c r="AO41" s="321">
        <v>1306469</v>
      </c>
      <c r="AP41" s="321">
        <v>41730</v>
      </c>
      <c r="AQ41" s="322">
        <v>26732</v>
      </c>
      <c r="AR41" s="323">
        <v>56.1</v>
      </c>
      <c r="AS41" s="320"/>
    </row>
    <row r="42" spans="1:46" x14ac:dyDescent="0.15">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533</v>
      </c>
      <c r="AL42" s="272"/>
      <c r="AM42" s="272"/>
      <c r="AN42" s="272"/>
      <c r="AO42" s="272"/>
      <c r="AP42" s="272"/>
      <c r="AQ42" s="297"/>
      <c r="AR42" s="297"/>
      <c r="AS42" s="320"/>
    </row>
    <row r="43" spans="1:46" x14ac:dyDescent="0.15">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x14ac:dyDescent="0.15">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x14ac:dyDescent="0.1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x14ac:dyDescent="0.15">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x14ac:dyDescent="0.15">
      <c r="A47" s="330" t="s">
        <v>534</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x14ac:dyDescent="0.15">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535</v>
      </c>
      <c r="AL48" s="331"/>
      <c r="AM48" s="331"/>
      <c r="AN48" s="331"/>
      <c r="AO48" s="331"/>
      <c r="AP48" s="331"/>
      <c r="AQ48" s="332"/>
      <c r="AR48" s="331"/>
    </row>
    <row r="49" spans="1:44" ht="13.5" customHeight="1" x14ac:dyDescent="0.15">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61" t="s">
        <v>500</v>
      </c>
      <c r="AN49" s="1163" t="s">
        <v>536</v>
      </c>
      <c r="AO49" s="1164"/>
      <c r="AP49" s="1164"/>
      <c r="AQ49" s="1164"/>
      <c r="AR49" s="1165"/>
    </row>
    <row r="50" spans="1:44" x14ac:dyDescent="0.15">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62"/>
      <c r="AN50" s="337" t="s">
        <v>537</v>
      </c>
      <c r="AO50" s="338" t="s">
        <v>538</v>
      </c>
      <c r="AP50" s="339" t="s">
        <v>539</v>
      </c>
      <c r="AQ50" s="340" t="s">
        <v>540</v>
      </c>
      <c r="AR50" s="341" t="s">
        <v>541</v>
      </c>
    </row>
    <row r="51" spans="1:44" x14ac:dyDescent="0.15">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542</v>
      </c>
      <c r="AL51" s="334"/>
      <c r="AM51" s="342">
        <v>2575792</v>
      </c>
      <c r="AN51" s="343">
        <v>76193</v>
      </c>
      <c r="AO51" s="344">
        <v>23.7</v>
      </c>
      <c r="AP51" s="345">
        <v>90961</v>
      </c>
      <c r="AQ51" s="346">
        <v>20.100000000000001</v>
      </c>
      <c r="AR51" s="347">
        <v>3.6</v>
      </c>
    </row>
    <row r="52" spans="1:44" x14ac:dyDescent="0.15">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543</v>
      </c>
      <c r="AM52" s="350">
        <v>1734959</v>
      </c>
      <c r="AN52" s="351">
        <v>51321</v>
      </c>
      <c r="AO52" s="352">
        <v>31.9</v>
      </c>
      <c r="AP52" s="353">
        <v>37720</v>
      </c>
      <c r="AQ52" s="354">
        <v>7.1</v>
      </c>
      <c r="AR52" s="355">
        <v>24.8</v>
      </c>
    </row>
    <row r="53" spans="1:44" x14ac:dyDescent="0.15">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544</v>
      </c>
      <c r="AL53" s="334"/>
      <c r="AM53" s="342">
        <v>2141794</v>
      </c>
      <c r="AN53" s="343">
        <v>64687</v>
      </c>
      <c r="AO53" s="344">
        <v>-15.1</v>
      </c>
      <c r="AP53" s="345">
        <v>106614</v>
      </c>
      <c r="AQ53" s="346">
        <v>17.2</v>
      </c>
      <c r="AR53" s="347">
        <v>-32.299999999999997</v>
      </c>
    </row>
    <row r="54" spans="1:44" x14ac:dyDescent="0.15">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543</v>
      </c>
      <c r="AM54" s="350">
        <v>1144751</v>
      </c>
      <c r="AN54" s="351">
        <v>34574</v>
      </c>
      <c r="AO54" s="352">
        <v>-32.6</v>
      </c>
      <c r="AP54" s="353">
        <v>45545</v>
      </c>
      <c r="AQ54" s="354">
        <v>20.7</v>
      </c>
      <c r="AR54" s="355">
        <v>-53.3</v>
      </c>
    </row>
    <row r="55" spans="1:44" x14ac:dyDescent="0.15">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545</v>
      </c>
      <c r="AL55" s="334"/>
      <c r="AM55" s="342">
        <v>3089119</v>
      </c>
      <c r="AN55" s="343">
        <v>94828</v>
      </c>
      <c r="AO55" s="344">
        <v>46.6</v>
      </c>
      <c r="AP55" s="345">
        <v>85459</v>
      </c>
      <c r="AQ55" s="346">
        <v>-19.8</v>
      </c>
      <c r="AR55" s="347">
        <v>66.400000000000006</v>
      </c>
    </row>
    <row r="56" spans="1:44" x14ac:dyDescent="0.15">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543</v>
      </c>
      <c r="AM56" s="350">
        <v>966026</v>
      </c>
      <c r="AN56" s="351">
        <v>29655</v>
      </c>
      <c r="AO56" s="352">
        <v>-14.2</v>
      </c>
      <c r="AP56" s="353">
        <v>44378</v>
      </c>
      <c r="AQ56" s="354">
        <v>-2.6</v>
      </c>
      <c r="AR56" s="355">
        <v>-11.6</v>
      </c>
    </row>
    <row r="57" spans="1:44" x14ac:dyDescent="0.15">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546</v>
      </c>
      <c r="AL57" s="334"/>
      <c r="AM57" s="342">
        <v>3010256</v>
      </c>
      <c r="AN57" s="343">
        <v>94333</v>
      </c>
      <c r="AO57" s="344">
        <v>-0.5</v>
      </c>
      <c r="AP57" s="345">
        <v>83280</v>
      </c>
      <c r="AQ57" s="346">
        <v>-2.5</v>
      </c>
      <c r="AR57" s="347">
        <v>2</v>
      </c>
    </row>
    <row r="58" spans="1:44" x14ac:dyDescent="0.15">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543</v>
      </c>
      <c r="AM58" s="350">
        <v>1760240</v>
      </c>
      <c r="AN58" s="351">
        <v>55161</v>
      </c>
      <c r="AO58" s="352">
        <v>86</v>
      </c>
      <c r="AP58" s="353">
        <v>43123</v>
      </c>
      <c r="AQ58" s="354">
        <v>-2.8</v>
      </c>
      <c r="AR58" s="355">
        <v>88.8</v>
      </c>
    </row>
    <row r="59" spans="1:44" x14ac:dyDescent="0.15">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547</v>
      </c>
      <c r="AL59" s="334"/>
      <c r="AM59" s="342">
        <v>1948581</v>
      </c>
      <c r="AN59" s="343">
        <v>62239</v>
      </c>
      <c r="AO59" s="344">
        <v>-34</v>
      </c>
      <c r="AP59" s="345">
        <v>88968</v>
      </c>
      <c r="AQ59" s="346">
        <v>6.8</v>
      </c>
      <c r="AR59" s="347">
        <v>-40.799999999999997</v>
      </c>
    </row>
    <row r="60" spans="1:44" x14ac:dyDescent="0.15">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543</v>
      </c>
      <c r="AM60" s="350">
        <v>1487235</v>
      </c>
      <c r="AN60" s="351">
        <v>47503</v>
      </c>
      <c r="AO60" s="352">
        <v>-13.9</v>
      </c>
      <c r="AP60" s="353">
        <v>45482</v>
      </c>
      <c r="AQ60" s="354">
        <v>5.5</v>
      </c>
      <c r="AR60" s="355">
        <v>-19.399999999999999</v>
      </c>
    </row>
    <row r="61" spans="1:44" x14ac:dyDescent="0.15">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548</v>
      </c>
      <c r="AL61" s="356"/>
      <c r="AM61" s="357">
        <v>2553108</v>
      </c>
      <c r="AN61" s="358">
        <v>78456</v>
      </c>
      <c r="AO61" s="359">
        <v>4.0999999999999996</v>
      </c>
      <c r="AP61" s="360">
        <v>91056</v>
      </c>
      <c r="AQ61" s="361">
        <v>4.4000000000000004</v>
      </c>
      <c r="AR61" s="347">
        <v>-0.3</v>
      </c>
    </row>
    <row r="62" spans="1:44" x14ac:dyDescent="0.15">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543</v>
      </c>
      <c r="AM62" s="350">
        <v>1418642</v>
      </c>
      <c r="AN62" s="351">
        <v>43643</v>
      </c>
      <c r="AO62" s="352">
        <v>11.4</v>
      </c>
      <c r="AP62" s="353">
        <v>43250</v>
      </c>
      <c r="AQ62" s="354">
        <v>5.6</v>
      </c>
      <c r="AR62" s="355">
        <v>5.8</v>
      </c>
    </row>
    <row r="63" spans="1:44" x14ac:dyDescent="0.15">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x14ac:dyDescent="0.15">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x14ac:dyDescent="0.15">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x14ac:dyDescent="0.15">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x14ac:dyDescent="0.15">
      <c r="AK67" s="272"/>
      <c r="AL67" s="272"/>
      <c r="AM67" s="272"/>
      <c r="AN67" s="272"/>
      <c r="AO67" s="272"/>
      <c r="AP67" s="272"/>
      <c r="AQ67" s="272"/>
      <c r="AR67" s="272"/>
      <c r="AS67" s="272"/>
      <c r="AT67" s="272"/>
    </row>
    <row r="68" spans="1:46" ht="13.5" hidden="1" customHeight="1" x14ac:dyDescent="0.15">
      <c r="AK68" s="272"/>
      <c r="AL68" s="272"/>
      <c r="AM68" s="272"/>
      <c r="AN68" s="272"/>
      <c r="AO68" s="272"/>
      <c r="AP68" s="272"/>
      <c r="AQ68" s="272"/>
      <c r="AR68" s="272"/>
    </row>
    <row r="69" spans="1:46" ht="13.5" hidden="1" customHeight="1" x14ac:dyDescent="0.15">
      <c r="AK69" s="272"/>
      <c r="AL69" s="272"/>
      <c r="AM69" s="272"/>
      <c r="AN69" s="272"/>
      <c r="AO69" s="272"/>
      <c r="AP69" s="272"/>
      <c r="AQ69" s="272"/>
      <c r="AR69" s="272"/>
    </row>
    <row r="70" spans="1:46" hidden="1" x14ac:dyDescent="0.15">
      <c r="AK70" s="272"/>
      <c r="AL70" s="272"/>
      <c r="AM70" s="272"/>
      <c r="AN70" s="272"/>
      <c r="AO70" s="272"/>
      <c r="AP70" s="272"/>
      <c r="AQ70" s="272"/>
      <c r="AR70" s="272"/>
    </row>
    <row r="71" spans="1:46" hidden="1" x14ac:dyDescent="0.15">
      <c r="AK71" s="272"/>
      <c r="AL71" s="272"/>
      <c r="AM71" s="272"/>
      <c r="AN71" s="272"/>
      <c r="AO71" s="272"/>
      <c r="AP71" s="272"/>
      <c r="AQ71" s="272"/>
      <c r="AR71" s="272"/>
    </row>
    <row r="72" spans="1:46" hidden="1" x14ac:dyDescent="0.15">
      <c r="AK72" s="272"/>
      <c r="AL72" s="272"/>
      <c r="AM72" s="272"/>
      <c r="AN72" s="272"/>
      <c r="AO72" s="272"/>
      <c r="AP72" s="272"/>
      <c r="AQ72" s="272"/>
      <c r="AR72" s="272"/>
    </row>
    <row r="73" spans="1:46" hidden="1" x14ac:dyDescent="0.15">
      <c r="AK73" s="272"/>
      <c r="AL73" s="272"/>
      <c r="AM73" s="272"/>
      <c r="AN73" s="272"/>
      <c r="AO73" s="272"/>
      <c r="AP73" s="272"/>
      <c r="AQ73" s="272"/>
      <c r="AR73" s="272"/>
    </row>
    <row r="74" spans="1:46" hidden="1" x14ac:dyDescent="0.15"/>
  </sheetData>
  <sheetProtection algorithmName="SHA-512" hashValue="oE9rBGasbmb5mOpVQCRidDIrAkVclForTqcFuZ7SitwFLN8s/DBYQf9EI8zc+KEqRC2kt/asPR89SR4Pw6aKQA==" saltValue="l6pRiPiIfbckHgenHbwy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0" customWidth="1"/>
    <col min="126" max="16384" width="9" style="269" hidden="1"/>
  </cols>
  <sheetData>
    <row r="1" spans="2:125"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x14ac:dyDescent="0.15">
      <c r="B2" s="269"/>
      <c r="DG2" s="269"/>
    </row>
    <row r="3" spans="2:125" x14ac:dyDescent="0.15">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x14ac:dyDescent="0.15"/>
    <row r="5" spans="2:125" x14ac:dyDescent="0.15"/>
    <row r="6" spans="2:125" x14ac:dyDescent="0.15"/>
    <row r="7" spans="2:125" x14ac:dyDescent="0.15"/>
    <row r="8" spans="2:125" x14ac:dyDescent="0.15"/>
    <row r="9" spans="2:125" x14ac:dyDescent="0.15">
      <c r="DU9" s="26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9"/>
    </row>
    <row r="18" spans="125:125" x14ac:dyDescent="0.15"/>
    <row r="19" spans="125:125" x14ac:dyDescent="0.15"/>
    <row r="20" spans="125:125" x14ac:dyDescent="0.15">
      <c r="DU20" s="269"/>
    </row>
    <row r="21" spans="125:125" x14ac:dyDescent="0.15">
      <c r="DU21" s="26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9"/>
    </row>
    <row r="29" spans="125:125" x14ac:dyDescent="0.15"/>
    <row r="30" spans="125:125" x14ac:dyDescent="0.15"/>
    <row r="31" spans="125:125" x14ac:dyDescent="0.15"/>
    <row r="32" spans="125:125" x14ac:dyDescent="0.15"/>
    <row r="33" spans="2:125" x14ac:dyDescent="0.15">
      <c r="B33" s="269"/>
      <c r="G33" s="269"/>
      <c r="I33" s="269"/>
    </row>
    <row r="34" spans="2:125" x14ac:dyDescent="0.15">
      <c r="C34" s="269"/>
      <c r="P34" s="269"/>
      <c r="DE34" s="269"/>
      <c r="DH34" s="269"/>
    </row>
    <row r="35" spans="2:125" x14ac:dyDescent="0.15">
      <c r="D35" s="269"/>
      <c r="E35" s="269"/>
      <c r="DG35" s="269"/>
      <c r="DJ35" s="269"/>
      <c r="DP35" s="269"/>
      <c r="DQ35" s="269"/>
      <c r="DR35" s="269"/>
      <c r="DS35" s="269"/>
      <c r="DT35" s="269"/>
      <c r="DU35" s="269"/>
    </row>
    <row r="36" spans="2:125" x14ac:dyDescent="0.15">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x14ac:dyDescent="0.15">
      <c r="DU37" s="269"/>
    </row>
    <row r="38" spans="2:125" x14ac:dyDescent="0.15">
      <c r="DT38" s="269"/>
      <c r="DU38" s="269"/>
    </row>
    <row r="39" spans="2:125" x14ac:dyDescent="0.15"/>
    <row r="40" spans="2:125" x14ac:dyDescent="0.15">
      <c r="DH40" s="269"/>
    </row>
    <row r="41" spans="2:125" x14ac:dyDescent="0.15">
      <c r="DE41" s="269"/>
    </row>
    <row r="42" spans="2:125" x14ac:dyDescent="0.15">
      <c r="DG42" s="269"/>
      <c r="DJ42" s="269"/>
    </row>
    <row r="43" spans="2:125" x14ac:dyDescent="0.15">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x14ac:dyDescent="0.15">
      <c r="DU44" s="269"/>
    </row>
    <row r="45" spans="2:125" x14ac:dyDescent="0.15"/>
    <row r="46" spans="2:125" x14ac:dyDescent="0.15"/>
    <row r="47" spans="2:125" x14ac:dyDescent="0.15"/>
    <row r="48" spans="2:125" x14ac:dyDescent="0.15">
      <c r="DT48" s="269"/>
      <c r="DU48" s="269"/>
    </row>
    <row r="49" spans="120:125" x14ac:dyDescent="0.15">
      <c r="DU49" s="269"/>
    </row>
    <row r="50" spans="120:125" x14ac:dyDescent="0.15">
      <c r="DU50" s="269"/>
    </row>
    <row r="51" spans="120:125" x14ac:dyDescent="0.15">
      <c r="DP51" s="269"/>
      <c r="DQ51" s="269"/>
      <c r="DR51" s="269"/>
      <c r="DS51" s="269"/>
      <c r="DT51" s="269"/>
      <c r="DU51" s="269"/>
    </row>
    <row r="52" spans="120:125" x14ac:dyDescent="0.15"/>
    <row r="53" spans="120:125" x14ac:dyDescent="0.15"/>
    <row r="54" spans="120:125" x14ac:dyDescent="0.15">
      <c r="DU54" s="269"/>
    </row>
    <row r="55" spans="120:125" x14ac:dyDescent="0.15"/>
    <row r="56" spans="120:125" x14ac:dyDescent="0.15"/>
    <row r="57" spans="120:125" x14ac:dyDescent="0.15"/>
    <row r="58" spans="120:125" x14ac:dyDescent="0.15">
      <c r="DU58" s="269"/>
    </row>
    <row r="59" spans="120:125" x14ac:dyDescent="0.15"/>
    <row r="60" spans="120:125" x14ac:dyDescent="0.15"/>
    <row r="61" spans="120:125" x14ac:dyDescent="0.15"/>
    <row r="62" spans="120:125" x14ac:dyDescent="0.15"/>
    <row r="63" spans="120:125" x14ac:dyDescent="0.15">
      <c r="DU63" s="269"/>
    </row>
    <row r="64" spans="120:125" x14ac:dyDescent="0.15">
      <c r="DT64" s="269"/>
      <c r="DU64" s="269"/>
    </row>
    <row r="65" spans="123:125" x14ac:dyDescent="0.15"/>
    <row r="66" spans="123:125" x14ac:dyDescent="0.15"/>
    <row r="67" spans="123:125" x14ac:dyDescent="0.15"/>
    <row r="68" spans="123:125" x14ac:dyDescent="0.15"/>
    <row r="69" spans="123:125" x14ac:dyDescent="0.15">
      <c r="DS69" s="269"/>
      <c r="DT69" s="269"/>
      <c r="DU69" s="26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9"/>
    </row>
    <row r="83" spans="116:125" x14ac:dyDescent="0.15">
      <c r="DM83" s="269"/>
      <c r="DN83" s="269"/>
      <c r="DO83" s="269"/>
      <c r="DP83" s="269"/>
      <c r="DQ83" s="269"/>
      <c r="DR83" s="269"/>
      <c r="DS83" s="269"/>
      <c r="DT83" s="269"/>
      <c r="DU83" s="269"/>
    </row>
    <row r="84" spans="116:125" x14ac:dyDescent="0.15"/>
    <row r="85" spans="116:125" x14ac:dyDescent="0.15"/>
    <row r="86" spans="116:125" x14ac:dyDescent="0.15"/>
    <row r="87" spans="116:125" x14ac:dyDescent="0.15"/>
    <row r="88" spans="116:125" x14ac:dyDescent="0.15">
      <c r="DU88" s="26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9"/>
      <c r="DT94" s="269"/>
      <c r="DU94" s="269"/>
    </row>
    <row r="95" spans="116:125" ht="13.5" customHeight="1" x14ac:dyDescent="0.15">
      <c r="DU95" s="26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9"/>
    </row>
    <row r="102" spans="124:125" ht="13.5" customHeight="1" x14ac:dyDescent="0.15"/>
    <row r="103" spans="124:125" ht="13.5" customHeight="1" x14ac:dyDescent="0.15"/>
    <row r="104" spans="124:125" ht="13.5" customHeight="1" x14ac:dyDescent="0.15">
      <c r="DT104" s="269"/>
      <c r="DU104" s="26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Z4g9VueeYX6YXxAMSJmJURjWda5wzgKNkfR16+0hN/usynKglO5jgFDOEzb1TWePgYsiKUsZ+nNJOr6KtkOgg==" saltValue="6xy9NeINI470XaIEGXsVLw=="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0" customWidth="1"/>
    <col min="126" max="142" width="0" style="269" hidden="1" customWidth="1"/>
    <col min="143" max="16384" width="9" style="269" hidden="1"/>
  </cols>
  <sheetData>
    <row r="1" spans="1:125" ht="13.5" customHeight="1"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x14ac:dyDescent="0.15">
      <c r="B2" s="269"/>
      <c r="T2" s="269"/>
    </row>
    <row r="3" spans="1:125"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9"/>
      <c r="G33" s="269"/>
      <c r="I33" s="269"/>
    </row>
    <row r="34" spans="2:125" x14ac:dyDescent="0.15">
      <c r="C34" s="269"/>
      <c r="P34" s="269"/>
      <c r="R34" s="269"/>
      <c r="U34" s="269"/>
    </row>
    <row r="35" spans="2:125" x14ac:dyDescent="0.15">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x14ac:dyDescent="0.15">
      <c r="F36" s="269"/>
      <c r="H36" s="269"/>
      <c r="J36" s="269"/>
      <c r="K36" s="269"/>
      <c r="L36" s="269"/>
      <c r="M36" s="269"/>
      <c r="N36" s="269"/>
      <c r="O36" s="269"/>
      <c r="Q36" s="269"/>
      <c r="S36" s="269"/>
      <c r="V36" s="269"/>
    </row>
    <row r="37" spans="2:125" x14ac:dyDescent="0.15"/>
    <row r="38" spans="2:125" x14ac:dyDescent="0.15"/>
    <row r="39" spans="2:125" x14ac:dyDescent="0.15"/>
    <row r="40" spans="2:125" x14ac:dyDescent="0.15">
      <c r="U40" s="269"/>
    </row>
    <row r="41" spans="2:125" x14ac:dyDescent="0.15">
      <c r="R41" s="269"/>
    </row>
    <row r="42" spans="2:125" x14ac:dyDescent="0.15">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x14ac:dyDescent="0.15">
      <c r="Q43" s="269"/>
      <c r="S43" s="269"/>
      <c r="V43" s="26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VM3dW6RFE9++JfPlXyP+bpJlwRE9syQGMhsp1q8ap2w8/qeWlyDJv3WDsrx6raobrmOWlZwJgZOBn1HqKNP8g==" saltValue="WKNbD+WpbcgpJFLQXVHpKg=="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5" t="s">
        <v>3</v>
      </c>
      <c r="D47" s="1175"/>
      <c r="E47" s="1176"/>
      <c r="F47" s="11">
        <v>20.69</v>
      </c>
      <c r="G47" s="12">
        <v>23.2</v>
      </c>
      <c r="H47" s="12">
        <v>22.9</v>
      </c>
      <c r="I47" s="12">
        <v>27.15</v>
      </c>
      <c r="J47" s="13">
        <v>27.61</v>
      </c>
    </row>
    <row r="48" spans="2:10" ht="57.75" customHeight="1" x14ac:dyDescent="0.15">
      <c r="B48" s="14"/>
      <c r="C48" s="1177" t="s">
        <v>4</v>
      </c>
      <c r="D48" s="1177"/>
      <c r="E48" s="1178"/>
      <c r="F48" s="15">
        <v>5.23</v>
      </c>
      <c r="G48" s="16">
        <v>3.01</v>
      </c>
      <c r="H48" s="16">
        <v>5.45</v>
      </c>
      <c r="I48" s="16">
        <v>3.55</v>
      </c>
      <c r="J48" s="17">
        <v>1.1499999999999999</v>
      </c>
    </row>
    <row r="49" spans="2:10" ht="57.75" customHeight="1" thickBot="1" x14ac:dyDescent="0.2">
      <c r="B49" s="18"/>
      <c r="C49" s="1179" t="s">
        <v>5</v>
      </c>
      <c r="D49" s="1179"/>
      <c r="E49" s="1180"/>
      <c r="F49" s="19" t="s">
        <v>557</v>
      </c>
      <c r="G49" s="20" t="s">
        <v>558</v>
      </c>
      <c r="H49" s="20">
        <v>2.72</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R7W7QB2scALOv8M6X0I3PIeRqZMpgBD+JVRci95uQiS08t0g//GTIJD82H0bVF+yngVbwQvvj9bdh4+1VJupQ==" saltValue="XVaMjzg7Eztt0pPE0av3d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2019-03-19T07:54:03Z</cp:lastPrinted>
  <dcterms:created xsi:type="dcterms:W3CDTF">2019-02-14T03:54:53Z</dcterms:created>
  <dcterms:modified xsi:type="dcterms:W3CDTF">2019-11-27T03:00:45Z</dcterms:modified>
</cp:coreProperties>
</file>