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EE6C3D0-972C-4E3F-B455-4180871F673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<sst xmlns="http://schemas.openxmlformats.org/spreadsheetml/2006/main" count="3082" uniqueCount="1047">
  <si>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</si>
  <si>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</si>
  <si>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</si>
  <si>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</si>
  <si>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</si>
  <si>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</si>
  <si>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</si>
  <si>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</si>
  <si>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</si>
  <si>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</si>
  <si>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</si>
  <si>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</si>
  <si>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</si>
  <si>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</si>
  <si>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</si>
  <si>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</si>
  <si>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</si>
  <si>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</si>
  <si>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</si>
  <si>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</si>
  <si>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</si>
  <si>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</si>
  <si>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</si>
  <si>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</si>
  <si>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</si>
  <si>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</si>
  <si>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</si>
  <si>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</si>
  <si>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</si>
  <si>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</si>
  <si>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</si>
  <si>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</si>
  <si>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</si>
  <si>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</si>
  <si>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</si>
  <si>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</si>
  <si>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</si>
  <si>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</si>
  <si>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</si>
  <si>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</si>
  <si>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</si>
  <si>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</si>
  <si>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</si>
  <si>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</si>
  <si>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</si>
  <si>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</si>
  <si>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</si>
  <si>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</si>
  <si>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</si>
  <si>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</si>
  <si>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</si>
  <si>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</si>
  <si>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</si>
  <si>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</si>
  <si>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</si>
  <si>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</si>
  <si>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</si>
  <si>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</si>
  <si>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</si>
  <si>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</si>
  <si>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</si>
  <si>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</si>
  <si>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</si>
  <si>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</si>
  <si>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</si>
  <si>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</si>
  <si>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</si>
  <si>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</si>
  <si>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</si>
  <si>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</si>
  <si>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</si>
  <si>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</si>
  <si>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</si>
  <si>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</si>
  <si>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</si>
  <si>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</si>
  <si>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</si>
  <si>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</si>
  <si>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</si>
  <si>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</si>
  <si>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</si>
  <si>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</si>
  <si>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</si>
  <si>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</si>
  <si>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</si>
  <si>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</si>
  <si>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</si>
  <si>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</si>
  <si>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</si>
  <si>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</si>
  <si>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</si>
  <si>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</si>
  <si>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</si>
  <si>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</si>
  <si>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</si>
  <si>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</si>
  <si>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</si>
  <si>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</si>
  <si>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</si>
  <si>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</si>
  <si>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</si>
  <si>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</si>
  <si>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</si>
  <si>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</si>
  <si>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</si>
  <si>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</si>
  <si>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</si>
  <si>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</si>
  <si>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</si>
  <si>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</si>
  <si>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</si>
  <si>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</si>
  <si>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</si>
  <si>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</si>
  <si>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</si>
  <si>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</si>
  <si>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</si>
  <si>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</si>
  <si>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</si>
  <si>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</si>
  <si>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</si>
  <si>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</si>
  <si>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</si>
  <si>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</si>
  <si>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</si>
  <si>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</si>
  <si>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</si>
  <si>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</si>
  <si>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</si>
  <si>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</si>
  <si>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</si>
  <si>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</si>
  <si>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</si>
  <si>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</si>
  <si>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</si>
  <si>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</si>
  <si>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</si>
  <si>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</si>
  <si>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</si>
  <si>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</si>
  <si>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</si>
  <si>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</si>
  <si>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</si>
  <si>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</si>
  <si>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</si>
  <si>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</si>
  <si>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</si>
  <si>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</si>
  <si>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</si>
  <si>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</si>
  <si>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</si>
  <si>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</si>
  <si>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</si>
  <si>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</si>
  <si>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</si>
  <si>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</si>
  <si>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</si>
  <si>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</si>
  <si>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</si>
  <si>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</si>
  <si>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</si>
  <si>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</si>
  <si>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</si>
  <si>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</si>
  <si>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</si>
  <si>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</si>
  <si>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</si>
  <si>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</si>
  <si>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</si>
  <si>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</si>
  <si>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</si>
  <si>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</si>
  <si>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</si>
  <si>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</si>
  <si>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</si>
  <si>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</si>
  <si>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</si>
  <si>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</si>
  <si>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</si>
  <si>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</si>
  <si>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</si>
  <si>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</si>
  <si>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</si>
  <si>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</si>
  <si>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</si>
  <si>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</si>
  <si>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</si>
  <si>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</si>
  <si>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</si>
  <si>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</si>
  <si>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</si>
  <si>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</si>
  <si>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</si>
  <si>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</si>
  <si>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</si>
  <si>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</si>
  <si>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</si>
  <si>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</si>
  <si>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</si>
  <si>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</si>
  <si>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</si>
  <si>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</si>
  <si>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</si>
  <si>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</si>
  <si>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</si>
  <si>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</si>
  <si>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</si>
  <si>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</si>
  <si>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</si>
  <si>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</si>
  <si>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</si>
  <si>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</si>
  <si>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</si>
  <si>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</si>
  <si>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</si>
  <si>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</si>
  <si>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</si>
  <si>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</si>
  <si>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</si>
  <si>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</si>
  <si>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</si>
  <si>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</si>
  <si>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</si>
  <si>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</si>
  <si>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</si>
  <si>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</si>
  <si>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</si>
  <si>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</si>
  <si>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</si>
  <si>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</si>
  <si>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</si>
  <si>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</si>
  <si>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</si>
  <si>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</si>
  <si>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</si>
  <si>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</si>
  <si>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</si>
  <si>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</si>
  <si>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</si>
  <si>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</si>
  <si>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</si>
  <si>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</si>
  <si>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</si>
  <si>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</si>
  <si>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</si>
  <si>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</si>
  <si>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</si>
  <si>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</si>
  <si>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</si>
  <si>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</si>
  <si>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</si>
  <si>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</si>
  <si>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</si>
  <si>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</si>
  <si>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</si>
  <si>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</si>
  <si>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</si>
  <si>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</si>
  <si>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</si>
  <si>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</si>
  <si>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</si>
  <si>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</si>
  <si>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</si>
  <si>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</si>
  <si>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</si>
  <si>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</si>
  <si>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</si>
  <si>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</si>
  <si>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</si>
  <si>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</si>
  <si>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</si>
  <si>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</si>
  <si>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</si>
  <si>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</si>
  <si>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</si>
  <si>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</si>
  <si>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</si>
  <si>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</si>
  <si>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</si>
  <si>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</si>
  <si>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</si>
  <si>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</si>
  <si>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</si>
  <si>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</si>
  <si>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</si>
  <si>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</si>
  <si>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</si>
  <si>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</si>
  <si>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</si>
  <si>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</si>
  <si>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</si>
  <si>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</si>
  <si>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</si>
  <si>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</si>
  <si>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</si>
  <si>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</si>
  <si>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</si>
  <si>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</si>
  <si>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</si>
  <si>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</si>
  <si>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</si>
  <si>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</si>
  <si>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</si>
  <si>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</si>
  <si>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</si>
  <si>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</si>
  <si>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</si>
  <si>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</si>
  <si>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</si>
  <si>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</si>
  <si>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</si>
  <si>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</si>
  <si>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</si>
  <si>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</si>
  <si>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</si>
  <si>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</si>
  <si>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</si>
  <si>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</si>
  <si>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</si>
  <si>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</si>
  <si>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</si>
  <si>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</si>
  <si>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</si>
  <si>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</si>
  <si>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</si>
  <si>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</si>
  <si>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</si>
  <si>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</si>
  <si>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</si>
  <si>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</si>
  <si>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</si>
  <si>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</si>
  <si>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</si>
  <si>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</si>
  <si>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</si>
  <si>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</si>
  <si>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</si>
  <si>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</si>
  <si>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</si>
  <si>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</si>
  <si>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</si>
  <si>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</si>
  <si>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</si>
  <si>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</si>
  <si>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</si>
  <si>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</si>
  <si>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</si>
  <si>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</si>
  <si>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</si>
  <si>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</si>
  <si>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</si>
  <si>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</si>
  <si>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</si>
  <si>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</si>
  <si>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</si>
  <si>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</si>
  <si>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</si>
  <si>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</si>
  <si>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</si>
  <si>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</si>
  <si>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</si>
  <si>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</si>
  <si>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</si>
  <si>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</si>
  <si>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</si>
  <si>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</si>
  <si>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</si>
  <si>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</si>
  <si>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</si>
  <si>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</si>
  <si>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</si>
  <si>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</si>
  <si>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</si>
  <si>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</si>
  <si>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</si>
  <si>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</si>
  <si>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</si>
  <si>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</si>
  <si>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</si>
  <si>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</si>
  <si>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</si>
  <si>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</si>
  <si>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</si>
  <si>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</si>
  <si>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</si>
  <si>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</si>
  <si>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</si>
  <si>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</si>
  <si>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</si>
  <si>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</si>
  <si>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</si>
  <si>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</si>
  <si>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</si>
  <si>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</si>
  <si>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</si>
  <si>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</si>
  <si>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</si>
  <si>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</si>
  <si>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</si>
  <si>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</si>
  <si>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</si>
  <si>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</si>
  <si>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</si>
  <si>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</si>
  <si>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</si>
  <si>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</si>
  <si>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</si>
  <si>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</si>
  <si>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</si>
  <si>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</si>
  <si>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</si>
  <si>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</si>
  <si>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</si>
  <si>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</si>
  <si>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</si>
  <si>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</si>
  <si>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</si>
  <si>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</si>
  <si>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</si>
  <si>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</si>
  <si>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</si>
  <si>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</si>
  <si>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</si>
  <si>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</si>
  <si>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</si>
  <si>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</si>
  <si>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</si>
  <si>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</si>
  <si>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</si>
  <si>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</si>
  <si>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</si>
  <si>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</si>
  <si>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</si>
  <si>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</si>
  <si>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</si>
  <si>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</si>
  <si>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</si>
  <si>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</si>
  <si>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</si>
  <si>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</si>
  <si>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</si>
  <si>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</si>
  <si>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</si>
  <si>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</si>
  <si>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</si>
  <si>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</si>
  <si>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</si>
  <si>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</si>
  <si>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</si>
  <si>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</si>
  <si>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</si>
  <si>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</si>
  <si>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</si>
  <si>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</si>
  <si>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</si>
  <si>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</si>
  <si>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</si>
  <si>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</si>
  <si>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</si>
  <si>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</si>
  <si>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</si>
  <si>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</si>
  <si>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</si>
  <si>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</si>
  <si>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</si>
  <si>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</si>
  <si>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</si>
  <si>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</si>
  <si>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</si>
  <si>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</si>
  <si>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</si>
  <si>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</si>
  <si>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</si>
  <si>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</si>
  <si>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</si>
  <si>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</si>
  <si>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</si>
  <si>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</si>
  <si>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</si>
  <si>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</si>
  <si>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</si>
  <si>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</si>
  <si>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</si>
  <si>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</si>
  <si>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</si>
  <si>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</si>
  <si>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</si>
  <si>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</si>
  <si>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</si>
  <si>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</si>
  <si>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</si>
  <si>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</si>
  <si>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</si>
  <si>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</si>
  <si>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</si>
  <si>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</si>
  <si>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</si>
  <si>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</si>
  <si>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</si>
  <si>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</si>
  <si>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</si>
  <si>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</si>
  <si>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</si>
  <si>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</si>
  <si>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</si>
  <si>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</si>
  <si>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</si>
  <si>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</si>
  <si>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</si>
  <si>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</si>
  <si>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</si>
  <si>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</si>
  <si>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</si>
  <si>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</si>
  <si>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</si>
  <si>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</si>
  <si>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</si>
  <si>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</si>
  <si>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</si>
  <si>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</si>
  <si>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</si>
  <si>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</si>
  <si>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</si>
  <si>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</si>
  <si>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</si>
  <si>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</si>
  <si>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</si>
  <si>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</si>
  <si>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</si>
  <si>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</si>
  <si>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</si>
  <si>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</si>
  <si>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</si>
  <si>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</si>
  <si>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</si>
  <si>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</si>
  <si>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</si>
  <si>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</si>
  <si>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</si>
  <si>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</si>
  <si>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</si>
  <si>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</si>
  <si>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</si>
  <si>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</si>
  <si>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</si>
  <si>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</si>
  <si>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</si>
  <si>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</si>
  <si>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</si>
  <si>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</si>
  <si>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</si>
  <si>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</si>
  <si>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</si>
  <si>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</si>
  <si>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</si>
  <si>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</si>
  <si>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</si>
  <si>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</si>
  <si>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</si>
  <si>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</si>
  <si>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</si>
  <si>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</si>
  <si>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</si>
  <si>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</si>
  <si>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</si>
  <si>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</si>
  <si>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</si>
  <si>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</si>
  <si>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</si>
  <si>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</si>
  <si>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</si>
  <si>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</si>
  <si>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</si>
  <si>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</si>
  <si>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</si>
  <si>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</si>
  <si>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</si>
  <si>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</si>
  <si>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</si>
  <si>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</si>
  <si>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</si>
  <si>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</si>
  <si>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</si>
  <si>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</si>
  <si>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</si>
  <si>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</si>
  <si>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</si>
  <si>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</si>
  <si>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</si>
  <si>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</si>
  <si>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</si>
  <si>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</si>
  <si>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</si>
  <si>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</si>
  <si>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</si>
  <si>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</si>
  <si>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</si>
  <si>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</si>
  <si>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</si>
  <si>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</si>
  <si>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</si>
  <si>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</si>
  <si>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</si>
  <si>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</si>
  <si>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</si>
  <si>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</si>
  <si>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</si>
  <si>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</si>
  <si>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</si>
  <si>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</si>
  <si>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</si>
  <si>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</si>
  <si>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</si>
  <si>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</si>
  <si>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</si>
  <si>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</si>
  <si>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</si>
  <si>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</si>
  <si>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</si>
  <si>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</si>
  <si>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</si>
  <si>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</si>
  <si>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</si>
  <si>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</si>
  <si>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</si>
  <si>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</si>
  <si>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</si>
  <si>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</si>
  <si>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</si>
  <si>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</si>
  <si>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</si>
  <si>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</si>
  <si>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</si>
  <si>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</si>
  <si>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</si>
  <si>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</si>
  <si>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</si>
  <si>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</si>
  <si>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</si>
  <si>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</si>
  <si>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</si>
  <si>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</si>
  <si>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</si>
  <si>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</si>
  <si>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</si>
  <si>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</si>
  <si>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</si>
  <si>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</si>
  <si>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</si>
  <si>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</si>
  <si>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</si>
  <si>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</si>
  <si>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</si>
  <si>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</si>
  <si>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</si>
  <si>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</si>
  <si>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</si>
  <si>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</si>
  <si>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</si>
  <si>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</si>
  <si>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</si>
  <si>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</si>
  <si>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</si>
  <si>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</si>
  <si>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</si>
  <si>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</si>
  <si>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</si>
  <si>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</si>
  <si>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</si>
  <si>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</si>
  <si>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</si>
  <si>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</si>
  <si>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</si>
  <si>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</si>
  <si>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</si>
  <si>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</si>
  <si>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</si>
  <si>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</si>
  <si>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</si>
  <si>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</si>
  <si>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</si>
  <si>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</si>
  <si>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</si>
  <si>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</si>
  <si>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</si>
  <si>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</si>
  <si>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</si>
  <si>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</si>
  <si>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</si>
  <si>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</si>
  <si>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</si>
  <si>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</si>
  <si>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</si>
  <si>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</si>
  <si>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</si>
  <si>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</si>
  <si>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</si>
  <si>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</si>
  <si>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</si>
  <si>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</si>
  <si>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</si>
  <si>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</si>
  <si>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</si>
  <si>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</si>
  <si>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</si>
  <si>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</si>
  <si>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</si>
  <si>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</si>
  <si>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</si>
  <si>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</si>
  <si>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</si>
  <si>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</si>
  <si>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</si>
  <si>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</si>
  <si>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</si>
  <si>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</si>
  <si>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</si>
  <si>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</si>
  <si>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</si>
  <si>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</si>
  <si>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</si>
  <si>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</si>
  <si>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</si>
  <si>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</si>
  <si>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</si>
  <si>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</si>
  <si>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</si>
  <si>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</si>
  <si>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</si>
  <si>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</si>
  <si>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</si>
  <si>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</si>
  <si>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</si>
  <si>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</si>
  <si>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</si>
  <si>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</si>
  <si>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</si>
  <si>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</si>
  <si>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</si>
  <si>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</si>
  <si>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</si>
  <si>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</si>
  <si>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</si>
  <si>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</si>
  <si>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</si>
  <si>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</si>
  <si>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</si>
  <si>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</si>
  <si>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</si>
  <si>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</si>
  <si>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</si>
  <si>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</si>
  <si>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</si>
  <si>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</si>
  <si>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</si>
  <si>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</si>
  <si>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</si>
  <si>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</si>
  <si>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</si>
  <si>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</si>
  <si>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</si>
  <si>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</si>
  <si>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</si>
  <si>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</si>
  <si>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</si>
  <si>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</si>
  <si>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</si>
  <si>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</si>
  <si>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</si>
  <si>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</si>
  <si>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</si>
  <si>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</si>
  <si>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</si>
  <si>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</si>
  <si>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</si>
  <si>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</si>
  <si>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</si>
  <si>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</si>
  <si>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</si>
  <si>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</si>
  <si>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</si>
  <si>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</si>
  <si>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</si>
  <si>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</si>
  <si>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</si>
  <si>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</si>
  <si>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</si>
  <si>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</si>
  <si>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</si>
  <si>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</si>
  <si>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</si>
  <si>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</si>
  <si>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</si>
  <si>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</si>
  <si>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</si>
  <si>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</si>
  <si>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</si>
  <si>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</si>
  <si>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</si>
  <si>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</si>
  <si>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</si>
  <si>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</si>
  <si>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</si>
  <si>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</si>
  <si>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</si>
  <si>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</si>
  <si>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</si>
  <si>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</si>
  <si>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</si>
  <si>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</si>
  <si>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</si>
  <si>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</si>
  <si>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</si>
  <si>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</si>
  <si>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</si>
  <si>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</si>
  <si>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</si>
  <si>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</si>
  <si>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</si>
  <si>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</si>
  <si>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</si>
  <si>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</si>
  <si>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</si>
  <si>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</si>
  <si>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</si>
  <si>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</si>
  <si>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</si>
  <si>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</si>
  <si>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</si>
  <si>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</si>
  <si>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</si>
  <si>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</si>
  <si>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</si>
  <si>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</si>
  <si>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</si>
  <si>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</si>
  <si>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</si>
  <si>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</si>
  <si>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</si>
  <si>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</si>
  <si>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</si>
  <si>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</si>
  <si>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</si>
  <si>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</si>
  <si>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</si>
  <si>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</si>
  <si>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</si>
  <si>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</si>
  <si>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</si>
  <si>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</si>
  <si>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</si>
  <si>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</si>
  <si>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</si>
  <si>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</si>
  <si>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</si>
  <si>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</si>
  <si>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</si>
  <si>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</si>
  <si>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</si>
  <si>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</si>
  <si>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</si>
  <si>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</si>
  <si>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</si>
  <si>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</si>
  <si>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</si>
  <si>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</si>
  <si>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</si>
  <si>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</si>
  <si>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</si>
  <si>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</si>
  <si>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</si>
  <si>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</si>
  <si>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</si>
  <si>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</si>
  <si>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</si>
  <si>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</si>
  <si>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</si>
  <si>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</si>
  <si>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</si>
  <si>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</si>
  <si>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</si>
  <si>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</si>
  <si>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</si>
  <si>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</si>
  <si>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</si>
  <si>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</si>
  <si>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</si>
  <si>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</si>
  <si>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</si>
  <si>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</si>
  <si>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</si>
  <si>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</si>
  <si>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</si>
  <si>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</si>
  <si>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</si>
  <si>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</si>
  <si>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</si>
  <si>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</si>
  <si>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</si>
  <si>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</si>
  <si>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</si>
  <si>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</si>
  <si>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</si>
  <si>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</si>
  <si>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</si>
  <si>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</si>
  <si>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</si>
  <si>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</si>
  <si>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</si>
  <si>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</si>
  <si>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</si>
  <si>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</si>
  <si>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</si>
  <si>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</si>
  <si>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</si>
  <si>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</si>
  <si>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</si>
  <si>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</si>
  <si>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</si>
  <si>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</si>
  <si>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</si>
  <si>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</si>
  <si>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</si>
  <si>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</si>
  <si>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</si>
  <si>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</si>
  <si>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</si>
  <si>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</si>
  <si>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</si>
  <si>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</si>
  <si>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</si>
  <si>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</si>
  <si>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</si>
  <si>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</si>
  <si>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</si>
  <si>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</si>
  <si>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</si>
  <si>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</si>
  <si>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</si>
  <si>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</si>
  <si>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</si>
  <si>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</si>
  <si>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</si>
  <si>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</si>
  <si>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</si>
  <si>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</si>
  <si>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</si>
  <si>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</si>
  <si>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</si>
  <si>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</si>
  <si>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</si>
  <si>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</si>
  <si>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</si>
  <si>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</si>
  <si>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</si>
  <si>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</si>
  <si>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</si>
  <si>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</si>
  <si>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</si>
  <si>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</si>
  <si>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</si>
  <si>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</si>
  <si>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</si>
  <si>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</si>
  <si>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</si>
  <si>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</si>
  <si>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</si>
  <si>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</si>
  <si>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</si>
  <si>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</si>
  <si>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</si>
  <si>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</si>
  <si>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</si>
  <si>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</si>
  <si>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</si>
  <si>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</si>
  <si>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</si>
  <si>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</si>
  <si>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</si>
  <si>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</si>
  <si>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</si>
  <si>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</si>
  <si>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</si>
  <si>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</si>
  <si>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</si>
  <si>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</si>
  <si>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</si>
  <si>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</si>
  <si>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</si>
  <si>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</si>
  <si>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</si>
  <si>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</si>
  <si>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</si>
  <si>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</si>
  <si>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</si>
  <si>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</si>
  <si>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</si>
  <si>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</si>
  <si>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</si>
  <si>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</si>
  <si>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</si>
  <si>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</si>
  <si>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</si>
  <si>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</si>
  <si>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</si>
  <si>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</si>
  <si>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</si>
  <si>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</si>
  <si>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</si>
  <si>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</si>
  <si>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</si>
  <si>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</si>
  <si>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</si>
  <si>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</si>
  <si>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</si>
  <si>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</si>
  <si>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</si>
  <si>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</si>
  <si>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</si>
  <si>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</si>
  <si>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</si>
  <si>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</si>
  <si>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</si>
  <si>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</si>
  <si>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</si>
  <si>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</si>
  <si>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</si>
  <si>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</si>
  <si>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</si>
  <si>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</si>
  <si>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</si>
  <si>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</si>
  <si>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</si>
  <si>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</si>
  <si>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</si>
  <si>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</si>
  <si>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</si>
  <si>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独立行政法人国立病院機構やまと精神医療センター</t>
    <phoneticPr fontId="3"/>
  </si>
  <si>
    <t>〒639-1042 大和郡山市小泉町２８１５</t>
    <phoneticPr fontId="3"/>
  </si>
  <si>
    <t>〇</t>
  </si>
  <si>
    <t>精神科</t>
  </si>
  <si>
    <t>ＤＰＣ病院ではない</t>
  </si>
  <si>
    <t>有</t>
  </si>
  <si>
    <t>-</t>
    <phoneticPr fontId="3"/>
  </si>
  <si>
    <t>3病棟</t>
  </si>
  <si>
    <t>慢性期機能</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</si>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</sst>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27&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532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50</v>
      </c>
      <c r="M101" s="258">
        <v>50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0</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100</v>
      </c>
      <c r="K167" s="264" t="str">
        <f t="shared" si="3"/>
        <v/>
      </c>
      <c r="L167" s="117">
        <v>50</v>
      </c>
      <c r="M167" s="117">
        <v>50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1042</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52</v>
      </c>
      <c r="K269" s="81" t="str">
        <f t="shared" si="8"/>
        <v/>
      </c>
      <c r="L269" s="147">
        <v>27</v>
      </c>
      <c r="M269" s="147">
        <v>25</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0.6</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2</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2.8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1042</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2</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127</v>
      </c>
      <c r="K392" s="81" t="str">
        <f t="shared" ref="K392:K397" si="12">IF(OR(COUNTIF(L392:M392,"未確認")&gt;0,COUNTIF(L392:M392,"~*")&gt;0),"※","")</f>
        <v/>
      </c>
      <c r="L392" s="147">
        <v>34</v>
      </c>
      <c r="M392" s="147">
        <v>93</v>
      </c>
    </row>
    <row r="393" spans="1:22" s="83" customFormat="1" ht="34.5" customHeight="1">
      <c r="A393" s="249" t="s">
        <v>773</v>
      </c>
      <c r="B393" s="84"/>
      <c r="C393" s="370"/>
      <c r="D393" s="380"/>
      <c r="E393" s="320" t="s">
        <v>224</v>
      </c>
      <c r="F393" s="321"/>
      <c r="G393" s="321"/>
      <c r="H393" s="322"/>
      <c r="I393" s="343"/>
      <c r="J393" s="140">
        <f t="shared" si="11"/>
        <v>127</v>
      </c>
      <c r="K393" s="81" t="str">
        <f t="shared" si="12"/>
        <v/>
      </c>
      <c r="L393" s="147">
        <v>34</v>
      </c>
      <c r="M393" s="147">
        <v>93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36555</v>
      </c>
      <c r="K396" s="81" t="str">
        <f t="shared" si="12"/>
        <v/>
      </c>
      <c r="L396" s="147">
        <v>18329</v>
      </c>
      <c r="M396" s="147">
        <v>18226</v>
      </c>
    </row>
    <row r="397" spans="1:22" s="83" customFormat="1" ht="34.5" customHeight="1">
      <c r="A397" s="250" t="s">
        <v>777</v>
      </c>
      <c r="B397" s="119"/>
      <c r="C397" s="370"/>
      <c r="D397" s="320" t="s">
        <v>228</v>
      </c>
      <c r="E397" s="321"/>
      <c r="F397" s="321"/>
      <c r="G397" s="321"/>
      <c r="H397" s="322"/>
      <c r="I397" s="344"/>
      <c r="J397" s="140">
        <f t="shared" si="11"/>
        <v>126</v>
      </c>
      <c r="K397" s="81" t="str">
        <f t="shared" si="12"/>
        <v/>
      </c>
      <c r="L397" s="147">
        <v>33</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127</v>
      </c>
      <c r="K405" s="81" t="str">
        <f t="shared" ref="K405:K422" si="14">IF(OR(COUNTIF(L405:M405,"未確認")&gt;0,COUNTIF(L405:M405,"~*")&gt;0),"※","")</f>
        <v/>
      </c>
      <c r="L405" s="147">
        <v>34</v>
      </c>
      <c r="M405" s="147">
        <v>93</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1</v>
      </c>
      <c r="M406" s="147">
        <v>0</v>
      </c>
    </row>
    <row r="407" spans="1:22" s="83" customFormat="1" ht="34.5" customHeight="1">
      <c r="A407" s="251" t="s">
        <v>780</v>
      </c>
      <c r="B407" s="119"/>
      <c r="C407" s="369"/>
      <c r="D407" s="369"/>
      <c r="E407" s="320" t="s">
        <v>235</v>
      </c>
      <c r="F407" s="321"/>
      <c r="G407" s="321"/>
      <c r="H407" s="322"/>
      <c r="I407" s="361"/>
      <c r="J407" s="140">
        <f t="shared" si="13"/>
        <v>116</v>
      </c>
      <c r="K407" s="81" t="str">
        <f t="shared" si="14"/>
        <v/>
      </c>
      <c r="L407" s="147">
        <v>32</v>
      </c>
      <c r="M407" s="147">
        <v>84</v>
      </c>
    </row>
    <row r="408" spans="1:22" s="83" customFormat="1" ht="34.5" customHeight="1">
      <c r="A408" s="251" t="s">
        <v>781</v>
      </c>
      <c r="B408" s="119"/>
      <c r="C408" s="369"/>
      <c r="D408" s="369"/>
      <c r="E408" s="320" t="s">
        <v>236</v>
      </c>
      <c r="F408" s="321"/>
      <c r="G408" s="321"/>
      <c r="H408" s="322"/>
      <c r="I408" s="361"/>
      <c r="J408" s="140">
        <f t="shared" si="13"/>
        <v>9</v>
      </c>
      <c r="K408" s="81" t="str">
        <f t="shared" si="14"/>
        <v/>
      </c>
      <c r="L408" s="147">
        <v>1</v>
      </c>
      <c r="M408" s="147">
        <v>8</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126</v>
      </c>
      <c r="K413" s="81" t="str">
        <f t="shared" si="14"/>
        <v/>
      </c>
      <c r="L413" s="147">
        <v>33</v>
      </c>
      <c r="M413" s="147">
        <v>93</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116</v>
      </c>
      <c r="K415" s="81" t="str">
        <f t="shared" si="14"/>
        <v/>
      </c>
      <c r="L415" s="147">
        <v>33</v>
      </c>
      <c r="M415" s="147">
        <v>83</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0</v>
      </c>
      <c r="M416" s="147">
        <v>7</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3</v>
      </c>
      <c r="K421" s="81" t="str">
        <f t="shared" si="14"/>
        <v/>
      </c>
      <c r="L421" s="147">
        <v>0</v>
      </c>
      <c r="M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126</v>
      </c>
      <c r="K430" s="193" t="str">
        <f>IF(OR(COUNTIF(L430:M430,"未確認")&gt;0,COUNTIF(L430:M430,"~*")&gt;0),"※","")</f>
        <v/>
      </c>
      <c r="L430" s="147">
        <v>33</v>
      </c>
      <c r="M430" s="147">
        <v>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116</v>
      </c>
      <c r="K431" s="193" t="str">
        <f>IF(OR(COUNTIF(L431:M431,"未確認")&gt;0,COUNTIF(L431:M431,"~*")&gt;0),"※","")</f>
        <v/>
      </c>
      <c r="L431" s="147">
        <v>33</v>
      </c>
      <c r="M431" s="147">
        <v>83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v>
      </c>
      <c r="K433" s="193" t="str">
        <f>IF(OR(COUNTIF(L433:M433,"未確認")&gt;0,COUNTIF(L433:M433,"~*")&gt;0),"※","")</f>
        <v/>
      </c>
      <c r="L433" s="147">
        <v>0</v>
      </c>
      <c r="M433" s="147">
        <v>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0</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81</v>
      </c>
      <c r="K646" s="201" t="str">
        <f t="shared" ref="K646:K660" si="33">IF(OR(COUNTIF(L646:M646,"未確認")&gt;0,COUNTIF(L646:M646,"*")&gt;0),"※","")</f>
        <v/>
      </c>
      <c r="L646" s="117">
        <v>39</v>
      </c>
      <c r="M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81</v>
      </c>
      <c r="K652" s="201" t="str">
        <f t="shared" si="33"/>
        <v/>
      </c>
      <c r="L652" s="117">
        <v>39</v>
      </c>
      <c r="M652" s="117">
        <v>42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99</v>
      </c>
      <c r="K658" s="201" t="str">
        <f t="shared" si="33"/>
        <v/>
      </c>
      <c r="L658" s="117">
        <v>49</v>
      </c>
      <c r="M658" s="117">
        <v>50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100</v>
      </c>
      <c r="K694" s="201" t="str">
        <f>IF(OR(COUNTIF(L694:M694,"未確認")&gt;0,COUNTIF(L694:M694,"*")&gt;0),"※","")</f>
        <v/>
      </c>
      <c r="L694" s="117">
        <v>50</v>
      </c>
      <c r="M694" s="117">
        <v>50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81</v>
      </c>
      <c r="K696" s="201" t="str">
        <f>IF(OR(COUNTIF(L696:M696,"未確認")&gt;0,COUNTIF(L696:M696,"*")&gt;0),"※","")</f>
        <v/>
      </c>
      <c r="L696" s="117">
        <v>39</v>
      </c>
      <c r="M696" s="117">
        <v>42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87</v>
      </c>
      <c r="K697" s="201" t="str">
        <f>IF(OR(COUNTIF(L697:M697,"未確認")&gt;0,COUNTIF(L697:M697,"*")&gt;0),"※","")</f>
        <v/>
      </c>
      <c r="L697" s="117">
        <v>48</v>
      </c>
      <c r="M697" s="117">
        <v>39</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502C45-D9F9-4F2C-8D49-4A6A082EE8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2019-12-23T00:59:20Z</dcterms:modified>
</cp:coreProperties>
</file>