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財務部\財政課\課内共有\Ｋ・財政状況資料集\平成30年度財政状況資料集作成\提出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E34" i="10"/>
  <c r="AM34" i="10"/>
  <c r="U34" i="10"/>
  <c r="C34" i="10"/>
  <c r="BW35" i="10" l="1"/>
  <c r="BW36" i="10" s="1"/>
  <c r="BW37" i="10" s="1"/>
  <c r="BW38" i="10" s="1"/>
  <c r="BW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<sst xmlns="http://schemas.openxmlformats.org/spreadsheetml/2006/main" count="1118" uniqueCount="626">
  <si>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</si>
  <si>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</si>
  <si>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</si>
  <si>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</si>
  <si>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</si>
  <si>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</si>
  <si>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</si>
  <si>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</si>
  <si>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</si>
  <si>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</si>
  <si>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</si>
  <si>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</si>
  <si>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</si>
  <si>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</si>
  <si>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</si>
  <si>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</si>
  <si>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</si>
  <si>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</si>
  <si>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</si>
  <si>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</si>
  <si>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</si>
  <si>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</si>
  <si>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</si>
  <si>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</si>
  <si>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</si>
  <si>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</si>
  <si>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</si>
  <si>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</si>
  <si>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</si>
  <si>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</si>
  <si>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</si>
  <si>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</si>
  <si>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</si>
  <si>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</si>
  <si>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</si>
  <si>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</si>
  <si>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</si>
  <si>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</si>
  <si>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</si>
  <si>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</si>
  <si>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</si>
  <si>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</si>
  <si>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</si>
  <si>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</si>
  <si>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</si>
  <si>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</si>
  <si>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</si>
  <si>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</si>
  <si>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</si>
  <si>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</si>
  <si>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</si>
  <si>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</si>
  <si>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</si>
  <si>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</si>
  <si>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</si>
  <si>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</si>
  <si>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</si>
  <si>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</si>
  <si>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</si>
  <si>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</si>
  <si>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</si>
  <si>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</si>
  <si>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</si>
  <si>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</si>
  <si>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</si>
  <si>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</si>
  <si>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</si>
  <si>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</si>
  <si>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</si>
  <si>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</si>
  <si>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</si>
  <si>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</si>
  <si>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</si>
  <si>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</si>
  <si>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</si>
  <si>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</si>
  <si>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</si>
  <si>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</si>
  <si>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</si>
  <si>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</si>
  <si>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</si>
  <si>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</si>
  <si>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</si>
  <si>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</si>
  <si>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</si>
  <si>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</si>
  <si>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</si>
  <si>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</si>
  <si>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</si>
  <si>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</si>
  <si>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</si>
  <si>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</si>
  <si>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</si>
  <si>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</si>
  <si>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</si>
  <si>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</si>
  <si>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</si>
  <si>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</si>
  <si>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大和高田市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</si>
  <si>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</si>
  <si>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</si>
  <si>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</si>
  <si>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</si>
  <si>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</si>
  <si>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</si>
  <si>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</si>
  <si>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</si>
  <si>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</si>
  <si>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</si>
  <si>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</si>
  <si>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</si>
  <si>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</si>
  <si>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</si>
  <si>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</si>
  <si>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</si>
  <si>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</si>
  <si>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</si>
  <si>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</si>
  <si>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</si>
  <si>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</si>
  <si>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</si>
  <si>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</si>
  <si>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</si>
  <si>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</si>
  <si>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</si>
  <si>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</si>
  <si>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</si>
  <si>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</si>
  <si>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</si>
  <si>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</si>
  <si>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</si>
  <si>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</si>
  <si>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</si>
  <si>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</si>
  <si>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</si>
  <si>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</si>
  <si>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</si>
  <si>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</si>
  <si>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</si>
  <si>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</si>
  <si>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</si>
  <si>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</si>
  <si>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</si>
  <si>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</si>
  <si>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</si>
  <si>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</si>
  <si>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</si>
  <si>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</si>
  <si>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</si>
  <si>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</si>
  <si>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</si>
  <si>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</si>
  <si>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4"/>
  </si>
  <si>
    <t>うち日本人(％)</t>
    <phoneticPr fontId="5"/>
  </si>
  <si>
    <t>-1.1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</si>
  <si>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</si>
  <si>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</si>
  <si>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</si>
  <si>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</si>
  <si>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</si>
  <si>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</si>
  <si>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</si>
  <si>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</si>
  <si>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</si>
  <si>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</si>
  <si>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</si>
  <si>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</si>
  <si>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</si>
  <si>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</si>
  <si>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</si>
  <si>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</si>
  <si>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</si>
  <si>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</si>
  <si>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</si>
  <si>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</si>
  <si>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</si>
  <si>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</si>
  <si>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</si>
  <si>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</si>
  <si>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</si>
  <si>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</si>
  <si>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</si>
  <si>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</si>
  <si>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</si>
  <si>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</si>
  <si>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</si>
  <si>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</si>
  <si>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</si>
  <si>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</si>
  <si>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</si>
  <si>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</si>
  <si>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</si>
  <si>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</si>
  <si>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</si>
  <si>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</si>
  <si>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</si>
  <si>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</si>
  <si>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</si>
  <si>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</si>
  <si>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</si>
  <si>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</si>
  <si>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</si>
  <si>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</si>
  <si>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</si>
  <si>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</si>
  <si>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</si>
  <si>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</si>
  <si>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</si>
  <si>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</si>
  <si>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</si>
  <si>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</si>
  <si>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</si>
  <si>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</si>
  <si>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</si>
  <si>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</si>
  <si>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</si>
  <si>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</si>
  <si>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奈良県大和高田市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</si>
  <si>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</si>
  <si>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</si>
  <si>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</si>
  <si>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</si>
  <si>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</si>
  <si>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</si>
  <si>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</si>
  <si>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</si>
  <si>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</si>
  <si>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</si>
  <si>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</si>
  <si>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</si>
  <si>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</si>
  <si>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</si>
  <si>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</si>
  <si>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</si>
  <si>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</si>
  <si>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</si>
  <si>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</si>
  <si>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</si>
  <si>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</si>
  <si>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</si>
  <si>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</si>
  <si>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</si>
  <si>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</si>
  <si>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</si>
  <si>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</si>
  <si>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</si>
  <si>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</si>
  <si>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</si>
  <si>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</si>
  <si>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</si>
  <si>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</si>
  <si>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</si>
  <si>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</si>
  <si>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</si>
  <si>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</si>
  <si>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</si>
  <si>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</si>
  <si>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</si>
  <si>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</si>
  <si>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</si>
  <si>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</si>
  <si>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</si>
  <si>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</si>
  <si>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</si>
  <si>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</si>
  <si>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</si>
  <si>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</si>
  <si>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</si>
  <si>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</si>
  <si>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</si>
  <si>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</si>
  <si>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</si>
  <si>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</si>
  <si>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</si>
  <si>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</si>
  <si>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</si>
  <si>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</si>
  <si>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</si>
  <si>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</si>
  <si>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</si>
  <si>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</si>
  <si>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</si>
  <si>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</si>
  <si>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</si>
  <si>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</si>
  <si>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</si>
  <si>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</si>
  <si>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</si>
  <si>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</si>
  <si>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</si>
  <si>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</si>
  <si>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</si>
  <si>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</si>
  <si>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</si>
  <si>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</si>
  <si>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</si>
  <si>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</si>
  <si>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</si>
  <si>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</si>
  <si>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</si>
  <si>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</si>
  <si>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</si>
  <si>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</si>
  <si>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</si>
  <si>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</si>
  <si>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</si>
  <si>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</si>
  <si>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</si>
  <si>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</si>
  <si>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</si>
  <si>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</si>
  <si>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</si>
  <si>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</si>
  <si>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</si>
  <si>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</si>
  <si>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</si>
  <si>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</si>
  <si>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</si>
  <si>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</si>
  <si>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</si>
  <si>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</si>
  <si>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</si>
  <si>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</si>
  <si>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</si>
  <si>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</si>
  <si>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</si>
  <si>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</si>
  <si>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</si>
  <si>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</si>
  <si>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</si>
  <si>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</si>
  <si>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</si>
  <si>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</si>
  <si>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</si>
  <si>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</si>
  <si>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</si>
  <si>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</si>
  <si>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</si>
  <si>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</si>
  <si>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</si>
  <si>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</si>
  <si>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駐車場整備</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</si>
  <si>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</si>
  <si>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</si>
  <si>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</si>
  <si>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</si>
  <si>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</si>
  <si>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</si>
  <si>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</si>
  <si>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</si>
  <si>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</si>
  <si>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</si>
  <si>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</si>
  <si>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</si>
  <si>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</si>
  <si>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</si>
  <si>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</si>
  <si>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</si>
  <si>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</si>
  <si>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</si>
  <si>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</si>
  <si>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</si>
  <si>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</si>
  <si>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</si>
  <si>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</si>
  <si>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</si>
  <si>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</si>
  <si>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平成30年度</t>
  </si>
  <si>
    <t>奈良県大和高田市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</si>
  <si>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</si>
  <si>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</si>
  <si>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</si>
  <si>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</si>
  <si>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</si>
  <si>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</si>
  <si>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</si>
  <si>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</si>
  <si>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</si>
  <si>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</si>
  <si>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</si>
  <si>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</si>
  <si>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</si>
  <si>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</si>
  <si>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</si>
  <si>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</si>
  <si>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</si>
  <si>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</si>
  <si>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</si>
  <si>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</si>
  <si>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</si>
  <si>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</si>
  <si>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</si>
  <si>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</si>
  <si>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</si>
  <si>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</si>
  <si>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</si>
  <si>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</si>
  <si>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</si>
  <si>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</si>
  <si>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</si>
  <si>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</si>
  <si>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</si>
  <si>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</si>
  <si>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</si>
  <si>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国民健康保険天満診療所特別会計</t>
    <phoneticPr fontId="5"/>
  </si>
  <si>
    <t>駐車場事業特別会計</t>
    <phoneticPr fontId="5"/>
  </si>
  <si>
    <t>介護保険事業特別会計</t>
    <phoneticPr fontId="5"/>
  </si>
  <si>
    <t>介護サービス事業特別会計</t>
    <phoneticPr fontId="5"/>
  </si>
  <si>
    <t>後期高齢者医療保険事業特別会計</t>
    <phoneticPr fontId="5"/>
  </si>
  <si>
    <t>水道事業会計</t>
    <phoneticPr fontId="5"/>
  </si>
  <si>
    <t>法適用企業</t>
    <phoneticPr fontId="5"/>
  </si>
  <si>
    <t>病院事業会計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</si>
  <si>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</si>
  <si>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</si>
  <si>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</si>
  <si>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</si>
  <si>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</si>
  <si>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</si>
  <si>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</si>
  <si>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</si>
  <si>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</si>
  <si>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</si>
  <si>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</si>
  <si>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</si>
  <si>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</si>
  <si>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</si>
  <si>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</si>
  <si>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</si>
  <si>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</si>
  <si>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</si>
  <si>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</si>
  <si>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</si>
  <si>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</si>
  <si>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</si>
  <si>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</si>
  <si>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</si>
  <si>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</si>
  <si>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</si>
  <si>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</si>
  <si>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</si>
  <si>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</si>
  <si>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</si>
  <si>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</si>
  <si>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</si>
  <si>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</si>
  <si>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</si>
  <si>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</si>
  <si>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</si>
  <si>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</si>
  <si>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</si>
  <si>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</si>
  <si>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</si>
  <si>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</si>
  <si>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</si>
  <si>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</si>
  <si>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</si>
  <si>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</si>
  <si>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</si>
  <si>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</si>
  <si>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</si>
  <si>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</si>
  <si>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</si>
  <si>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</si>
  <si>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</si>
  <si>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</si>
  <si>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</si>
  <si>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</si>
  <si>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</si>
  <si>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</si>
  <si>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</si>
  <si>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</si>
  <si>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</si>
  <si>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</si>
  <si>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</si>
  <si>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</si>
  <si>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</si>
  <si>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</si>
  <si>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</si>
  <si>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</si>
  <si>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</si>
  <si>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介護サービス事業特別会計</t>
    <phoneticPr fontId="5"/>
  </si>
  <si>
    <t>-</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</si>
  <si>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</si>
  <si>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</si>
  <si>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</si>
  <si>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</si>
  <si>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</si>
  <si>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</si>
  <si>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</si>
  <si>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</si>
  <si>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</si>
  <si>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</si>
  <si>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</si>
  <si>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</si>
  <si>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</si>
  <si>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</si>
  <si>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</si>
  <si>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</si>
  <si>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</si>
  <si>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</si>
  <si>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</si>
  <si>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</si>
  <si>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</si>
  <si>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</si>
  <si>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</si>
  <si>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</si>
  <si>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</si>
  <si>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</si>
  <si>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</si>
  <si>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</si>
  <si>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</si>
  <si>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</si>
  <si>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</si>
  <si>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</si>
  <si>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</si>
  <si>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</si>
  <si>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</si>
  <si>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</si>
  <si>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</si>
  <si>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</si>
  <si>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</si>
  <si>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</si>
  <si>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</si>
  <si>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</si>
  <si>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</si>
  <si>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</si>
  <si>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</si>
  <si>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</si>
  <si>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</si>
  <si>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</si>
  <si>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</si>
  <si>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</si>
  <si>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</si>
  <si>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</si>
  <si>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</si>
  <si>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</si>
  <si>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</si>
  <si>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</si>
  <si>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</si>
  <si>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</si>
  <si>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</si>
  <si>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</si>
  <si>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</si>
  <si>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</si>
  <si>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</si>
  <si>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</si>
  <si>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</si>
  <si>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</si>
  <si>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</si>
  <si>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</si>
  <si>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</si>
  <si>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</si>
  <si>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</si>
  <si>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</si>
  <si>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</si>
  <si>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</si>
  <si>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</si>
  <si>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</si>
  <si>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</si>
  <si>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</si>
  <si>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</si>
  <si>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</si>
  <si>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</si>
  <si>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</si>
  <si>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</si>
  <si>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</si>
  <si>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</si>
  <si>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</si>
  <si>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</si>
  <si>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5.65</t>
  </si>
  <si>
    <t>駐車場事業特別会計</t>
  </si>
  <si>
    <t>▲ 2.23</t>
  </si>
  <si>
    <t>▲ 2.32</t>
  </si>
  <si>
    <t>▲ 2.40</t>
  </si>
  <si>
    <t>▲ 2.33</t>
  </si>
  <si>
    <t>病院事業会計</t>
  </si>
  <si>
    <t>水道事業会計</t>
  </si>
  <si>
    <t>一般会計</t>
  </si>
  <si>
    <t>国民健康保険事業特別会計</t>
  </si>
  <si>
    <t>介護保険事業特別会計</t>
  </si>
  <si>
    <t>下水道事業会計</t>
  </si>
  <si>
    <t>介護サービス事業特別会計</t>
  </si>
  <si>
    <t>その他会計（赤字）</t>
  </si>
  <si>
    <t>▲ 1.75</t>
  </si>
  <si>
    <t>▲ 1.73</t>
  </si>
  <si>
    <t>▲ 1.78</t>
  </si>
  <si>
    <t>▲ 1.72</t>
  </si>
  <si>
    <t>その他会計（黒字）</t>
  </si>
  <si>
    <t>H25末</t>
    <phoneticPr fontId="5"/>
  </si>
  <si>
    <t>H26末</t>
    <phoneticPr fontId="5"/>
  </si>
  <si>
    <t>H27末</t>
    <phoneticPr fontId="5"/>
  </si>
  <si>
    <t>H28末</t>
    <phoneticPr fontId="5"/>
  </si>
  <si>
    <t>H29末</t>
    <phoneticPr fontId="5"/>
  </si>
  <si>
    <t>大和高田市土地開発公社</t>
    <phoneticPr fontId="2"/>
  </si>
  <si>
    <t>-</t>
    <phoneticPr fontId="2"/>
  </si>
  <si>
    <t>奈良県葛城地区清掃事務組合</t>
  </si>
  <si>
    <t>葛城広域行政事務組合</t>
  </si>
  <si>
    <t>奈良県住宅新築資金等貸付金回収管理組合</t>
  </si>
  <si>
    <t>奈良県後期高齢者医療広域連合</t>
  </si>
  <si>
    <t>奈良県広域消防組合</t>
  </si>
  <si>
    <t>山辺・県北西部広域環境衛生組合</t>
  </si>
  <si>
    <t>-</t>
    <phoneticPr fontId="2"/>
  </si>
  <si>
    <t>-</t>
    <phoneticPr fontId="2"/>
  </si>
  <si>
    <t>-</t>
    <phoneticPr fontId="2"/>
  </si>
  <si>
    <t>-</t>
    <phoneticPr fontId="5"/>
  </si>
  <si>
    <t>―</t>
    <phoneticPr fontId="2"/>
  </si>
  <si>
    <t>庁舎整備基金</t>
    <rPh sb="0" eb="2">
      <t>チョウシャ</t>
    </rPh>
    <rPh sb="2" eb="4">
      <t>セイビ</t>
    </rPh>
    <rPh sb="4" eb="6">
      <t>キキン</t>
    </rPh>
    <phoneticPr fontId="2"/>
  </si>
  <si>
    <t>退職手当基金</t>
    <rPh sb="0" eb="2">
      <t>タイショク</t>
    </rPh>
    <rPh sb="2" eb="4">
      <t>テアテ</t>
    </rPh>
    <rPh sb="4" eb="6">
      <t>キキン</t>
    </rPh>
    <phoneticPr fontId="2"/>
  </si>
  <si>
    <t>ふるさと大和高田応援基金</t>
    <rPh sb="4" eb="8">
      <t>ヤマトタカダ</t>
    </rPh>
    <rPh sb="8" eb="10">
      <t>オウエン</t>
    </rPh>
    <rPh sb="10" eb="12">
      <t>キキン</t>
    </rPh>
    <phoneticPr fontId="2"/>
  </si>
  <si>
    <t>公共施設整備基金</t>
    <rPh sb="0" eb="2">
      <t>コウキョウ</t>
    </rPh>
    <rPh sb="2" eb="4">
      <t>シセツ</t>
    </rPh>
    <rPh sb="4" eb="6">
      <t>セイビ</t>
    </rPh>
    <rPh sb="6" eb="8">
      <t>キキン</t>
    </rPh>
    <phoneticPr fontId="2"/>
  </si>
  <si>
    <t>交通遺児就学援助等基金</t>
    <rPh sb="0" eb="2">
      <t>コウツウ</t>
    </rPh>
    <rPh sb="2" eb="4">
      <t>イジ</t>
    </rPh>
    <rPh sb="4" eb="6">
      <t>シュウガク</t>
    </rPh>
    <rPh sb="6" eb="8">
      <t>エンジョ</t>
    </rPh>
    <rPh sb="8" eb="9">
      <t>トウ</t>
    </rPh>
    <rPh sb="9" eb="11">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</si>
  <si>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</si>
  <si>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</si>
  <si>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</si>
  <si>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</si>
  <si>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</si>
  <si>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</si>
  <si>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</si>
  <si>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</si>
  <si>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</si>
  <si>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</si>
  <si>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</si>
  <si>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</si>
  <si>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</si>
  <si>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平均に比べ、有形固定資産減価償却率が５．２％高く、将来負担比率が１５．８％高いことから、将来負担比率を勘案しつつ、有形固定資産の更新事業を進める必要があると考える。そのためには、単純に施設の更新事業を行うのではなく、長寿命化や公共施設の適正規模も勘案した施設整備が必要である。</t>
    <rPh sb="0" eb="2">
      <t>ルイジ</t>
    </rPh>
    <rPh sb="2" eb="4">
      <t>ダンタイ</t>
    </rPh>
    <rPh sb="4" eb="6">
      <t>ヘイキン</t>
    </rPh>
    <rPh sb="7" eb="8">
      <t>クラ</t>
    </rPh>
    <rPh sb="10" eb="12">
      <t>ユウケイ</t>
    </rPh>
    <rPh sb="12" eb="16">
      <t>コテイシサン</t>
    </rPh>
    <rPh sb="16" eb="18">
      <t>ゲンカ</t>
    </rPh>
    <rPh sb="18" eb="21">
      <t>ショウキャクリツ</t>
    </rPh>
    <rPh sb="26" eb="27">
      <t>タカ</t>
    </rPh>
    <rPh sb="29" eb="31">
      <t>ショウライ</t>
    </rPh>
    <rPh sb="31" eb="33">
      <t>フタン</t>
    </rPh>
    <rPh sb="33" eb="35">
      <t>ヒリツ</t>
    </rPh>
    <rPh sb="41" eb="42">
      <t>タカ</t>
    </rPh>
    <rPh sb="48" eb="50">
      <t>ショウライ</t>
    </rPh>
    <rPh sb="50" eb="52">
      <t>フタン</t>
    </rPh>
    <rPh sb="52" eb="54">
      <t>ヒリツ</t>
    </rPh>
    <rPh sb="55" eb="57">
      <t>カンアン</t>
    </rPh>
    <rPh sb="61" eb="63">
      <t>ユウケイ</t>
    </rPh>
    <rPh sb="63" eb="67">
      <t>コテイシサン</t>
    </rPh>
    <rPh sb="68" eb="70">
      <t>コウシン</t>
    </rPh>
    <rPh sb="70" eb="72">
      <t>ジギョウ</t>
    </rPh>
    <rPh sb="73" eb="74">
      <t>スス</t>
    </rPh>
    <rPh sb="76" eb="78">
      <t>ヒツヨウ</t>
    </rPh>
    <rPh sb="82" eb="83">
      <t>カンガ</t>
    </rPh>
    <rPh sb="93" eb="95">
      <t>タンジュン</t>
    </rPh>
    <rPh sb="96" eb="98">
      <t>シセツ</t>
    </rPh>
    <rPh sb="99" eb="101">
      <t>コウシン</t>
    </rPh>
    <rPh sb="101" eb="103">
      <t>ジギョウ</t>
    </rPh>
    <rPh sb="104" eb="105">
      <t>オコナ</t>
    </rPh>
    <rPh sb="112" eb="115">
      <t>チョウジュミョウ</t>
    </rPh>
    <rPh sb="115" eb="116">
      <t>カ</t>
    </rPh>
    <rPh sb="117" eb="119">
      <t>コウキョウ</t>
    </rPh>
    <rPh sb="119" eb="121">
      <t>シセツ</t>
    </rPh>
    <rPh sb="122" eb="124">
      <t>テキセイ</t>
    </rPh>
    <rPh sb="124" eb="126">
      <t>キボ</t>
    </rPh>
    <rPh sb="127" eb="129">
      <t>カンアン</t>
    </rPh>
    <rPh sb="131" eb="133">
      <t>シセツ</t>
    </rPh>
    <rPh sb="133" eb="135">
      <t>セイビ</t>
    </rPh>
    <rPh sb="136" eb="138">
      <t>ヒツヨウ</t>
    </rPh>
    <phoneticPr fontId="5"/>
  </si>
  <si>
    <t>将来負担比率、実質公債費比率ともに良化傾向が続いているが、類似団体平均も同様の傾向であり、この２指標はグラフからもほぼ比例関係であることから、将来負担比率に留意しつつ、今後の公共施設整備に取組む必要があると考える。</t>
    <rPh sb="0" eb="2">
      <t>ショウライ</t>
    </rPh>
    <rPh sb="2" eb="4">
      <t>フタン</t>
    </rPh>
    <rPh sb="4" eb="6">
      <t>ヒリツ</t>
    </rPh>
    <rPh sb="7" eb="9">
      <t>ジッシツ</t>
    </rPh>
    <rPh sb="9" eb="12">
      <t>コウサイヒ</t>
    </rPh>
    <rPh sb="12" eb="14">
      <t>ヒリツ</t>
    </rPh>
    <rPh sb="17" eb="19">
      <t>リョウカ</t>
    </rPh>
    <rPh sb="19" eb="21">
      <t>ケイコウ</t>
    </rPh>
    <rPh sb="22" eb="23">
      <t>ツヅ</t>
    </rPh>
    <rPh sb="29" eb="31">
      <t>ルイジ</t>
    </rPh>
    <rPh sb="31" eb="33">
      <t>ダンタイ</t>
    </rPh>
    <rPh sb="33" eb="35">
      <t>ヘイキン</t>
    </rPh>
    <rPh sb="36" eb="38">
      <t>ドウヨウ</t>
    </rPh>
    <rPh sb="39" eb="41">
      <t>ケイコウ</t>
    </rPh>
    <rPh sb="48" eb="50">
      <t>シヒョウ</t>
    </rPh>
    <rPh sb="59" eb="61">
      <t>ヒレイ</t>
    </rPh>
    <rPh sb="61" eb="63">
      <t>カンケイ</t>
    </rPh>
    <rPh sb="71" eb="73">
      <t>ショウライ</t>
    </rPh>
    <rPh sb="73" eb="75">
      <t>フタン</t>
    </rPh>
    <rPh sb="75" eb="77">
      <t>ヒリツ</t>
    </rPh>
    <rPh sb="78" eb="80">
      <t>リュウイ</t>
    </rPh>
    <rPh sb="84" eb="86">
      <t>コンゴ</t>
    </rPh>
    <rPh sb="87" eb="89">
      <t>コウキョウ</t>
    </rPh>
    <rPh sb="89" eb="91">
      <t>シセツ</t>
    </rPh>
    <rPh sb="91" eb="93">
      <t>セイビ</t>
    </rPh>
    <rPh sb="94" eb="95">
      <t>ト</t>
    </rPh>
    <rPh sb="95" eb="96">
      <t>ク</t>
    </rPh>
    <rPh sb="97" eb="99">
      <t>ヒツヨウ</t>
    </rPh>
    <rPh sb="103" eb="104">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</si>
</sst>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53896</c:v>
                </c:pt>
                <c:pt idx="1">
                  <c:v>47278</c:v>
                </c:pt>
                <c:pt idx="2">
                  <c:v>44504</c:v>
                </c:pt>
                <c:pt idx="3">
                  <c:v>47820</c:v>
                </c:pt>
                <c:pt idx="4">
                  <c:v>41934</c:v>
                </c:pt>
              </c:numCache>
            </c:numRef>
          </c:val>
          <c:smooth val="0"/>
          <c:extLst>
            <c:ext xmlns:c16="http://schemas.microsoft.com/office/drawing/2014/chart" uri="{C3380CC4-5D6E-409C-BE32-E72D297353CC}">
              <c16:uniqueId val="{00000000-B5BC-4EAF-9195-B39E45FA623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34943</c:v>
                </c:pt>
                <c:pt idx="1">
                  <c:v>36079</c:v>
                </c:pt>
                <c:pt idx="2">
                  <c:v>25189</c:v>
                </c:pt>
                <c:pt idx="3">
                  <c:v>21968</c:v>
                </c:pt>
                <c:pt idx="4">
                  <c:v>26592</c:v>
                </c:pt>
              </c:numCache>
            </c:numRef>
          </c:val>
          <c:smooth val="0"/>
          <c:extLst>
            <c:ext xmlns:c16="http://schemas.microsoft.com/office/drawing/2014/chart" uri="{C3380CC4-5D6E-409C-BE32-E72D297353CC}">
              <c16:uniqueId val="{00000001-B5BC-4EAF-9195-B39E45FA623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7.58</c:v>
                </c:pt>
                <c:pt idx="1">
                  <c:v>6.51</c:v>
                </c:pt>
                <c:pt idx="2">
                  <c:v>6.73</c:v>
                </c:pt>
                <c:pt idx="3">
                  <c:v>9.5399999999999991</c:v>
                </c:pt>
                <c:pt idx="4">
                  <c:v>6.04</c:v>
                </c:pt>
              </c:numCache>
            </c:numRef>
          </c:val>
          <c:extLst>
            <c:ext xmlns:c16="http://schemas.microsoft.com/office/drawing/2014/chart" uri="{C3380CC4-5D6E-409C-BE32-E72D297353CC}">
              <c16:uniqueId val="{00000000-FA8B-46DC-9CD4-39A51088ADC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6.49</c:v>
                </c:pt>
                <c:pt idx="1">
                  <c:v>7.71</c:v>
                </c:pt>
                <c:pt idx="2">
                  <c:v>7.81</c:v>
                </c:pt>
                <c:pt idx="3">
                  <c:v>7.63</c:v>
                </c:pt>
                <c:pt idx="4">
                  <c:v>5.7</c:v>
                </c:pt>
              </c:numCache>
            </c:numRef>
          </c:val>
          <c:extLst>
            <c:ext xmlns:c16="http://schemas.microsoft.com/office/drawing/2014/chart" uri="{C3380CC4-5D6E-409C-BE32-E72D297353CC}">
              <c16:uniqueId val="{00000001-FA8B-46DC-9CD4-39A51088ADC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2.2400000000000002</c:v>
                </c:pt>
                <c:pt idx="1">
                  <c:v>0.5</c:v>
                </c:pt>
                <c:pt idx="2">
                  <c:v>0.14000000000000001</c:v>
                </c:pt>
                <c:pt idx="3">
                  <c:v>2.96</c:v>
                </c:pt>
                <c:pt idx="4">
                  <c:v>-5.65</c:v>
                </c:pt>
              </c:numCache>
            </c:numRef>
          </c:val>
          <c:smooth val="0"/>
          <c:extLst>
            <c:ext xmlns:c16="http://schemas.microsoft.com/office/drawing/2014/chart" uri="{C3380CC4-5D6E-409C-BE32-E72D297353CC}">
              <c16:uniqueId val="{00000002-FA8B-46DC-9CD4-39A51088ADC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0.17</c:v>
                </c:pt>
                <c:pt idx="2">
                  <c:v>#N/A</c:v>
                </c:pt>
                <c:pt idx="3">
                  <c:v>0.08</c:v>
                </c:pt>
                <c:pt idx="4">
                  <c:v>#N/A</c:v>
                </c:pt>
                <c:pt idx="5">
                  <c:v>0.05</c:v>
                </c:pt>
                <c:pt idx="6">
                  <c:v>#N/A</c:v>
                </c:pt>
                <c:pt idx="7">
                  <c:v>0.02</c:v>
                </c:pt>
                <c:pt idx="8">
                  <c:v>#N/A</c:v>
                </c:pt>
                <c:pt idx="9">
                  <c:v>0.01</c:v>
                </c:pt>
              </c:numCache>
            </c:numRef>
          </c:val>
          <c:extLst>
            <c:ext xmlns:c16="http://schemas.microsoft.com/office/drawing/2014/chart" uri="{C3380CC4-5D6E-409C-BE32-E72D297353CC}">
              <c16:uniqueId val="{00000000-FA80-496F-8C4E-586EE9D30A1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1.75</c:v>
                </c:pt>
                <c:pt idx="1">
                  <c:v>#N/A</c:v>
                </c:pt>
                <c:pt idx="2">
                  <c:v>1.73</c:v>
                </c:pt>
                <c:pt idx="3">
                  <c:v>#N/A</c:v>
                </c:pt>
                <c:pt idx="4">
                  <c:v>1.78</c:v>
                </c:pt>
                <c:pt idx="5">
                  <c:v>#N/A</c:v>
                </c:pt>
                <c:pt idx="6">
                  <c:v>1.72</c:v>
                </c:pt>
                <c:pt idx="7">
                  <c:v>#N/A</c:v>
                </c:pt>
                <c:pt idx="8">
                  <c:v>0</c:v>
                </c:pt>
                <c:pt idx="9">
                  <c:v>0</c:v>
                </c:pt>
              </c:numCache>
            </c:numRef>
          </c:val>
          <c:extLst>
            <c:ext xmlns:c16="http://schemas.microsoft.com/office/drawing/2014/chart" uri="{C3380CC4-5D6E-409C-BE32-E72D297353CC}">
              <c16:uniqueId val="{00000001-FA80-496F-8C4E-586EE9D30A1B}"/>
            </c:ext>
          </c:extLst>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0.06</c:v>
                </c:pt>
                <c:pt idx="2">
                  <c:v>#N/A</c:v>
                </c:pt>
                <c:pt idx="3">
                  <c:v>7.0000000000000007E-2</c:v>
                </c:pt>
                <c:pt idx="4">
                  <c:v>#N/A</c:v>
                </c:pt>
                <c:pt idx="5">
                  <c:v>0.1</c:v>
                </c:pt>
                <c:pt idx="6">
                  <c:v>#N/A</c:v>
                </c:pt>
                <c:pt idx="7">
                  <c:v>0.09</c:v>
                </c:pt>
                <c:pt idx="8">
                  <c:v>#N/A</c:v>
                </c:pt>
                <c:pt idx="9">
                  <c:v>7.0000000000000007E-2</c:v>
                </c:pt>
              </c:numCache>
            </c:numRef>
          </c:val>
          <c:extLst>
            <c:ext xmlns:c16="http://schemas.microsoft.com/office/drawing/2014/chart" uri="{C3380CC4-5D6E-409C-BE32-E72D297353CC}">
              <c16:uniqueId val="{00000002-FA80-496F-8C4E-586EE9D30A1B}"/>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0.08</c:v>
                </c:pt>
                <c:pt idx="6">
                  <c:v>#N/A</c:v>
                </c:pt>
                <c:pt idx="7">
                  <c:v>0.32</c:v>
                </c:pt>
                <c:pt idx="8">
                  <c:v>#N/A</c:v>
                </c:pt>
                <c:pt idx="9">
                  <c:v>0.81</c:v>
                </c:pt>
              </c:numCache>
            </c:numRef>
          </c:val>
          <c:extLst>
            <c:ext xmlns:c16="http://schemas.microsoft.com/office/drawing/2014/chart" uri="{C3380CC4-5D6E-409C-BE32-E72D297353CC}">
              <c16:uniqueId val="{00000003-FA80-496F-8C4E-586EE9D30A1B}"/>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0.37</c:v>
                </c:pt>
                <c:pt idx="2">
                  <c:v>#N/A</c:v>
                </c:pt>
                <c:pt idx="3">
                  <c:v>0.79</c:v>
                </c:pt>
                <c:pt idx="4">
                  <c:v>#N/A</c:v>
                </c:pt>
                <c:pt idx="5">
                  <c:v>1.19</c:v>
                </c:pt>
                <c:pt idx="6">
                  <c:v>#N/A</c:v>
                </c:pt>
                <c:pt idx="7">
                  <c:v>1.0900000000000001</c:v>
                </c:pt>
                <c:pt idx="8">
                  <c:v>#N/A</c:v>
                </c:pt>
                <c:pt idx="9">
                  <c:v>1.0900000000000001</c:v>
                </c:pt>
              </c:numCache>
            </c:numRef>
          </c:val>
          <c:extLst>
            <c:ext xmlns:c16="http://schemas.microsoft.com/office/drawing/2014/chart" uri="{C3380CC4-5D6E-409C-BE32-E72D297353CC}">
              <c16:uniqueId val="{00000004-FA80-496F-8C4E-586EE9D30A1B}"/>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3.34</c:v>
                </c:pt>
                <c:pt idx="2">
                  <c:v>#N/A</c:v>
                </c:pt>
                <c:pt idx="3">
                  <c:v>3.76</c:v>
                </c:pt>
                <c:pt idx="4">
                  <c:v>#N/A</c:v>
                </c:pt>
                <c:pt idx="5">
                  <c:v>4.01</c:v>
                </c:pt>
                <c:pt idx="6">
                  <c:v>#N/A</c:v>
                </c:pt>
                <c:pt idx="7">
                  <c:v>5.27</c:v>
                </c:pt>
                <c:pt idx="8">
                  <c:v>#N/A</c:v>
                </c:pt>
                <c:pt idx="9">
                  <c:v>2.85</c:v>
                </c:pt>
              </c:numCache>
            </c:numRef>
          </c:val>
          <c:extLst>
            <c:ext xmlns:c16="http://schemas.microsoft.com/office/drawing/2014/chart" uri="{C3380CC4-5D6E-409C-BE32-E72D297353CC}">
              <c16:uniqueId val="{00000005-FA80-496F-8C4E-586EE9D30A1B}"/>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9.32</c:v>
                </c:pt>
                <c:pt idx="2">
                  <c:v>#N/A</c:v>
                </c:pt>
                <c:pt idx="3">
                  <c:v>8.25</c:v>
                </c:pt>
                <c:pt idx="4">
                  <c:v>#N/A</c:v>
                </c:pt>
                <c:pt idx="5">
                  <c:v>8.5</c:v>
                </c:pt>
                <c:pt idx="6">
                  <c:v>#N/A</c:v>
                </c:pt>
                <c:pt idx="7">
                  <c:v>11.26</c:v>
                </c:pt>
                <c:pt idx="8">
                  <c:v>#N/A</c:v>
                </c:pt>
                <c:pt idx="9">
                  <c:v>6.04</c:v>
                </c:pt>
              </c:numCache>
            </c:numRef>
          </c:val>
          <c:extLst>
            <c:ext xmlns:c16="http://schemas.microsoft.com/office/drawing/2014/chart" uri="{C3380CC4-5D6E-409C-BE32-E72D297353CC}">
              <c16:uniqueId val="{00000006-FA80-496F-8C4E-586EE9D30A1B}"/>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6.6</c:v>
                </c:pt>
                <c:pt idx="2">
                  <c:v>#N/A</c:v>
                </c:pt>
                <c:pt idx="3">
                  <c:v>4.6900000000000004</c:v>
                </c:pt>
                <c:pt idx="4">
                  <c:v>#N/A</c:v>
                </c:pt>
                <c:pt idx="5">
                  <c:v>5.03</c:v>
                </c:pt>
                <c:pt idx="6">
                  <c:v>#N/A</c:v>
                </c:pt>
                <c:pt idx="7">
                  <c:v>5.07</c:v>
                </c:pt>
                <c:pt idx="8">
                  <c:v>#N/A</c:v>
                </c:pt>
                <c:pt idx="9">
                  <c:v>6.21</c:v>
                </c:pt>
              </c:numCache>
            </c:numRef>
          </c:val>
          <c:extLst>
            <c:ext xmlns:c16="http://schemas.microsoft.com/office/drawing/2014/chart" uri="{C3380CC4-5D6E-409C-BE32-E72D297353CC}">
              <c16:uniqueId val="{00000007-FA80-496F-8C4E-586EE9D30A1B}"/>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10.42</c:v>
                </c:pt>
                <c:pt idx="2">
                  <c:v>#N/A</c:v>
                </c:pt>
                <c:pt idx="3">
                  <c:v>8.7799999999999994</c:v>
                </c:pt>
                <c:pt idx="4">
                  <c:v>#N/A</c:v>
                </c:pt>
                <c:pt idx="5">
                  <c:v>11</c:v>
                </c:pt>
                <c:pt idx="6">
                  <c:v>#N/A</c:v>
                </c:pt>
                <c:pt idx="7">
                  <c:v>8.1</c:v>
                </c:pt>
                <c:pt idx="8">
                  <c:v>#N/A</c:v>
                </c:pt>
                <c:pt idx="9">
                  <c:v>6.93</c:v>
                </c:pt>
              </c:numCache>
            </c:numRef>
          </c:val>
          <c:extLst>
            <c:ext xmlns:c16="http://schemas.microsoft.com/office/drawing/2014/chart" uri="{C3380CC4-5D6E-409C-BE32-E72D297353CC}">
              <c16:uniqueId val="{00000008-FA80-496F-8C4E-586EE9D30A1B}"/>
            </c:ext>
          </c:extLst>
        </c:ser>
        <c:ser>
          <c:idx val="9"/>
          <c:order val="9"/>
          <c:tx>
            <c:strRef>
              <c:f>データシート!$A$36</c:f>
              <c:strCache>
                <c:ptCount val="1"/>
                <c:pt idx="0">
                  <c:v>駐車場事業特別会計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2.23</c:v>
                </c:pt>
                <c:pt idx="1">
                  <c:v>#N/A</c:v>
                </c:pt>
                <c:pt idx="2">
                  <c:v>2.3199999999999998</c:v>
                </c:pt>
                <c:pt idx="3">
                  <c:v>#N/A</c:v>
                </c:pt>
                <c:pt idx="4">
                  <c:v>2.4</c:v>
                </c:pt>
                <c:pt idx="5">
                  <c:v>#N/A</c:v>
                </c:pt>
                <c:pt idx="6">
                  <c:v>2.33</c:v>
                </c:pt>
                <c:pt idx="7">
                  <c:v>#N/A</c:v>
                </c:pt>
                <c:pt idx="8">
                  <c:v>2.33</c:v>
                </c:pt>
                <c:pt idx="9">
                  <c:v>#N/A</c:v>
                </c:pt>
              </c:numCache>
            </c:numRef>
          </c:val>
          <c:extLst>
            <c:ext xmlns:c16="http://schemas.microsoft.com/office/drawing/2014/chart" uri="{C3380CC4-5D6E-409C-BE32-E72D297353CC}">
              <c16:uniqueId val="{00000009-FA80-496F-8C4E-586EE9D30A1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2386</c:v>
                </c:pt>
                <c:pt idx="5">
                  <c:v>2262</c:v>
                </c:pt>
                <c:pt idx="8">
                  <c:v>2298</c:v>
                </c:pt>
                <c:pt idx="11">
                  <c:v>2421</c:v>
                </c:pt>
                <c:pt idx="14">
                  <c:v>2264</c:v>
                </c:pt>
              </c:numCache>
            </c:numRef>
          </c:val>
          <c:extLst>
            <c:ext xmlns:c16="http://schemas.microsoft.com/office/drawing/2014/chart" uri="{C3380CC4-5D6E-409C-BE32-E72D297353CC}">
              <c16:uniqueId val="{00000000-DC28-4E4B-A511-E412005A8BF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1-DC28-4E4B-A511-E412005A8BF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C28-4E4B-A511-E412005A8BF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207</c:v>
                </c:pt>
                <c:pt idx="3">
                  <c:v>204</c:v>
                </c:pt>
                <c:pt idx="6">
                  <c:v>175</c:v>
                </c:pt>
                <c:pt idx="9">
                  <c:v>116</c:v>
                </c:pt>
                <c:pt idx="12">
                  <c:v>64</c:v>
                </c:pt>
              </c:numCache>
            </c:numRef>
          </c:val>
          <c:extLst>
            <c:ext xmlns:c16="http://schemas.microsoft.com/office/drawing/2014/chart" uri="{C3380CC4-5D6E-409C-BE32-E72D297353CC}">
              <c16:uniqueId val="{00000003-DC28-4E4B-A511-E412005A8BF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915</c:v>
                </c:pt>
                <c:pt idx="3">
                  <c:v>910</c:v>
                </c:pt>
                <c:pt idx="6">
                  <c:v>944</c:v>
                </c:pt>
                <c:pt idx="9">
                  <c:v>1054</c:v>
                </c:pt>
                <c:pt idx="12">
                  <c:v>1040</c:v>
                </c:pt>
              </c:numCache>
            </c:numRef>
          </c:val>
          <c:extLst>
            <c:ext xmlns:c16="http://schemas.microsoft.com/office/drawing/2014/chart" uri="{C3380CC4-5D6E-409C-BE32-E72D297353CC}">
              <c16:uniqueId val="{00000004-DC28-4E4B-A511-E412005A8BF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C28-4E4B-A511-E412005A8BF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C28-4E4B-A511-E412005A8BF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2633</c:v>
                </c:pt>
                <c:pt idx="3">
                  <c:v>2534</c:v>
                </c:pt>
                <c:pt idx="6">
                  <c:v>2408</c:v>
                </c:pt>
                <c:pt idx="9">
                  <c:v>2322</c:v>
                </c:pt>
                <c:pt idx="12">
                  <c:v>2306</c:v>
                </c:pt>
              </c:numCache>
            </c:numRef>
          </c:val>
          <c:extLst>
            <c:ext xmlns:c16="http://schemas.microsoft.com/office/drawing/2014/chart" uri="{C3380CC4-5D6E-409C-BE32-E72D297353CC}">
              <c16:uniqueId val="{00000007-DC28-4E4B-A511-E412005A8BF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1370</c:v>
                </c:pt>
                <c:pt idx="2">
                  <c:v>#N/A</c:v>
                </c:pt>
                <c:pt idx="3">
                  <c:v>#N/A</c:v>
                </c:pt>
                <c:pt idx="4">
                  <c:v>1387</c:v>
                </c:pt>
                <c:pt idx="5">
                  <c:v>#N/A</c:v>
                </c:pt>
                <c:pt idx="6">
                  <c:v>#N/A</c:v>
                </c:pt>
                <c:pt idx="7">
                  <c:v>1229</c:v>
                </c:pt>
                <c:pt idx="8">
                  <c:v>#N/A</c:v>
                </c:pt>
                <c:pt idx="9">
                  <c:v>#N/A</c:v>
                </c:pt>
                <c:pt idx="10">
                  <c:v>1071</c:v>
                </c:pt>
                <c:pt idx="11">
                  <c:v>#N/A</c:v>
                </c:pt>
                <c:pt idx="12">
                  <c:v>#N/A</c:v>
                </c:pt>
                <c:pt idx="13">
                  <c:v>1146</c:v>
                </c:pt>
                <c:pt idx="14">
                  <c:v>#N/A</c:v>
                </c:pt>
              </c:numCache>
            </c:numRef>
          </c:val>
          <c:smooth val="0"/>
          <c:extLst>
            <c:ext xmlns:c16="http://schemas.microsoft.com/office/drawing/2014/chart" uri="{C3380CC4-5D6E-409C-BE32-E72D297353CC}">
              <c16:uniqueId val="{00000008-DC28-4E4B-A511-E412005A8BF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23914</c:v>
                </c:pt>
                <c:pt idx="5">
                  <c:v>24162</c:v>
                </c:pt>
                <c:pt idx="8">
                  <c:v>23857</c:v>
                </c:pt>
                <c:pt idx="11">
                  <c:v>23571</c:v>
                </c:pt>
                <c:pt idx="14">
                  <c:v>23576</c:v>
                </c:pt>
              </c:numCache>
            </c:numRef>
          </c:val>
          <c:extLst>
            <c:ext xmlns:c16="http://schemas.microsoft.com/office/drawing/2014/chart" uri="{C3380CC4-5D6E-409C-BE32-E72D297353CC}">
              <c16:uniqueId val="{00000000-B4FC-4F12-AC71-6B53E3F413D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6329</c:v>
                </c:pt>
                <c:pt idx="5">
                  <c:v>6141</c:v>
                </c:pt>
                <c:pt idx="8">
                  <c:v>6093</c:v>
                </c:pt>
                <c:pt idx="11">
                  <c:v>4883</c:v>
                </c:pt>
                <c:pt idx="14">
                  <c:v>5511</c:v>
                </c:pt>
              </c:numCache>
            </c:numRef>
          </c:val>
          <c:extLst>
            <c:ext xmlns:c16="http://schemas.microsoft.com/office/drawing/2014/chart" uri="{C3380CC4-5D6E-409C-BE32-E72D297353CC}">
              <c16:uniqueId val="{00000001-B4FC-4F12-AC71-6B53E3F413D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3137</c:v>
                </c:pt>
                <c:pt idx="5">
                  <c:v>3956</c:v>
                </c:pt>
                <c:pt idx="8">
                  <c:v>4167</c:v>
                </c:pt>
                <c:pt idx="11">
                  <c:v>4361</c:v>
                </c:pt>
                <c:pt idx="14">
                  <c:v>4540</c:v>
                </c:pt>
              </c:numCache>
            </c:numRef>
          </c:val>
          <c:extLst>
            <c:ext xmlns:c16="http://schemas.microsoft.com/office/drawing/2014/chart" uri="{C3380CC4-5D6E-409C-BE32-E72D297353CC}">
              <c16:uniqueId val="{00000002-B4FC-4F12-AC71-6B53E3F413D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4FC-4F12-AC71-6B53E3F413D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4FC-4F12-AC71-6B53E3F413D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611</c:v>
                </c:pt>
                <c:pt idx="3">
                  <c:v>588</c:v>
                </c:pt>
                <c:pt idx="6">
                  <c:v>512</c:v>
                </c:pt>
                <c:pt idx="9">
                  <c:v>782</c:v>
                </c:pt>
                <c:pt idx="12">
                  <c:v>763</c:v>
                </c:pt>
              </c:numCache>
            </c:numRef>
          </c:val>
          <c:extLst>
            <c:ext xmlns:c16="http://schemas.microsoft.com/office/drawing/2014/chart" uri="{C3380CC4-5D6E-409C-BE32-E72D297353CC}">
              <c16:uniqueId val="{00000005-B4FC-4F12-AC71-6B53E3F413D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4346</c:v>
                </c:pt>
                <c:pt idx="3">
                  <c:v>3944</c:v>
                </c:pt>
                <c:pt idx="6">
                  <c:v>3845</c:v>
                </c:pt>
                <c:pt idx="9">
                  <c:v>3629</c:v>
                </c:pt>
                <c:pt idx="12">
                  <c:v>3467</c:v>
                </c:pt>
              </c:numCache>
            </c:numRef>
          </c:val>
          <c:extLst>
            <c:ext xmlns:c16="http://schemas.microsoft.com/office/drawing/2014/chart" uri="{C3380CC4-5D6E-409C-BE32-E72D297353CC}">
              <c16:uniqueId val="{00000006-B4FC-4F12-AC71-6B53E3F413D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557</c:v>
                </c:pt>
                <c:pt idx="3">
                  <c:v>506</c:v>
                </c:pt>
                <c:pt idx="6">
                  <c:v>394</c:v>
                </c:pt>
                <c:pt idx="9">
                  <c:v>314</c:v>
                </c:pt>
                <c:pt idx="12">
                  <c:v>287</c:v>
                </c:pt>
              </c:numCache>
            </c:numRef>
          </c:val>
          <c:extLst>
            <c:ext xmlns:c16="http://schemas.microsoft.com/office/drawing/2014/chart" uri="{C3380CC4-5D6E-409C-BE32-E72D297353CC}">
              <c16:uniqueId val="{00000007-B4FC-4F12-AC71-6B53E3F413D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13591</c:v>
                </c:pt>
                <c:pt idx="3">
                  <c:v>14209</c:v>
                </c:pt>
                <c:pt idx="6">
                  <c:v>13893</c:v>
                </c:pt>
                <c:pt idx="9">
                  <c:v>13306</c:v>
                </c:pt>
                <c:pt idx="12">
                  <c:v>13266</c:v>
                </c:pt>
              </c:numCache>
            </c:numRef>
          </c:val>
          <c:extLst>
            <c:ext xmlns:c16="http://schemas.microsoft.com/office/drawing/2014/chart" uri="{C3380CC4-5D6E-409C-BE32-E72D297353CC}">
              <c16:uniqueId val="{00000008-B4FC-4F12-AC71-6B53E3F413D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4FC-4F12-AC71-6B53E3F413D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22818</c:v>
                </c:pt>
                <c:pt idx="3">
                  <c:v>22711</c:v>
                </c:pt>
                <c:pt idx="6">
                  <c:v>22113</c:v>
                </c:pt>
                <c:pt idx="9">
                  <c:v>21410</c:v>
                </c:pt>
                <c:pt idx="12">
                  <c:v>20904</c:v>
                </c:pt>
              </c:numCache>
            </c:numRef>
          </c:val>
          <c:extLst>
            <c:ext xmlns:c16="http://schemas.microsoft.com/office/drawing/2014/chart" uri="{C3380CC4-5D6E-409C-BE32-E72D297353CC}">
              <c16:uniqueId val="{0000000A-B4FC-4F12-AC71-6B53E3F413D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8543</c:v>
                </c:pt>
                <c:pt idx="2">
                  <c:v>#N/A</c:v>
                </c:pt>
                <c:pt idx="3">
                  <c:v>#N/A</c:v>
                </c:pt>
                <c:pt idx="4">
                  <c:v>7699</c:v>
                </c:pt>
                <c:pt idx="5">
                  <c:v>#N/A</c:v>
                </c:pt>
                <c:pt idx="6">
                  <c:v>#N/A</c:v>
                </c:pt>
                <c:pt idx="7">
                  <c:v>6639</c:v>
                </c:pt>
                <c:pt idx="8">
                  <c:v>#N/A</c:v>
                </c:pt>
                <c:pt idx="9">
                  <c:v>#N/A</c:v>
                </c:pt>
                <c:pt idx="10">
                  <c:v>6627</c:v>
                </c:pt>
                <c:pt idx="11">
                  <c:v>#N/A</c:v>
                </c:pt>
                <c:pt idx="12">
                  <c:v>#N/A</c:v>
                </c:pt>
                <c:pt idx="13">
                  <c:v>5060</c:v>
                </c:pt>
                <c:pt idx="14">
                  <c:v>#N/A</c:v>
                </c:pt>
              </c:numCache>
            </c:numRef>
          </c:val>
          <c:smooth val="0"/>
          <c:extLst>
            <c:ext xmlns:c16="http://schemas.microsoft.com/office/drawing/2014/chart" uri="{C3380CC4-5D6E-409C-BE32-E72D297353CC}">
              <c16:uniqueId val="{0000000B-B4FC-4F12-AC71-6B53E3F413D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1122</c:v>
                </c:pt>
                <c:pt idx="1">
                  <c:v>1122</c:v>
                </c:pt>
                <c:pt idx="2">
                  <c:v>827</c:v>
                </c:pt>
              </c:numCache>
            </c:numRef>
          </c:val>
          <c:extLst>
            <c:ext xmlns:c16="http://schemas.microsoft.com/office/drawing/2014/chart" uri="{C3380CC4-5D6E-409C-BE32-E72D297353CC}">
              <c16:uniqueId val="{00000000-20D4-4EF2-BD91-5507E985697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c:v>
                </c:pt>
                <c:pt idx="1">
                  <c:v>7</c:v>
                </c:pt>
                <c:pt idx="2">
                  <c:v>8</c:v>
                </c:pt>
              </c:numCache>
            </c:numRef>
          </c:val>
          <c:extLst>
            <c:ext xmlns:c16="http://schemas.microsoft.com/office/drawing/2014/chart" uri="{C3380CC4-5D6E-409C-BE32-E72D297353CC}">
              <c16:uniqueId val="{00000001-20D4-4EF2-BD91-5507E985697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2620</c:v>
                </c:pt>
                <c:pt idx="1">
                  <c:v>2577</c:v>
                </c:pt>
                <c:pt idx="2">
                  <c:v>2541</c:v>
                </c:pt>
              </c:numCache>
            </c:numRef>
          </c:val>
          <c:extLst>
            <c:ext xmlns:c16="http://schemas.microsoft.com/office/drawing/2014/chart" uri="{C3380CC4-5D6E-409C-BE32-E72D297353CC}">
              <c16:uniqueId val="{00000002-20D4-4EF2-BD91-5507E985697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{AD539411-6C98-4780-945D-37A99C357A16}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6F4D-4EB4-9820-B9F51706957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{0500D17B-F4E9-4902-B19F-8344253E3BCF}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F4D-4EB4-9820-B9F51706957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{594FE7DA-FB28-4C2E-921F-A0C03D54A351}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F4D-4EB4-9820-B9F51706957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{12375715-EF36-46D1-9B7F-FE614AE3A2B0}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F4D-4EB4-9820-B9F51706957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{8A3C1B63-EE2A-45A3-8492-0A68214B5BCA}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F4D-4EB4-9820-B9F51706957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{DA806675-FE6A-4CFC-BACB-0D92DACB077D}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6F4D-4EB4-9820-B9F51706957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{866EC255-95DE-4FBC-B2A6-831086D28D86}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6F4D-4EB4-9820-B9F51706957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{F12D9281-4F04-4DAE-988B-2DD10CA792CA}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6F4D-4EB4-9820-B9F51706957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{EE73C33B-D2A0-48AC-97E0-EC8A556607E3}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6F4D-4EB4-9820-B9F51706957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62.1</c:v>
                </c:pt>
                <c:pt idx="24">
                  <c:v>64.2</c:v>
                </c:pt>
                <c:pt idx="32">
                  <c:v>65</c:v>
                </c:pt>
              </c:numCache>
            </c:numRef>
          </c:xVal>
          <c:yVal>
            <c:numRef>
              <c:f>公会計指標分析・財政指標組合せ分析表!$BP$51:$DC$51</c:f>
              <c:numCache>
                <c:formatCode>#,##0.0;"▲ "#,##0.0</c:formatCode>
                <c:ptCount val="40"/>
                <c:pt idx="16">
                  <c:v>53.2</c:v>
                </c:pt>
                <c:pt idx="24">
                  <c:v>52.2</c:v>
                </c:pt>
                <c:pt idx="32">
                  <c:v>40</c:v>
                </c:pt>
              </c:numCache>
            </c:numRef>
          </c:yVal>
          <c:smooth val="0"/>
          <c:extLst>
            <c:ext xmlns:c16="http://schemas.microsoft.com/office/drawing/2014/chart" uri="{C3380CC4-5D6E-409C-BE32-E72D297353CC}">
              <c16:uniqueId val="{00000009-6F4D-4EB4-9820-B9F51706957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{6275E296-204F-4969-9A38-50338FD8AF63}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6F4D-4EB4-9820-B9F51706957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{2CDA2995-99FE-46C3-B2B6-6D9E40DD609D}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F4D-4EB4-9820-B9F51706957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{C75E50FD-68D1-4CCD-8F4B-8C9CBE17B306}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F4D-4EB4-9820-B9F51706957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{D8D94EB7-98AF-4C39-BCA0-0A05E7BD4F32}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F4D-4EB4-9820-B9F51706957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{2DDEC3B1-7614-435F-B39F-F483B9AEC4E5}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F4D-4EB4-9820-B9F51706957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{CF93CD4D-8FB3-4B15-8906-FCB0741E8544}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6F4D-4EB4-9820-B9F51706957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{E8CB0D52-E8A6-409B-A909-8BB0C339CC76}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6F4D-4EB4-9820-B9F51706957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{69A802A1-53AF-475E-A26B-70ADA9755052}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6F4D-4EB4-9820-B9F51706957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{21C78EB3-04B7-471C-AF8A-FBB2528CFE40}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6F4D-4EB4-9820-B9F51706957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60.4</c:v>
                </c:pt>
                <c:pt idx="24">
                  <c:v>59.3</c:v>
                </c:pt>
                <c:pt idx="32">
                  <c:v>59.8</c:v>
                </c:pt>
              </c:numCache>
            </c:numRef>
          </c:xVal>
          <c:yVal>
            <c:numRef>
              <c:f>公会計指標分析・財政指標組合せ分析表!$BP$55:$DC$55</c:f>
              <c:numCache>
                <c:formatCode>#,##0.0;"▲ "#,##0.0</c:formatCode>
                <c:ptCount val="40"/>
                <c:pt idx="16">
                  <c:v>35.299999999999997</c:v>
                </c:pt>
                <c:pt idx="24">
                  <c:v>31.9</c:v>
                </c:pt>
                <c:pt idx="32">
                  <c:v>24.2</c:v>
                </c:pt>
              </c:numCache>
            </c:numRef>
          </c:yVal>
          <c:smooth val="0"/>
          <c:extLst>
            <c:ext xmlns:c16="http://schemas.microsoft.com/office/drawing/2014/chart" uri="{C3380CC4-5D6E-409C-BE32-E72D297353CC}">
              <c16:uniqueId val="{00000013-6F4D-4EB4-9820-B9F517069572}"/>
            </c:ext>
          </c:extLst>
        </c:ser>
        <c:dLbls>
          <c:showLegendKey val="0"/>
          <c:showVal val="1"/>
          <c:showCatName val="0"/>
          <c:showSerName val="0"/>
          <c:showPercent val="0"/>
          <c:showBubbleSize val="0"/>
        </c:dLbls>
        <c:axId val="46179840"/>
        <c:axId val="46181760"/>
      </c:scatterChart>
      <c:valAx>
        <c:axId val="46179840"/>
        <c:scaling>
          <c:orientation val="minMax"/>
          <c:max val="65.5"/>
          <c:min val="58.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9"/>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{03E0B898-1B4A-49AF-806F-7A4B1B64BB3C}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FC2-4A2C-BB8E-D9136528AC8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{9124D3ED-4C85-458D-9CA9-5798D3B75A2E}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FC2-4A2C-BB8E-D9136528AC8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{6515E85E-69F8-410F-A6BD-1A64681C5A75}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FC2-4A2C-BB8E-D9136528AC8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{56541616-7FE3-48A4-9A95-6ED98D8C8043}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FC2-4A2C-BB8E-D9136528AC8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{D263B2CA-832A-4BB5-8B70-BD724A06720B}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FC2-4A2C-BB8E-D9136528AC8D}"/>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{B065553A-4F4B-4E71-8905-141DBC4D9FFA}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FC2-4A2C-BB8E-D9136528AC8D}"/>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{367DCB3D-8C3D-4242-9F51-9256619E8BF4}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FC2-4A2C-BB8E-D9136528AC8D}"/>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{889E1B3E-DCF6-4FD4-991F-6377B154FA8D}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FC2-4A2C-BB8E-D9136528AC8D}"/>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{F9346B2D-123E-430C-BFCA-11E47A70773E}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FC2-4A2C-BB8E-D9136528AC8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11.5</c:v>
                </c:pt>
                <c:pt idx="8">
                  <c:v>11.2</c:v>
                </c:pt>
                <c:pt idx="16">
                  <c:v>10.6</c:v>
                </c:pt>
                <c:pt idx="24">
                  <c:v>9.6999999999999993</c:v>
                </c:pt>
                <c:pt idx="32">
                  <c:v>9.1</c:v>
                </c:pt>
              </c:numCache>
            </c:numRef>
          </c:xVal>
          <c:yVal>
            <c:numRef>
              <c:f>公会計指標分析・財政指標組合せ分析表!$BP$73:$DC$73</c:f>
              <c:numCache>
                <c:formatCode>#,##0.0;"▲ "#,##0.0</c:formatCode>
                <c:ptCount val="40"/>
                <c:pt idx="0">
                  <c:v>70</c:v>
                </c:pt>
                <c:pt idx="8">
                  <c:v>61.1</c:v>
                </c:pt>
                <c:pt idx="16">
                  <c:v>53.2</c:v>
                </c:pt>
                <c:pt idx="24">
                  <c:v>52.2</c:v>
                </c:pt>
                <c:pt idx="32">
                  <c:v>40</c:v>
                </c:pt>
              </c:numCache>
            </c:numRef>
          </c:yVal>
          <c:smooth val="0"/>
          <c:extLst>
            <c:ext xmlns:c16="http://schemas.microsoft.com/office/drawing/2014/chart" uri="{C3380CC4-5D6E-409C-BE32-E72D297353CC}">
              <c16:uniqueId val="{00000009-FFC2-4A2C-BB8E-D9136528AC8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{622F3949-1E5E-4635-AE2B-AC6B91E0AF84}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FC2-4A2C-BB8E-D9136528AC8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{2C7F240F-0F16-4D1C-A8B4-7019A9DE5127}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FC2-4A2C-BB8E-D9136528AC8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{E04AFB2F-6D0B-4BA7-B66A-3688D2BD6B56}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FC2-4A2C-BB8E-D9136528AC8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{A3B645C3-16AC-436F-ABA6-B98CCB637E94}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FC2-4A2C-BB8E-D9136528AC8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{4224BBD6-FD26-4443-9E70-F0A6570CD2F3}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FC2-4A2C-BB8E-D9136528AC8D}"/>
                </c:ext>
              </c:extLst>
            </c:dLbl>
            <c:dLbl>
              <c:idx val="8"/>
              <c:layout>
                <c:manualLayout>
                  <c:x val="-2.5418139869875664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{0FA17B37-69CD-4800-B196-0249CFB047D6}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FC2-4A2C-BB8E-D9136528AC8D}"/>
                </c:ext>
              </c:extLst>
            </c:dLbl>
            <c:dLbl>
              <c:idx val="16"/>
              <c:layout>
                <c:manualLayout>
                  <c:x val="-3.7977843368345601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{7B18332B-0621-4FC0-95FE-7E316AF5CA67}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FC2-4A2C-BB8E-D9136528AC8D}"/>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{A25AA4ED-2143-4EEB-8C9B-E0E8B86E624C}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FC2-4A2C-BB8E-D9136528AC8D}"/>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{7DAD420F-4DEC-4F85-8FED-A08C648706F2}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FC2-4A2C-BB8E-D9136528AC8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9.3000000000000007</c:v>
                </c:pt>
                <c:pt idx="8">
                  <c:v>7</c:v>
                </c:pt>
                <c:pt idx="16">
                  <c:v>6.9</c:v>
                </c:pt>
                <c:pt idx="24">
                  <c:v>6.6</c:v>
                </c:pt>
                <c:pt idx="32">
                  <c:v>6.4</c:v>
                </c:pt>
              </c:numCache>
            </c:numRef>
          </c:xVal>
          <c:yVal>
            <c:numRef>
              <c:f>公会計指標分析・財政指標組合せ分析表!$BP$77:$DC$77</c:f>
              <c:numCache>
                <c:formatCode>#,##0.0;"▲ "#,##0.0</c:formatCode>
                <c:ptCount val="40"/>
                <c:pt idx="0">
                  <c:v>61.3</c:v>
                </c:pt>
                <c:pt idx="8">
                  <c:v>33.6</c:v>
                </c:pt>
                <c:pt idx="16">
                  <c:v>35.299999999999997</c:v>
                </c:pt>
                <c:pt idx="24">
                  <c:v>31.9</c:v>
                </c:pt>
                <c:pt idx="32">
                  <c:v>24.2</c:v>
                </c:pt>
              </c:numCache>
            </c:numRef>
          </c:yVal>
          <c:smooth val="0"/>
          <c:extLst>
            <c:ext xmlns:c16="http://schemas.microsoft.com/office/drawing/2014/chart" uri="{C3380CC4-5D6E-409C-BE32-E72D297353CC}">
              <c16:uniqueId val="{00000013-FFC2-4A2C-BB8E-D9136528AC8D}"/>
            </c:ext>
          </c:extLst>
        </c:ser>
        <c:dLbls>
          <c:showLegendKey val="0"/>
          <c:showVal val="1"/>
          <c:showCatName val="0"/>
          <c:showSerName val="0"/>
          <c:showPercent val="0"/>
          <c:showBubbleSize val="0"/>
        </c:dLbls>
        <c:axId val="84219776"/>
        <c:axId val="84234240"/>
      </c:scatterChart>
      <c:valAx>
        <c:axId val="84219776"/>
        <c:scaling>
          <c:orientation val="minMax"/>
          <c:max val="12"/>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8"/>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奈良県大和高田市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年度から平成</a:t>
          </a:r>
          <a:r>
            <a:rPr kumimoji="1" lang="en-US" altLang="ja-JP" sz="1100">
              <a:latin typeface="ＭＳ ゴシック" pitchFamily="49" charset="-128"/>
              <a:ea typeface="ＭＳ ゴシック" pitchFamily="49" charset="-128"/>
            </a:rPr>
            <a:t>12</a:t>
          </a:r>
          <a:r>
            <a:rPr kumimoji="1" lang="ja-JP" altLang="en-US" sz="1100">
              <a:latin typeface="ＭＳ ゴシック" pitchFamily="49" charset="-128"/>
              <a:ea typeface="ＭＳ ゴシック" pitchFamily="49" charset="-128"/>
            </a:rPr>
            <a:t>年度にかけて実施した大型公共事業に伴い発行した一般単独事業債等の償還が進むとともに、平成</a:t>
          </a:r>
          <a:r>
            <a:rPr kumimoji="1" lang="en-US" altLang="ja-JP" sz="1100">
              <a:latin typeface="ＭＳ ゴシック" pitchFamily="49" charset="-128"/>
              <a:ea typeface="ＭＳ ゴシック" pitchFamily="49" charset="-128"/>
            </a:rPr>
            <a:t>14</a:t>
          </a:r>
          <a:r>
            <a:rPr kumimoji="1" lang="ja-JP" altLang="en-US" sz="1100">
              <a:latin typeface="ＭＳ ゴシック" pitchFamily="49" charset="-128"/>
              <a:ea typeface="ＭＳ ゴシック" pitchFamily="49" charset="-128"/>
            </a:rPr>
            <a:t>年度以降は、事業計画の精査を図り普通建設事業費及び地方債の発行を抑制してきたことにより、元利償還金は減少傾向となっているが、公営企業会計である下水道事業会計及び病院事業会計の元利償還金に対する繰入金が増加傾向となっている。</a:t>
          </a:r>
        </a:p>
        <a:p>
          <a:r>
            <a:rPr kumimoji="1" lang="ja-JP" altLang="en-US" sz="1100">
              <a:latin typeface="ＭＳ ゴシック" pitchFamily="49" charset="-128"/>
              <a:ea typeface="ＭＳ ゴシック" pitchFamily="49" charset="-128"/>
            </a:rPr>
            <a:t>　また、平成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年度では地方債残高に占める普通交付税の算入のない地方債の比率が高くなっているため、算入公債費等は平成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年度より若干減少している。</a:t>
          </a:r>
        </a:p>
        <a:p>
          <a:r>
            <a:rPr kumimoji="1" lang="ja-JP" altLang="en-US" sz="1100">
              <a:latin typeface="ＭＳ ゴシック" pitchFamily="49" charset="-128"/>
              <a:ea typeface="ＭＳ ゴシック" pitchFamily="49" charset="-128"/>
            </a:rPr>
            <a:t>　そのため実質公債費比率の分子については、算入公債費等の減少に伴い増加している。当面は、元利償還金は減少傾向となるため、実質公債費比率の分子も減少傾向となることが見込まれる。</a:t>
          </a:r>
        </a:p>
        <a:p>
          <a:endParaRPr kumimoji="1" lang="ja-JP" altLang="en-US" sz="11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該当なし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奈良県大和高田市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普通建設事業費及び地方債の発行を抑制していることによる地方債の現在高の減少傾向であること、職員の退職手当負担見込額が減少傾向で推移していることなどから、将来負担額は減少傾向となっている。充当可能財源等については、増加傾向となっている。</a:t>
          </a:r>
        </a:p>
        <a:p>
          <a:r>
            <a:rPr kumimoji="1" lang="ja-JP" altLang="en-US" sz="1100">
              <a:latin typeface="ＭＳ ゴシック" pitchFamily="49" charset="-128"/>
              <a:ea typeface="ＭＳ ゴシック" pitchFamily="49" charset="-128"/>
            </a:rPr>
            <a:t>将来負担比率の分子については、充当可能財源の増加の影響が大きいため減少傾向となっている。</a:t>
          </a:r>
        </a:p>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22</a:t>
          </a:r>
          <a:r>
            <a:rPr kumimoji="1" lang="ja-JP" altLang="en-US" sz="1100">
              <a:latin typeface="ＭＳ ゴシック" pitchFamily="49" charset="-128"/>
              <a:ea typeface="ＭＳ ゴシック" pitchFamily="49" charset="-128"/>
            </a:rPr>
            <a:t>年度から平成</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年度は</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大和高田市財政健全化プログラムに基づき財政健全化に取り組み</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年度以降も中期財政適正化フレームに基づき引き続き強固で持続可能な財政基盤の確立に取り組んでいるところである。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奈良県大和高田市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年度と比較すると、財政調整基金が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百万円、その他特定目的基金が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百万円減少しており、基金全体では、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減少の主な要因として、財政調整基金を小・中学校の空調設備整備事業や住宅新築資金特別会計の閉鎖に伴う繰出しによる取り崩し、また、庁舎整備基金を新庁舎建設事業に充当するため、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百万円取り崩しているためである。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年度までの新庁舎建設事業に所要額を取り崩し、残額を他の基金へ積み立てる予定としており、事業の進捗と共に基金全体額は減少する見込みである。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庁舎整備基金：新庁舎建設事業に対して充当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退職手当基金：市職員の退職手当に対して充当</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年度までの新庁舎建設事業に充当するため、当該年度の所要額を取り崩すこととしており、平成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百万円を取り崩しているため減少している。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年度までの事業費に対し、所要額を取り崩して充当することとなっており、事業完了後に残額を他の基金（財政調整基金、減債基金、公共施設整備基金など）へ積み立てるため、基金を廃止する予定である。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年度と比較すると、財政調整基金においては、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主な要因としては、小・中学校の空調設備整備事業や住宅新築資金特別会計の閉鎖による繰出しに伴う取り崩しである。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今後の多様な財政需要に対応するため、収支に不足が生じた場合には、所要の額を取り崩すこととしている。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公債費の償還に充てるために受け入れた補助金を平成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年度に積み立てたため、残高が増加している。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新庁舎建設後の庁舎整備基金については、新庁舎建設事業の財源として発行した市債の償還に充てるため、残額の一部を減債基金へ積み立てる見込みである。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奈良県大和高田市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65,205
64,617
16.48
26,694,417
25,243,508
876,551
14,506,939
20,904,342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体の有形固定資産減価償却率は、類似団体と比べ５．２％高いが、全国平均、類似団体平均は６０％程度であることから、この水準を目安としながら、老朽化した施設の整備、更新を進める必要があると考え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84636</xdr:rowOff>
    </xdr:from>
    <xdr:to>
      <xdr:col>23</xdr:col>
      <xdr:colOff>85090</xdr:colOff>
      <xdr:row>34</xdr:row>
      <xdr:rowOff>36195</xdr:rowOff>
    </xdr:to>
    <xdr:cxnSp macro="">
      <xdr:nvCxnSpPr>
        <xdr:cNvPr id="66" name="直線コネクタ 65"/>
        <xdr:cNvCxnSpPr/>
      </xdr:nvCxnSpPr>
      <xdr:spPr>
        <a:xfrm flipV="1">
          <a:off x="4760595" y="5313861"/>
          <a:ext cx="1270" cy="1323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7"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8" name="直線コネクタ 67"/>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31313</xdr:rowOff>
    </xdr:from>
    <xdr:ext cx="405111" cy="259045"/>
    <xdr:sp macro="" textlink="">
      <xdr:nvSpPr>
        <xdr:cNvPr id="69" name="有形固定資産減価償却率最大値テキスト"/>
        <xdr:cNvSpPr txBox="1"/>
      </xdr:nvSpPr>
      <xdr:spPr>
        <a:xfrm>
          <a:off x="4813300" y="508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84636</xdr:rowOff>
    </xdr:from>
    <xdr:to>
      <xdr:col>23</xdr:col>
      <xdr:colOff>174625</xdr:colOff>
      <xdr:row>26</xdr:row>
      <xdr:rowOff>84636</xdr:rowOff>
    </xdr:to>
    <xdr:cxnSp macro="">
      <xdr:nvCxnSpPr>
        <xdr:cNvPr id="70" name="直線コネクタ 69"/>
        <xdr:cNvCxnSpPr/>
      </xdr:nvCxnSpPr>
      <xdr:spPr>
        <a:xfrm>
          <a:off x="4673600" y="531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68506</xdr:rowOff>
    </xdr:from>
    <xdr:ext cx="405111" cy="259045"/>
    <xdr:sp macro="" textlink="">
      <xdr:nvSpPr>
        <xdr:cNvPr id="71" name="有形固定資産減価償却率平均値テキスト"/>
        <xdr:cNvSpPr txBox="1"/>
      </xdr:nvSpPr>
      <xdr:spPr>
        <a:xfrm>
          <a:off x="4813300" y="5812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72" name="フローチャート: 判断 71"/>
        <xdr:cNvSpPr/>
      </xdr:nvSpPr>
      <xdr:spPr>
        <a:xfrm>
          <a:off x="47117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105501</xdr:rowOff>
    </xdr:from>
    <xdr:to>
      <xdr:col>19</xdr:col>
      <xdr:colOff>187325</xdr:colOff>
      <xdr:row>30</xdr:row>
      <xdr:rowOff>35651</xdr:rowOff>
    </xdr:to>
    <xdr:sp macro="" textlink="">
      <xdr:nvSpPr>
        <xdr:cNvPr id="73" name="フローチャート: 判断 72"/>
        <xdr:cNvSpPr/>
      </xdr:nvSpPr>
      <xdr:spPr>
        <a:xfrm>
          <a:off x="40005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71574</xdr:rowOff>
    </xdr:from>
    <xdr:to>
      <xdr:col>15</xdr:col>
      <xdr:colOff>187325</xdr:colOff>
      <xdr:row>30</xdr:row>
      <xdr:rowOff>1724</xdr:rowOff>
    </xdr:to>
    <xdr:sp macro="" textlink="">
      <xdr:nvSpPr>
        <xdr:cNvPr id="74" name="フローチャート: 判断 73"/>
        <xdr:cNvSpPr/>
      </xdr:nvSpPr>
      <xdr:spPr>
        <a:xfrm>
          <a:off x="3238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11158</xdr:rowOff>
    </xdr:from>
    <xdr:to>
      <xdr:col>11</xdr:col>
      <xdr:colOff>187325</xdr:colOff>
      <xdr:row>30</xdr:row>
      <xdr:rowOff>112758</xdr:rowOff>
    </xdr:to>
    <xdr:sp macro="" textlink="">
      <xdr:nvSpPr>
        <xdr:cNvPr id="75" name="フローチャート: 判断 74"/>
        <xdr:cNvSpPr/>
      </xdr:nvSpPr>
      <xdr:spPr>
        <a:xfrm>
          <a:off x="2476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101147</xdr:rowOff>
    </xdr:from>
    <xdr:to>
      <xdr:col>23</xdr:col>
      <xdr:colOff>136525</xdr:colOff>
      <xdr:row>29</xdr:row>
      <xdr:rowOff>31297</xdr:rowOff>
    </xdr:to>
    <xdr:sp macro="" textlink="">
      <xdr:nvSpPr>
        <xdr:cNvPr id="81" name="楕円 80"/>
        <xdr:cNvSpPr/>
      </xdr:nvSpPr>
      <xdr:spPr>
        <a:xfrm>
          <a:off x="4711700" y="567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124024</xdr:rowOff>
    </xdr:from>
    <xdr:ext cx="405111" cy="259045"/>
    <xdr:sp macro="" textlink="">
      <xdr:nvSpPr>
        <xdr:cNvPr id="82" name="有形固定資産減価償却率該当値テキスト"/>
        <xdr:cNvSpPr txBox="1"/>
      </xdr:nvSpPr>
      <xdr:spPr>
        <a:xfrm>
          <a:off x="4813300" y="5524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125821</xdr:rowOff>
    </xdr:from>
    <xdr:to>
      <xdr:col>19</xdr:col>
      <xdr:colOff>187325</xdr:colOff>
      <xdr:row>29</xdr:row>
      <xdr:rowOff>55971</xdr:rowOff>
    </xdr:to>
    <xdr:sp macro="" textlink="">
      <xdr:nvSpPr>
        <xdr:cNvPr id="83" name="楕円 82"/>
        <xdr:cNvSpPr/>
      </xdr:nvSpPr>
      <xdr:spPr>
        <a:xfrm>
          <a:off x="4000500" y="56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151947</xdr:rowOff>
    </xdr:from>
    <xdr:to>
      <xdr:col>23</xdr:col>
      <xdr:colOff>85725</xdr:colOff>
      <xdr:row>29</xdr:row>
      <xdr:rowOff>5171</xdr:rowOff>
    </xdr:to>
    <xdr:cxnSp macro="">
      <xdr:nvCxnSpPr>
        <xdr:cNvPr id="84" name="直線コネクタ 83"/>
        <xdr:cNvCxnSpPr/>
      </xdr:nvCxnSpPr>
      <xdr:spPr>
        <a:xfrm flipV="1">
          <a:off x="4051300" y="5724072"/>
          <a:ext cx="7112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19141</xdr:rowOff>
    </xdr:from>
    <xdr:to>
      <xdr:col>15</xdr:col>
      <xdr:colOff>187325</xdr:colOff>
      <xdr:row>29</xdr:row>
      <xdr:rowOff>120741</xdr:rowOff>
    </xdr:to>
    <xdr:sp macro="" textlink="">
      <xdr:nvSpPr>
        <xdr:cNvPr id="85" name="楕円 84"/>
        <xdr:cNvSpPr/>
      </xdr:nvSpPr>
      <xdr:spPr>
        <a:xfrm>
          <a:off x="3238500" y="57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5171</xdr:rowOff>
    </xdr:from>
    <xdr:to>
      <xdr:col>19</xdr:col>
      <xdr:colOff>136525</xdr:colOff>
      <xdr:row>29</xdr:row>
      <xdr:rowOff>69941</xdr:rowOff>
    </xdr:to>
    <xdr:cxnSp macro="">
      <xdr:nvCxnSpPr>
        <xdr:cNvPr id="86" name="直線コネクタ 85"/>
        <xdr:cNvCxnSpPr/>
      </xdr:nvCxnSpPr>
      <xdr:spPr>
        <a:xfrm flipV="1">
          <a:off x="3289300" y="5748746"/>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26778</xdr:rowOff>
    </xdr:from>
    <xdr:ext cx="405111" cy="259045"/>
    <xdr:sp macro="" textlink="">
      <xdr:nvSpPr>
        <xdr:cNvPr id="87" name="n_1aveValue有形固定資産減価償却率"/>
        <xdr:cNvSpPr txBox="1"/>
      </xdr:nvSpPr>
      <xdr:spPr>
        <a:xfrm>
          <a:off x="3836044" y="594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164301</xdr:rowOff>
    </xdr:from>
    <xdr:ext cx="405111" cy="259045"/>
    <xdr:sp macro="" textlink="">
      <xdr:nvSpPr>
        <xdr:cNvPr id="88" name="n_2aveValue有形固定資産減価償却率"/>
        <xdr:cNvSpPr txBox="1"/>
      </xdr:nvSpPr>
      <xdr:spPr>
        <a:xfrm>
          <a:off x="3086744" y="5907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129285</xdr:rowOff>
    </xdr:from>
    <xdr:ext cx="405111" cy="259045"/>
    <xdr:sp macro="" textlink="">
      <xdr:nvSpPr>
        <xdr:cNvPr id="89" name="n_3aveValue有形固定資産減価償却率"/>
        <xdr:cNvSpPr txBox="1"/>
      </xdr:nvSpPr>
      <xdr:spPr>
        <a:xfrm>
          <a:off x="2324744"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72498</xdr:rowOff>
    </xdr:from>
    <xdr:ext cx="405111" cy="259045"/>
    <xdr:sp macro="" textlink="">
      <xdr:nvSpPr>
        <xdr:cNvPr id="90" name="n_1mainValue有形固定資産減価償却率"/>
        <xdr:cNvSpPr txBox="1"/>
      </xdr:nvSpPr>
      <xdr:spPr>
        <a:xfrm>
          <a:off x="3836044" y="5473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137268</xdr:rowOff>
    </xdr:from>
    <xdr:ext cx="405111" cy="259045"/>
    <xdr:sp macro="" textlink="">
      <xdr:nvSpPr>
        <xdr:cNvPr id="91" name="n_2mainValue有形固定資産減価償却率"/>
        <xdr:cNvSpPr txBox="1"/>
      </xdr:nvSpPr>
      <xdr:spPr>
        <a:xfrm>
          <a:off x="3086744" y="55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[ 866.0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については、類似団体平均・全国平均を上回る水準であり、奈良県平均よりは下回ってはいるものの、経常一般財源等から経常経費充当財源等を差し引きした金額に対する地方債現在高等の将来負担額から充当可能財源を差し引きした金額の割合が大きいことから、経常一般財源等のうち将来負担に充当可能な財源の割合が低いことが要因として考えられる。今後の老朽施設の更新需要を考慮すると、後年度の公債費負担も考慮しながら、施設整備を進める必要がある。</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96083</xdr:rowOff>
    </xdr:from>
    <xdr:to>
      <xdr:col>76</xdr:col>
      <xdr:colOff>21589</xdr:colOff>
      <xdr:row>34</xdr:row>
      <xdr:rowOff>151342</xdr:rowOff>
    </xdr:to>
    <xdr:cxnSp macro="">
      <xdr:nvCxnSpPr>
        <xdr:cNvPr id="120" name="直線コネクタ 119"/>
        <xdr:cNvCxnSpPr/>
      </xdr:nvCxnSpPr>
      <xdr:spPr>
        <a:xfrm flipV="1">
          <a:off x="14793595" y="5325308"/>
          <a:ext cx="1269" cy="1426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42760</xdr:rowOff>
    </xdr:from>
    <xdr:ext cx="560923" cy="259045"/>
    <xdr:sp macro="" textlink="">
      <xdr:nvSpPr>
        <xdr:cNvPr id="123" name="債務償還比率最大値テキスト"/>
        <xdr:cNvSpPr txBox="1"/>
      </xdr:nvSpPr>
      <xdr:spPr>
        <a:xfrm>
          <a:off x="14846300" y="51005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96083</xdr:rowOff>
    </xdr:from>
    <xdr:to>
      <xdr:col>76</xdr:col>
      <xdr:colOff>111125</xdr:colOff>
      <xdr:row>26</xdr:row>
      <xdr:rowOff>96083</xdr:rowOff>
    </xdr:to>
    <xdr:cxnSp macro="">
      <xdr:nvCxnSpPr>
        <xdr:cNvPr id="124" name="直線コネクタ 123"/>
        <xdr:cNvCxnSpPr/>
      </xdr:nvCxnSpPr>
      <xdr:spPr>
        <a:xfrm>
          <a:off x="14706600" y="532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164256</xdr:rowOff>
    </xdr:from>
    <xdr:ext cx="469744" cy="259045"/>
    <xdr:sp macro="" textlink="">
      <xdr:nvSpPr>
        <xdr:cNvPr id="125" name="債務償還比率平均値テキスト"/>
        <xdr:cNvSpPr txBox="1"/>
      </xdr:nvSpPr>
      <xdr:spPr>
        <a:xfrm>
          <a:off x="14846300" y="5907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14379</xdr:rowOff>
    </xdr:from>
    <xdr:to>
      <xdr:col>76</xdr:col>
      <xdr:colOff>73025</xdr:colOff>
      <xdr:row>30</xdr:row>
      <xdr:rowOff>115979</xdr:rowOff>
    </xdr:to>
    <xdr:sp macro="" textlink="">
      <xdr:nvSpPr>
        <xdr:cNvPr id="126" name="フローチャート: 判断 125"/>
        <xdr:cNvSpPr/>
      </xdr:nvSpPr>
      <xdr:spPr>
        <a:xfrm>
          <a:off x="14744700" y="592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142529</xdr:rowOff>
    </xdr:from>
    <xdr:to>
      <xdr:col>72</xdr:col>
      <xdr:colOff>123825</xdr:colOff>
      <xdr:row>30</xdr:row>
      <xdr:rowOff>72679</xdr:rowOff>
    </xdr:to>
    <xdr:sp macro="" textlink="">
      <xdr:nvSpPr>
        <xdr:cNvPr id="127" name="フローチャート: 判断 126"/>
        <xdr:cNvSpPr/>
      </xdr:nvSpPr>
      <xdr:spPr>
        <a:xfrm>
          <a:off x="14033500" y="588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90523</xdr:rowOff>
    </xdr:from>
    <xdr:to>
      <xdr:col>76</xdr:col>
      <xdr:colOff>73025</xdr:colOff>
      <xdr:row>29</xdr:row>
      <xdr:rowOff>20673</xdr:rowOff>
    </xdr:to>
    <xdr:sp macro="" textlink="">
      <xdr:nvSpPr>
        <xdr:cNvPr id="133" name="楕円 132"/>
        <xdr:cNvSpPr/>
      </xdr:nvSpPr>
      <xdr:spPr>
        <a:xfrm>
          <a:off x="14744700" y="566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113400</xdr:rowOff>
    </xdr:from>
    <xdr:ext cx="469744" cy="259045"/>
    <xdr:sp macro="" textlink="">
      <xdr:nvSpPr>
        <xdr:cNvPr id="134" name="債務償還比率該当値テキスト"/>
        <xdr:cNvSpPr txBox="1"/>
      </xdr:nvSpPr>
      <xdr:spPr>
        <a:xfrm>
          <a:off x="14846300" y="551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3154</xdr:rowOff>
    </xdr:from>
    <xdr:to>
      <xdr:col>72</xdr:col>
      <xdr:colOff>123825</xdr:colOff>
      <xdr:row>29</xdr:row>
      <xdr:rowOff>104754</xdr:rowOff>
    </xdr:to>
    <xdr:sp macro="" textlink="">
      <xdr:nvSpPr>
        <xdr:cNvPr id="135" name="楕円 134"/>
        <xdr:cNvSpPr/>
      </xdr:nvSpPr>
      <xdr:spPr>
        <a:xfrm>
          <a:off x="14033500" y="574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141323</xdr:rowOff>
    </xdr:from>
    <xdr:to>
      <xdr:col>76</xdr:col>
      <xdr:colOff>22225</xdr:colOff>
      <xdr:row>29</xdr:row>
      <xdr:rowOff>53954</xdr:rowOff>
    </xdr:to>
    <xdr:cxnSp macro="">
      <xdr:nvCxnSpPr>
        <xdr:cNvPr id="136" name="直線コネクタ 135"/>
        <xdr:cNvCxnSpPr/>
      </xdr:nvCxnSpPr>
      <xdr:spPr>
        <a:xfrm flipV="1">
          <a:off x="14084300" y="5713448"/>
          <a:ext cx="711200" cy="8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63806</xdr:rowOff>
    </xdr:from>
    <xdr:ext cx="469744" cy="259045"/>
    <xdr:sp macro="" textlink="">
      <xdr:nvSpPr>
        <xdr:cNvPr id="137" name="n_1aveValue債務償還比率"/>
        <xdr:cNvSpPr txBox="1"/>
      </xdr:nvSpPr>
      <xdr:spPr>
        <a:xfrm>
          <a:off x="13836727" y="597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121281</xdr:rowOff>
    </xdr:from>
    <xdr:ext cx="469744" cy="259045"/>
    <xdr:sp macro="" textlink="">
      <xdr:nvSpPr>
        <xdr:cNvPr id="138" name="n_1mainValue債務償還比率"/>
        <xdr:cNvSpPr txBox="1"/>
      </xdr:nvSpPr>
      <xdr:spPr>
        <a:xfrm>
          <a:off x="13836727" y="552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奈良県大和高田市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65,205
64,617
16.48
26,694,417
25,243,508
876,551
14,506,939
20,904,342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42</xdr:row>
      <xdr:rowOff>92528</xdr:rowOff>
    </xdr:to>
    <xdr:cxnSp macro="">
      <xdr:nvCxnSpPr>
        <xdr:cNvPr id="57" name="直線コネクタ 56"/>
        <xdr:cNvCxnSpPr/>
      </xdr:nvCxnSpPr>
      <xdr:spPr>
        <a:xfrm flipV="1">
          <a:off x="4634865" y="5688330"/>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60" name="【道路】&#10;有形固定資産減価償却率最大値テキスト"/>
        <xdr:cNvSpPr txBox="1"/>
      </xdr:nvSpPr>
      <xdr:spPr>
        <a:xfrm>
          <a:off x="46736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61" name="直線コネクタ 60"/>
        <xdr:cNvCxnSpPr/>
      </xdr:nvCxnSpPr>
      <xdr:spPr>
        <a:xfrm>
          <a:off x="4546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92364</xdr:rowOff>
    </xdr:from>
    <xdr:ext cx="405111" cy="259045"/>
    <xdr:sp macro="" textlink="">
      <xdr:nvSpPr>
        <xdr:cNvPr id="62" name="【道路】&#10;有形固定資産減価償却率平均値テキスト"/>
        <xdr:cNvSpPr txBox="1"/>
      </xdr:nvSpPr>
      <xdr:spPr>
        <a:xfrm>
          <a:off x="4673600" y="6093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63" name="フローチャート: 判断 62"/>
        <xdr:cNvSpPr/>
      </xdr:nvSpPr>
      <xdr:spPr>
        <a:xfrm>
          <a:off x="45847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xdr:cNvSpPr/>
      </xdr:nvSpPr>
      <xdr:spPr>
        <a:xfrm>
          <a:off x="3746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116840</xdr:rowOff>
    </xdr:from>
    <xdr:to>
      <xdr:col>10</xdr:col>
      <xdr:colOff>165100</xdr:colOff>
      <xdr:row>37</xdr:row>
      <xdr:rowOff>46990</xdr:rowOff>
    </xdr:to>
    <xdr:sp macro="" textlink="">
      <xdr:nvSpPr>
        <xdr:cNvPr id="66" name="フローチャート: 判断 65"/>
        <xdr:cNvSpPr/>
      </xdr:nvSpPr>
      <xdr:spPr>
        <a:xfrm>
          <a:off x="1968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126637</xdr:rowOff>
    </xdr:from>
    <xdr:to>
      <xdr:col>24</xdr:col>
      <xdr:colOff>114300</xdr:colOff>
      <xdr:row>39</xdr:row>
      <xdr:rowOff>56787</xdr:rowOff>
    </xdr:to>
    <xdr:sp macro="" textlink="">
      <xdr:nvSpPr>
        <xdr:cNvPr id="72" name="楕円 71"/>
        <xdr:cNvSpPr/>
      </xdr:nvSpPr>
      <xdr:spPr>
        <a:xfrm>
          <a:off x="45847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105064</xdr:rowOff>
    </xdr:from>
    <xdr:ext cx="405111" cy="259045"/>
    <xdr:sp macro="" textlink="">
      <xdr:nvSpPr>
        <xdr:cNvPr id="73" name="【道路】&#10;有形固定資産減価償却率該当値テキスト"/>
        <xdr:cNvSpPr txBox="1"/>
      </xdr:nvSpPr>
      <xdr:spPr>
        <a:xfrm>
          <a:off x="4673600"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157662</xdr:rowOff>
    </xdr:from>
    <xdr:to>
      <xdr:col>20</xdr:col>
      <xdr:colOff>38100</xdr:colOff>
      <xdr:row>39</xdr:row>
      <xdr:rowOff>87812</xdr:rowOff>
    </xdr:to>
    <xdr:sp macro="" textlink="">
      <xdr:nvSpPr>
        <xdr:cNvPr id="74" name="楕円 73"/>
        <xdr:cNvSpPr/>
      </xdr:nvSpPr>
      <xdr:spPr>
        <a:xfrm>
          <a:off x="3746500" y="66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5987</xdr:rowOff>
    </xdr:from>
    <xdr:to>
      <xdr:col>24</xdr:col>
      <xdr:colOff>63500</xdr:colOff>
      <xdr:row>39</xdr:row>
      <xdr:rowOff>37012</xdr:rowOff>
    </xdr:to>
    <xdr:cxnSp macro="">
      <xdr:nvCxnSpPr>
        <xdr:cNvPr id="75" name="直線コネクタ 74"/>
        <xdr:cNvCxnSpPr/>
      </xdr:nvCxnSpPr>
      <xdr:spPr>
        <a:xfrm flipV="1">
          <a:off x="3797300" y="6692537"/>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15603</xdr:rowOff>
    </xdr:from>
    <xdr:to>
      <xdr:col>15</xdr:col>
      <xdr:colOff>101600</xdr:colOff>
      <xdr:row>39</xdr:row>
      <xdr:rowOff>117203</xdr:rowOff>
    </xdr:to>
    <xdr:sp macro="" textlink="">
      <xdr:nvSpPr>
        <xdr:cNvPr id="76" name="楕円 75"/>
        <xdr:cNvSpPr/>
      </xdr:nvSpPr>
      <xdr:spPr>
        <a:xfrm>
          <a:off x="2857500" y="670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37012</xdr:rowOff>
    </xdr:from>
    <xdr:to>
      <xdr:col>19</xdr:col>
      <xdr:colOff>177800</xdr:colOff>
      <xdr:row>39</xdr:row>
      <xdr:rowOff>66403</xdr:rowOff>
    </xdr:to>
    <xdr:cxnSp macro="">
      <xdr:nvCxnSpPr>
        <xdr:cNvPr id="77" name="直線コネクタ 76"/>
        <xdr:cNvCxnSpPr/>
      </xdr:nvCxnSpPr>
      <xdr:spPr>
        <a:xfrm flipV="1">
          <a:off x="2908300" y="672356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39024</xdr:rowOff>
    </xdr:from>
    <xdr:ext cx="405111" cy="259045"/>
    <xdr:sp macro="" textlink="">
      <xdr:nvSpPr>
        <xdr:cNvPr id="78" name="n_1aveValue【道路】&#10;有形固定資産減価償却率"/>
        <xdr:cNvSpPr txBox="1"/>
      </xdr:nvSpPr>
      <xdr:spPr>
        <a:xfrm>
          <a:off x="3582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79" name="n_2aveValue【道路】&#10;有形固定資産減価償却率"/>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63517</xdr:rowOff>
    </xdr:from>
    <xdr:ext cx="405111" cy="259045"/>
    <xdr:sp macro="" textlink="">
      <xdr:nvSpPr>
        <xdr:cNvPr id="80" name="n_3aveValue【道路】&#10;有形固定資産減価償却率"/>
        <xdr:cNvSpPr txBox="1"/>
      </xdr:nvSpPr>
      <xdr:spPr>
        <a:xfrm>
          <a:off x="1816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78939</xdr:rowOff>
    </xdr:from>
    <xdr:ext cx="405111" cy="259045"/>
    <xdr:sp macro="" textlink="">
      <xdr:nvSpPr>
        <xdr:cNvPr id="81" name="n_1mainValue【道路】&#10;有形固定資産減価償却率"/>
        <xdr:cNvSpPr txBox="1"/>
      </xdr:nvSpPr>
      <xdr:spPr>
        <a:xfrm>
          <a:off x="3582044"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108330</xdr:rowOff>
    </xdr:from>
    <xdr:ext cx="405111" cy="259045"/>
    <xdr:sp macro="" textlink="">
      <xdr:nvSpPr>
        <xdr:cNvPr id="82" name="n_2mainValue【道路】&#10;有形固定資産減価償却率"/>
        <xdr:cNvSpPr txBox="1"/>
      </xdr:nvSpPr>
      <xdr:spPr>
        <a:xfrm>
          <a:off x="2705744" y="679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111760</xdr:rowOff>
    </xdr:from>
    <xdr:to>
      <xdr:col>54</xdr:col>
      <xdr:colOff>189865</xdr:colOff>
      <xdr:row>42</xdr:row>
      <xdr:rowOff>13805</xdr:rowOff>
    </xdr:to>
    <xdr:cxnSp macro="">
      <xdr:nvCxnSpPr>
        <xdr:cNvPr id="106" name="直線コネクタ 105"/>
        <xdr:cNvCxnSpPr/>
      </xdr:nvCxnSpPr>
      <xdr:spPr>
        <a:xfrm flipV="1">
          <a:off x="10476865" y="5769610"/>
          <a:ext cx="0"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17632</xdr:rowOff>
    </xdr:from>
    <xdr:ext cx="469744" cy="259045"/>
    <xdr:sp macro="" textlink="">
      <xdr:nvSpPr>
        <xdr:cNvPr id="107" name="【道路】&#10;一人当たり延長最小値テキスト"/>
        <xdr:cNvSpPr txBox="1"/>
      </xdr:nvSpPr>
      <xdr:spPr>
        <a:xfrm>
          <a:off x="10515600" y="72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13805</xdr:rowOff>
    </xdr:from>
    <xdr:to>
      <xdr:col>55</xdr:col>
      <xdr:colOff>88900</xdr:colOff>
      <xdr:row>42</xdr:row>
      <xdr:rowOff>13805</xdr:rowOff>
    </xdr:to>
    <xdr:cxnSp macro="">
      <xdr:nvCxnSpPr>
        <xdr:cNvPr id="108" name="直線コネクタ 107"/>
        <xdr:cNvCxnSpPr/>
      </xdr:nvCxnSpPr>
      <xdr:spPr>
        <a:xfrm>
          <a:off x="10388600" y="721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58437</xdr:rowOff>
    </xdr:from>
    <xdr:ext cx="599010" cy="259045"/>
    <xdr:sp macro="" textlink="">
      <xdr:nvSpPr>
        <xdr:cNvPr id="109" name="【道路】&#10;一人当たり延長最大値テキスト"/>
        <xdr:cNvSpPr txBox="1"/>
      </xdr:nvSpPr>
      <xdr:spPr>
        <a:xfrm>
          <a:off x="10515600" y="554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111760</xdr:rowOff>
    </xdr:from>
    <xdr:to>
      <xdr:col>55</xdr:col>
      <xdr:colOff>88900</xdr:colOff>
      <xdr:row>33</xdr:row>
      <xdr:rowOff>111760</xdr:rowOff>
    </xdr:to>
    <xdr:cxnSp macro="">
      <xdr:nvCxnSpPr>
        <xdr:cNvPr id="110" name="直線コネクタ 109"/>
        <xdr:cNvCxnSpPr/>
      </xdr:nvCxnSpPr>
      <xdr:spPr>
        <a:xfrm>
          <a:off x="10388600" y="576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66184</xdr:rowOff>
    </xdr:from>
    <xdr:ext cx="469744" cy="259045"/>
    <xdr:sp macro="" textlink="">
      <xdr:nvSpPr>
        <xdr:cNvPr id="111" name="【道路】&#10;一人当たり延長平均値テキスト"/>
        <xdr:cNvSpPr txBox="1"/>
      </xdr:nvSpPr>
      <xdr:spPr>
        <a:xfrm>
          <a:off x="10515600" y="6924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43307</xdr:rowOff>
    </xdr:from>
    <xdr:to>
      <xdr:col>55</xdr:col>
      <xdr:colOff>50800</xdr:colOff>
      <xdr:row>41</xdr:row>
      <xdr:rowOff>144907</xdr:rowOff>
    </xdr:to>
    <xdr:sp macro="" textlink="">
      <xdr:nvSpPr>
        <xdr:cNvPr id="112" name="フローチャート: 判断 111"/>
        <xdr:cNvSpPr/>
      </xdr:nvSpPr>
      <xdr:spPr>
        <a:xfrm>
          <a:off x="10426700" y="707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49936</xdr:rowOff>
    </xdr:from>
    <xdr:to>
      <xdr:col>50</xdr:col>
      <xdr:colOff>165100</xdr:colOff>
      <xdr:row>41</xdr:row>
      <xdr:rowOff>151536</xdr:rowOff>
    </xdr:to>
    <xdr:sp macro="" textlink="">
      <xdr:nvSpPr>
        <xdr:cNvPr id="113" name="フローチャート: 判断 112"/>
        <xdr:cNvSpPr/>
      </xdr:nvSpPr>
      <xdr:spPr>
        <a:xfrm>
          <a:off x="9588500" y="707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52095</xdr:rowOff>
    </xdr:from>
    <xdr:to>
      <xdr:col>46</xdr:col>
      <xdr:colOff>38100</xdr:colOff>
      <xdr:row>41</xdr:row>
      <xdr:rowOff>153695</xdr:rowOff>
    </xdr:to>
    <xdr:sp macro="" textlink="">
      <xdr:nvSpPr>
        <xdr:cNvPr id="114" name="フローチャート: 判断 113"/>
        <xdr:cNvSpPr/>
      </xdr:nvSpPr>
      <xdr:spPr>
        <a:xfrm>
          <a:off x="8699500" y="708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70345</xdr:rowOff>
    </xdr:from>
    <xdr:to>
      <xdr:col>41</xdr:col>
      <xdr:colOff>101600</xdr:colOff>
      <xdr:row>42</xdr:row>
      <xdr:rowOff>495</xdr:rowOff>
    </xdr:to>
    <xdr:sp macro="" textlink="">
      <xdr:nvSpPr>
        <xdr:cNvPr id="115" name="フローチャート: 判断 114"/>
        <xdr:cNvSpPr/>
      </xdr:nvSpPr>
      <xdr:spPr>
        <a:xfrm>
          <a:off x="7810500" y="709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119317</xdr:rowOff>
    </xdr:from>
    <xdr:to>
      <xdr:col>55</xdr:col>
      <xdr:colOff>50800</xdr:colOff>
      <xdr:row>42</xdr:row>
      <xdr:rowOff>49467</xdr:rowOff>
    </xdr:to>
    <xdr:sp macro="" textlink="">
      <xdr:nvSpPr>
        <xdr:cNvPr id="121" name="楕円 120"/>
        <xdr:cNvSpPr/>
      </xdr:nvSpPr>
      <xdr:spPr>
        <a:xfrm>
          <a:off x="10426700" y="714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34244</xdr:rowOff>
    </xdr:from>
    <xdr:ext cx="469744" cy="259045"/>
    <xdr:sp macro="" textlink="">
      <xdr:nvSpPr>
        <xdr:cNvPr id="122" name="【道路】&#10;一人当たり延長該当値テキスト"/>
        <xdr:cNvSpPr txBox="1"/>
      </xdr:nvSpPr>
      <xdr:spPr>
        <a:xfrm>
          <a:off x="10515600" y="706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119761</xdr:rowOff>
    </xdr:from>
    <xdr:to>
      <xdr:col>50</xdr:col>
      <xdr:colOff>165100</xdr:colOff>
      <xdr:row>42</xdr:row>
      <xdr:rowOff>49911</xdr:rowOff>
    </xdr:to>
    <xdr:sp macro="" textlink="">
      <xdr:nvSpPr>
        <xdr:cNvPr id="123" name="楕円 122"/>
        <xdr:cNvSpPr/>
      </xdr:nvSpPr>
      <xdr:spPr>
        <a:xfrm>
          <a:off x="9588500" y="714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170117</xdr:rowOff>
    </xdr:from>
    <xdr:to>
      <xdr:col>55</xdr:col>
      <xdr:colOff>0</xdr:colOff>
      <xdr:row>41</xdr:row>
      <xdr:rowOff>170561</xdr:rowOff>
    </xdr:to>
    <xdr:cxnSp macro="">
      <xdr:nvCxnSpPr>
        <xdr:cNvPr id="124" name="直線コネクタ 123"/>
        <xdr:cNvCxnSpPr/>
      </xdr:nvCxnSpPr>
      <xdr:spPr>
        <a:xfrm flipV="1">
          <a:off x="9639300" y="7199567"/>
          <a:ext cx="838200" cy="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120294</xdr:rowOff>
    </xdr:from>
    <xdr:to>
      <xdr:col>46</xdr:col>
      <xdr:colOff>38100</xdr:colOff>
      <xdr:row>42</xdr:row>
      <xdr:rowOff>50444</xdr:rowOff>
    </xdr:to>
    <xdr:sp macro="" textlink="">
      <xdr:nvSpPr>
        <xdr:cNvPr id="125" name="楕円 124"/>
        <xdr:cNvSpPr/>
      </xdr:nvSpPr>
      <xdr:spPr>
        <a:xfrm>
          <a:off x="8699500" y="714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170561</xdr:rowOff>
    </xdr:from>
    <xdr:to>
      <xdr:col>50</xdr:col>
      <xdr:colOff>114300</xdr:colOff>
      <xdr:row>41</xdr:row>
      <xdr:rowOff>171094</xdr:rowOff>
    </xdr:to>
    <xdr:cxnSp macro="">
      <xdr:nvCxnSpPr>
        <xdr:cNvPr id="126" name="直線コネクタ 125"/>
        <xdr:cNvCxnSpPr/>
      </xdr:nvCxnSpPr>
      <xdr:spPr>
        <a:xfrm flipV="1">
          <a:off x="8750300" y="7200011"/>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168063</xdr:rowOff>
    </xdr:from>
    <xdr:ext cx="469744" cy="259045"/>
    <xdr:sp macro="" textlink="">
      <xdr:nvSpPr>
        <xdr:cNvPr id="127" name="n_1aveValue【道路】&#10;一人当たり延長"/>
        <xdr:cNvSpPr txBox="1"/>
      </xdr:nvSpPr>
      <xdr:spPr>
        <a:xfrm>
          <a:off x="9391727" y="68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170222</xdr:rowOff>
    </xdr:from>
    <xdr:ext cx="469744" cy="259045"/>
    <xdr:sp macro="" textlink="">
      <xdr:nvSpPr>
        <xdr:cNvPr id="128" name="n_2aveValue【道路】&#10;一人当たり延長"/>
        <xdr:cNvSpPr txBox="1"/>
      </xdr:nvSpPr>
      <xdr:spPr>
        <a:xfrm>
          <a:off x="8515427" y="685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17022</xdr:rowOff>
    </xdr:from>
    <xdr:ext cx="469744" cy="259045"/>
    <xdr:sp macro="" textlink="">
      <xdr:nvSpPr>
        <xdr:cNvPr id="129" name="n_3aveValue【道路】&#10;一人当たり延長"/>
        <xdr:cNvSpPr txBox="1"/>
      </xdr:nvSpPr>
      <xdr:spPr>
        <a:xfrm>
          <a:off x="7626427" y="687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41038</xdr:rowOff>
    </xdr:from>
    <xdr:ext cx="469744" cy="259045"/>
    <xdr:sp macro="" textlink="">
      <xdr:nvSpPr>
        <xdr:cNvPr id="130" name="n_1mainValue【道路】&#10;一人当たり延長"/>
        <xdr:cNvSpPr txBox="1"/>
      </xdr:nvSpPr>
      <xdr:spPr>
        <a:xfrm>
          <a:off x="9391727" y="724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41571</xdr:rowOff>
    </xdr:from>
    <xdr:ext cx="469744" cy="259045"/>
    <xdr:sp macro="" textlink="">
      <xdr:nvSpPr>
        <xdr:cNvPr id="131" name="n_2mainValue【道路】&#10;一人当たり延長"/>
        <xdr:cNvSpPr txBox="1"/>
      </xdr:nvSpPr>
      <xdr:spPr>
        <a:xfrm>
          <a:off x="8515427" y="724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63</xdr:row>
      <xdr:rowOff>155122</xdr:rowOff>
    </xdr:to>
    <xdr:cxnSp macro="">
      <xdr:nvCxnSpPr>
        <xdr:cNvPr id="157" name="直線コネクタ 156"/>
        <xdr:cNvCxnSpPr/>
      </xdr:nvCxnSpPr>
      <xdr:spPr>
        <a:xfrm flipV="1">
          <a:off x="4634865" y="9687741"/>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340478" cy="259045"/>
    <xdr:sp macro="" textlink="">
      <xdr:nvSpPr>
        <xdr:cNvPr id="158" name="【橋りょう・トンネル】&#10;有形固定資産減価償却率最小値テキスト"/>
        <xdr:cNvSpPr txBox="1"/>
      </xdr:nvSpPr>
      <xdr:spPr>
        <a:xfrm>
          <a:off x="4673600" y="1096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59" name="直線コネクタ 158"/>
        <xdr:cNvCxnSpPr/>
      </xdr:nvCxnSpPr>
      <xdr:spPr>
        <a:xfrm>
          <a:off x="4546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60" name="【橋りょう・トンネル】&#10;有形固定資産減価償却率最大値テキスト"/>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61" name="直線コネクタ 160"/>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159493</xdr:rowOff>
    </xdr:from>
    <xdr:ext cx="405111" cy="259045"/>
    <xdr:sp macro="" textlink="">
      <xdr:nvSpPr>
        <xdr:cNvPr id="162" name="【橋りょう・トンネル】&#10;有形固定資産減価償却率平均値テキスト"/>
        <xdr:cNvSpPr txBox="1"/>
      </xdr:nvSpPr>
      <xdr:spPr>
        <a:xfrm>
          <a:off x="4673600" y="10103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9616</xdr:rowOff>
    </xdr:from>
    <xdr:to>
      <xdr:col>24</xdr:col>
      <xdr:colOff>114300</xdr:colOff>
      <xdr:row>59</xdr:row>
      <xdr:rowOff>111216</xdr:rowOff>
    </xdr:to>
    <xdr:sp macro="" textlink="">
      <xdr:nvSpPr>
        <xdr:cNvPr id="163" name="フローチャート: 判断 162"/>
        <xdr:cNvSpPr/>
      </xdr:nvSpPr>
      <xdr:spPr>
        <a:xfrm>
          <a:off x="4584700"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34109</xdr:rowOff>
    </xdr:from>
    <xdr:to>
      <xdr:col>20</xdr:col>
      <xdr:colOff>38100</xdr:colOff>
      <xdr:row>59</xdr:row>
      <xdr:rowOff>135709</xdr:rowOff>
    </xdr:to>
    <xdr:sp macro="" textlink="">
      <xdr:nvSpPr>
        <xdr:cNvPr id="164" name="フローチャート: 判断 163"/>
        <xdr:cNvSpPr/>
      </xdr:nvSpPr>
      <xdr:spPr>
        <a:xfrm>
          <a:off x="3746500" y="1014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47172</xdr:rowOff>
    </xdr:from>
    <xdr:to>
      <xdr:col>15</xdr:col>
      <xdr:colOff>101600</xdr:colOff>
      <xdr:row>59</xdr:row>
      <xdr:rowOff>148772</xdr:rowOff>
    </xdr:to>
    <xdr:sp macro="" textlink="">
      <xdr:nvSpPr>
        <xdr:cNvPr id="165" name="フローチャート: 判断 164"/>
        <xdr:cNvSpPr/>
      </xdr:nvSpPr>
      <xdr:spPr>
        <a:xfrm>
          <a:off x="2857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114119</xdr:rowOff>
    </xdr:from>
    <xdr:to>
      <xdr:col>10</xdr:col>
      <xdr:colOff>165100</xdr:colOff>
      <xdr:row>60</xdr:row>
      <xdr:rowOff>44269</xdr:rowOff>
    </xdr:to>
    <xdr:sp macro="" textlink="">
      <xdr:nvSpPr>
        <xdr:cNvPr id="166" name="フローチャート: 判断 165"/>
        <xdr:cNvSpPr/>
      </xdr:nvSpPr>
      <xdr:spPr>
        <a:xfrm>
          <a:off x="1968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35741</xdr:rowOff>
    </xdr:from>
    <xdr:to>
      <xdr:col>24</xdr:col>
      <xdr:colOff>114300</xdr:colOff>
      <xdr:row>56</xdr:row>
      <xdr:rowOff>137341</xdr:rowOff>
    </xdr:to>
    <xdr:sp macro="" textlink="">
      <xdr:nvSpPr>
        <xdr:cNvPr id="172" name="楕円 171"/>
        <xdr:cNvSpPr/>
      </xdr:nvSpPr>
      <xdr:spPr>
        <a:xfrm>
          <a:off x="4584700" y="963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160218</xdr:rowOff>
    </xdr:from>
    <xdr:ext cx="405111" cy="259045"/>
    <xdr:sp macro="" textlink="">
      <xdr:nvSpPr>
        <xdr:cNvPr id="173" name="【橋りょう・トンネル】&#10;有形固定資産減価償却率該当値テキスト"/>
        <xdr:cNvSpPr txBox="1"/>
      </xdr:nvSpPr>
      <xdr:spPr>
        <a:xfrm>
          <a:off x="4673600" y="9589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53703</xdr:rowOff>
    </xdr:from>
    <xdr:to>
      <xdr:col>20</xdr:col>
      <xdr:colOff>38100</xdr:colOff>
      <xdr:row>56</xdr:row>
      <xdr:rowOff>155303</xdr:rowOff>
    </xdr:to>
    <xdr:sp macro="" textlink="">
      <xdr:nvSpPr>
        <xdr:cNvPr id="174" name="楕円 173"/>
        <xdr:cNvSpPr/>
      </xdr:nvSpPr>
      <xdr:spPr>
        <a:xfrm>
          <a:off x="3746500" y="965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86541</xdr:rowOff>
    </xdr:from>
    <xdr:to>
      <xdr:col>24</xdr:col>
      <xdr:colOff>63500</xdr:colOff>
      <xdr:row>56</xdr:row>
      <xdr:rowOff>104503</xdr:rowOff>
    </xdr:to>
    <xdr:cxnSp macro="">
      <xdr:nvCxnSpPr>
        <xdr:cNvPr id="175" name="直線コネクタ 174"/>
        <xdr:cNvCxnSpPr/>
      </xdr:nvCxnSpPr>
      <xdr:spPr>
        <a:xfrm flipV="1">
          <a:off x="3797300" y="9687741"/>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65133</xdr:rowOff>
    </xdr:from>
    <xdr:to>
      <xdr:col>15</xdr:col>
      <xdr:colOff>101600</xdr:colOff>
      <xdr:row>56</xdr:row>
      <xdr:rowOff>166733</xdr:rowOff>
    </xdr:to>
    <xdr:sp macro="" textlink="">
      <xdr:nvSpPr>
        <xdr:cNvPr id="176" name="楕円 175"/>
        <xdr:cNvSpPr/>
      </xdr:nvSpPr>
      <xdr:spPr>
        <a:xfrm>
          <a:off x="2857500" y="966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104503</xdr:rowOff>
    </xdr:from>
    <xdr:to>
      <xdr:col>19</xdr:col>
      <xdr:colOff>177800</xdr:colOff>
      <xdr:row>56</xdr:row>
      <xdr:rowOff>115933</xdr:rowOff>
    </xdr:to>
    <xdr:cxnSp macro="">
      <xdr:nvCxnSpPr>
        <xdr:cNvPr id="177" name="直線コネクタ 176"/>
        <xdr:cNvCxnSpPr/>
      </xdr:nvCxnSpPr>
      <xdr:spPr>
        <a:xfrm flipV="1">
          <a:off x="2908300" y="970570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126836</xdr:rowOff>
    </xdr:from>
    <xdr:ext cx="405111" cy="259045"/>
    <xdr:sp macro="" textlink="">
      <xdr:nvSpPr>
        <xdr:cNvPr id="178" name="n_1aveValue【橋りょう・トンネル】&#10;有形固定資産減価償却率"/>
        <xdr:cNvSpPr txBox="1"/>
      </xdr:nvSpPr>
      <xdr:spPr>
        <a:xfrm>
          <a:off x="3582044" y="10242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139899</xdr:rowOff>
    </xdr:from>
    <xdr:ext cx="405111" cy="259045"/>
    <xdr:sp macro="" textlink="">
      <xdr:nvSpPr>
        <xdr:cNvPr id="179" name="n_2aveValue【橋りょう・トンネル】&#10;有形固定資産減価償却率"/>
        <xdr:cNvSpPr txBox="1"/>
      </xdr:nvSpPr>
      <xdr:spPr>
        <a:xfrm>
          <a:off x="27057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60796</xdr:rowOff>
    </xdr:from>
    <xdr:ext cx="405111" cy="259045"/>
    <xdr:sp macro="" textlink="">
      <xdr:nvSpPr>
        <xdr:cNvPr id="180" name="n_3aveValue【橋りょう・トンネル】&#10;有形固定資産減価償却率"/>
        <xdr:cNvSpPr txBox="1"/>
      </xdr:nvSpPr>
      <xdr:spPr>
        <a:xfrm>
          <a:off x="1816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380</xdr:rowOff>
    </xdr:from>
    <xdr:ext cx="405111" cy="259045"/>
    <xdr:sp macro="" textlink="">
      <xdr:nvSpPr>
        <xdr:cNvPr id="181" name="n_1mainValue【橋りょう・トンネル】&#10;有形固定資産減価償却率"/>
        <xdr:cNvSpPr txBox="1"/>
      </xdr:nvSpPr>
      <xdr:spPr>
        <a:xfrm>
          <a:off x="3582044" y="9430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11810</xdr:rowOff>
    </xdr:from>
    <xdr:ext cx="405111" cy="259045"/>
    <xdr:sp macro="" textlink="">
      <xdr:nvSpPr>
        <xdr:cNvPr id="182" name="n_2mainValue【橋りょう・トンネル】&#10;有形固定資産減価償却率"/>
        <xdr:cNvSpPr txBox="1"/>
      </xdr:nvSpPr>
      <xdr:spPr>
        <a:xfrm>
          <a:off x="2705744" y="9441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4" name="テキスト ボックス 19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6" name="テキスト ボックス 19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8" name="テキスト ボックス 19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0" name="テキスト ボックス 19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2" name="テキスト ボックス 201"/>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4" name="テキスト ボックス 20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109200</xdr:rowOff>
    </xdr:from>
    <xdr:to>
      <xdr:col>54</xdr:col>
      <xdr:colOff>189865</xdr:colOff>
      <xdr:row>64</xdr:row>
      <xdr:rowOff>72792</xdr:rowOff>
    </xdr:to>
    <xdr:cxnSp macro="">
      <xdr:nvCxnSpPr>
        <xdr:cNvPr id="206" name="直線コネクタ 205"/>
        <xdr:cNvCxnSpPr/>
      </xdr:nvCxnSpPr>
      <xdr:spPr>
        <a:xfrm flipV="1">
          <a:off x="10476865" y="9710400"/>
          <a:ext cx="0" cy="133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76619</xdr:rowOff>
    </xdr:from>
    <xdr:ext cx="469744" cy="259045"/>
    <xdr:sp macro="" textlink="">
      <xdr:nvSpPr>
        <xdr:cNvPr id="207" name="【橋りょう・トンネル】&#10;一人当たり有形固定資産（償却資産）額最小値テキスト"/>
        <xdr:cNvSpPr txBox="1"/>
      </xdr:nvSpPr>
      <xdr:spPr>
        <a:xfrm>
          <a:off x="10515600" y="1104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72792</xdr:rowOff>
    </xdr:from>
    <xdr:to>
      <xdr:col>55</xdr:col>
      <xdr:colOff>88900</xdr:colOff>
      <xdr:row>64</xdr:row>
      <xdr:rowOff>72792</xdr:rowOff>
    </xdr:to>
    <xdr:cxnSp macro="">
      <xdr:nvCxnSpPr>
        <xdr:cNvPr id="208" name="直線コネクタ 207"/>
        <xdr:cNvCxnSpPr/>
      </xdr:nvCxnSpPr>
      <xdr:spPr>
        <a:xfrm>
          <a:off x="10388600" y="11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55877</xdr:rowOff>
    </xdr:from>
    <xdr:ext cx="690189" cy="259045"/>
    <xdr:sp macro="" textlink="">
      <xdr:nvSpPr>
        <xdr:cNvPr id="209" name="【橋りょう・トンネル】&#10;一人当たり有形固定資産（償却資産）額最大値テキスト"/>
        <xdr:cNvSpPr txBox="1"/>
      </xdr:nvSpPr>
      <xdr:spPr>
        <a:xfrm>
          <a:off x="10515600" y="94856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109200</xdr:rowOff>
    </xdr:from>
    <xdr:to>
      <xdr:col>55</xdr:col>
      <xdr:colOff>88900</xdr:colOff>
      <xdr:row>56</xdr:row>
      <xdr:rowOff>109200</xdr:rowOff>
    </xdr:to>
    <xdr:cxnSp macro="">
      <xdr:nvCxnSpPr>
        <xdr:cNvPr id="210" name="直線コネクタ 209"/>
        <xdr:cNvCxnSpPr/>
      </xdr:nvCxnSpPr>
      <xdr:spPr>
        <a:xfrm>
          <a:off x="10388600" y="97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86305</xdr:rowOff>
    </xdr:from>
    <xdr:ext cx="599010" cy="259045"/>
    <xdr:sp macro="" textlink="">
      <xdr:nvSpPr>
        <xdr:cNvPr id="211" name="【橋りょう・トンネル】&#10;一人当たり有形固定資産（償却資産）額平均値テキスト"/>
        <xdr:cNvSpPr txBox="1"/>
      </xdr:nvSpPr>
      <xdr:spPr>
        <a:xfrm>
          <a:off x="10515600" y="107162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63428</xdr:rowOff>
    </xdr:from>
    <xdr:to>
      <xdr:col>55</xdr:col>
      <xdr:colOff>50800</xdr:colOff>
      <xdr:row>63</xdr:row>
      <xdr:rowOff>165028</xdr:rowOff>
    </xdr:to>
    <xdr:sp macro="" textlink="">
      <xdr:nvSpPr>
        <xdr:cNvPr id="212" name="フローチャート: 判断 211"/>
        <xdr:cNvSpPr/>
      </xdr:nvSpPr>
      <xdr:spPr>
        <a:xfrm>
          <a:off x="10426700" y="1086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62231</xdr:rowOff>
    </xdr:from>
    <xdr:to>
      <xdr:col>50</xdr:col>
      <xdr:colOff>165100</xdr:colOff>
      <xdr:row>63</xdr:row>
      <xdr:rowOff>163831</xdr:rowOff>
    </xdr:to>
    <xdr:sp macro="" textlink="">
      <xdr:nvSpPr>
        <xdr:cNvPr id="213" name="フローチャート: 判断 212"/>
        <xdr:cNvSpPr/>
      </xdr:nvSpPr>
      <xdr:spPr>
        <a:xfrm>
          <a:off x="9588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62804</xdr:rowOff>
    </xdr:from>
    <xdr:to>
      <xdr:col>46</xdr:col>
      <xdr:colOff>38100</xdr:colOff>
      <xdr:row>63</xdr:row>
      <xdr:rowOff>164404</xdr:rowOff>
    </xdr:to>
    <xdr:sp macro="" textlink="">
      <xdr:nvSpPr>
        <xdr:cNvPr id="214" name="フローチャート: 判断 213"/>
        <xdr:cNvSpPr/>
      </xdr:nvSpPr>
      <xdr:spPr>
        <a:xfrm>
          <a:off x="8699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54111</xdr:rowOff>
    </xdr:from>
    <xdr:to>
      <xdr:col>41</xdr:col>
      <xdr:colOff>101600</xdr:colOff>
      <xdr:row>63</xdr:row>
      <xdr:rowOff>155711</xdr:rowOff>
    </xdr:to>
    <xdr:sp macro="" textlink="">
      <xdr:nvSpPr>
        <xdr:cNvPr id="215" name="フローチャート: 判断 214"/>
        <xdr:cNvSpPr/>
      </xdr:nvSpPr>
      <xdr:spPr>
        <a:xfrm>
          <a:off x="7810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136811</xdr:rowOff>
    </xdr:from>
    <xdr:to>
      <xdr:col>55</xdr:col>
      <xdr:colOff>50800</xdr:colOff>
      <xdr:row>64</xdr:row>
      <xdr:rowOff>66961</xdr:rowOff>
    </xdr:to>
    <xdr:sp macro="" textlink="">
      <xdr:nvSpPr>
        <xdr:cNvPr id="221" name="楕円 220"/>
        <xdr:cNvSpPr/>
      </xdr:nvSpPr>
      <xdr:spPr>
        <a:xfrm>
          <a:off x="10426700" y="1093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51738</xdr:rowOff>
    </xdr:from>
    <xdr:ext cx="534377" cy="259045"/>
    <xdr:sp macro="" textlink="">
      <xdr:nvSpPr>
        <xdr:cNvPr id="222" name="【橋りょう・トンネル】&#10;一人当たり有形固定資産（償却資産）額該当値テキスト"/>
        <xdr:cNvSpPr txBox="1"/>
      </xdr:nvSpPr>
      <xdr:spPr>
        <a:xfrm>
          <a:off x="10515600" y="1085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137448</xdr:rowOff>
    </xdr:from>
    <xdr:to>
      <xdr:col>50</xdr:col>
      <xdr:colOff>165100</xdr:colOff>
      <xdr:row>64</xdr:row>
      <xdr:rowOff>67598</xdr:rowOff>
    </xdr:to>
    <xdr:sp macro="" textlink="">
      <xdr:nvSpPr>
        <xdr:cNvPr id="223" name="楕円 222"/>
        <xdr:cNvSpPr/>
      </xdr:nvSpPr>
      <xdr:spPr>
        <a:xfrm>
          <a:off x="9588500" y="109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16161</xdr:rowOff>
    </xdr:from>
    <xdr:to>
      <xdr:col>55</xdr:col>
      <xdr:colOff>0</xdr:colOff>
      <xdr:row>64</xdr:row>
      <xdr:rowOff>16798</xdr:rowOff>
    </xdr:to>
    <xdr:cxnSp macro="">
      <xdr:nvCxnSpPr>
        <xdr:cNvPr id="224" name="直線コネクタ 223"/>
        <xdr:cNvCxnSpPr/>
      </xdr:nvCxnSpPr>
      <xdr:spPr>
        <a:xfrm flipV="1">
          <a:off x="9639300" y="10988961"/>
          <a:ext cx="838200" cy="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138568</xdr:rowOff>
    </xdr:from>
    <xdr:to>
      <xdr:col>46</xdr:col>
      <xdr:colOff>38100</xdr:colOff>
      <xdr:row>64</xdr:row>
      <xdr:rowOff>68718</xdr:rowOff>
    </xdr:to>
    <xdr:sp macro="" textlink="">
      <xdr:nvSpPr>
        <xdr:cNvPr id="225" name="楕円 224"/>
        <xdr:cNvSpPr/>
      </xdr:nvSpPr>
      <xdr:spPr>
        <a:xfrm>
          <a:off x="8699500" y="1093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16798</xdr:rowOff>
    </xdr:from>
    <xdr:to>
      <xdr:col>50</xdr:col>
      <xdr:colOff>114300</xdr:colOff>
      <xdr:row>64</xdr:row>
      <xdr:rowOff>17918</xdr:rowOff>
    </xdr:to>
    <xdr:cxnSp macro="">
      <xdr:nvCxnSpPr>
        <xdr:cNvPr id="226" name="直線コネクタ 225"/>
        <xdr:cNvCxnSpPr/>
      </xdr:nvCxnSpPr>
      <xdr:spPr>
        <a:xfrm flipV="1">
          <a:off x="8750300" y="10989598"/>
          <a:ext cx="8890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8908</xdr:rowOff>
    </xdr:from>
    <xdr:ext cx="599010" cy="259045"/>
    <xdr:sp macro="" textlink="">
      <xdr:nvSpPr>
        <xdr:cNvPr id="227" name="n_1aveValue【橋りょう・トンネル】&#10;一人当たり有形固定資産（償却資産）額"/>
        <xdr:cNvSpPr txBox="1"/>
      </xdr:nvSpPr>
      <xdr:spPr>
        <a:xfrm>
          <a:off x="93270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9481</xdr:rowOff>
    </xdr:from>
    <xdr:ext cx="599010" cy="259045"/>
    <xdr:sp macro="" textlink="">
      <xdr:nvSpPr>
        <xdr:cNvPr id="228" name="n_2aveValue【橋りょう・トンネル】&#10;一人当たり有形固定資産（償却資産）額"/>
        <xdr:cNvSpPr txBox="1"/>
      </xdr:nvSpPr>
      <xdr:spPr>
        <a:xfrm>
          <a:off x="8450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788</xdr:rowOff>
    </xdr:from>
    <xdr:ext cx="599010" cy="259045"/>
    <xdr:sp macro="" textlink="">
      <xdr:nvSpPr>
        <xdr:cNvPr id="229" name="n_3aveValue【橋りょう・トンネル】&#10;一人当たり有形固定資産（償却資産）額"/>
        <xdr:cNvSpPr txBox="1"/>
      </xdr:nvSpPr>
      <xdr:spPr>
        <a:xfrm>
          <a:off x="7561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58725</xdr:rowOff>
    </xdr:from>
    <xdr:ext cx="534377" cy="259045"/>
    <xdr:sp macro="" textlink="">
      <xdr:nvSpPr>
        <xdr:cNvPr id="230" name="n_1mainValue【橋りょう・トンネル】&#10;一人当たり有形固定資産（償却資産）額"/>
        <xdr:cNvSpPr txBox="1"/>
      </xdr:nvSpPr>
      <xdr:spPr>
        <a:xfrm>
          <a:off x="9359411" y="1103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59845</xdr:rowOff>
    </xdr:from>
    <xdr:ext cx="534377" cy="259045"/>
    <xdr:sp macro="" textlink="">
      <xdr:nvSpPr>
        <xdr:cNvPr id="231" name="n_2mainValue【橋りょう・トンネル】&#10;一人当たり有形固定資産（償却資産）額"/>
        <xdr:cNvSpPr txBox="1"/>
      </xdr:nvSpPr>
      <xdr:spPr>
        <a:xfrm>
          <a:off x="8483111" y="1103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2" name="テキスト ボックス 24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2" name="テキスト ボックス 25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154305</xdr:rowOff>
    </xdr:to>
    <xdr:cxnSp macro="">
      <xdr:nvCxnSpPr>
        <xdr:cNvPr id="256" name="直線コネクタ 255"/>
        <xdr:cNvCxnSpPr/>
      </xdr:nvCxnSpPr>
      <xdr:spPr>
        <a:xfrm flipV="1">
          <a:off x="4634865" y="13335000"/>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158132</xdr:rowOff>
    </xdr:from>
    <xdr:ext cx="405111" cy="259045"/>
    <xdr:sp macro="" textlink="">
      <xdr:nvSpPr>
        <xdr:cNvPr id="257" name="【公営住宅】&#10;有形固定資産減価償却率最小値テキスト"/>
        <xdr:cNvSpPr txBox="1"/>
      </xdr:nvSpPr>
      <xdr:spPr>
        <a:xfrm>
          <a:off x="4673600" y="1490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154305</xdr:rowOff>
    </xdr:from>
    <xdr:to>
      <xdr:col>24</xdr:col>
      <xdr:colOff>152400</xdr:colOff>
      <xdr:row>86</xdr:row>
      <xdr:rowOff>154305</xdr:rowOff>
    </xdr:to>
    <xdr:cxnSp macro="">
      <xdr:nvCxnSpPr>
        <xdr:cNvPr id="258" name="直線コネクタ 257"/>
        <xdr:cNvCxnSpPr/>
      </xdr:nvCxnSpPr>
      <xdr:spPr>
        <a:xfrm>
          <a:off x="4546600" y="1489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9"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0" name="直線コネクタ 25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5732</xdr:rowOff>
    </xdr:from>
    <xdr:ext cx="405111" cy="259045"/>
    <xdr:sp macro="" textlink="">
      <xdr:nvSpPr>
        <xdr:cNvPr id="261" name="【公営住宅】&#10;有形固定資産減価償却率平均値テキスト"/>
        <xdr:cNvSpPr txBox="1"/>
      </xdr:nvSpPr>
      <xdr:spPr>
        <a:xfrm>
          <a:off x="4673600" y="1406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27305</xdr:rowOff>
    </xdr:from>
    <xdr:to>
      <xdr:col>24</xdr:col>
      <xdr:colOff>114300</xdr:colOff>
      <xdr:row>82</xdr:row>
      <xdr:rowOff>128905</xdr:rowOff>
    </xdr:to>
    <xdr:sp macro="" textlink="">
      <xdr:nvSpPr>
        <xdr:cNvPr id="262" name="フローチャート: 判断 261"/>
        <xdr:cNvSpPr/>
      </xdr:nvSpPr>
      <xdr:spPr>
        <a:xfrm>
          <a:off x="45847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263" name="フローチャート: 判断 262"/>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160655</xdr:rowOff>
    </xdr:from>
    <xdr:to>
      <xdr:col>15</xdr:col>
      <xdr:colOff>101600</xdr:colOff>
      <xdr:row>82</xdr:row>
      <xdr:rowOff>90805</xdr:rowOff>
    </xdr:to>
    <xdr:sp macro="" textlink="">
      <xdr:nvSpPr>
        <xdr:cNvPr id="264" name="フローチャート: 判断 263"/>
        <xdr:cNvSpPr/>
      </xdr:nvSpPr>
      <xdr:spPr>
        <a:xfrm>
          <a:off x="2857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113030</xdr:rowOff>
    </xdr:from>
    <xdr:to>
      <xdr:col>10</xdr:col>
      <xdr:colOff>165100</xdr:colOff>
      <xdr:row>82</xdr:row>
      <xdr:rowOff>43180</xdr:rowOff>
    </xdr:to>
    <xdr:sp macro="" textlink="">
      <xdr:nvSpPr>
        <xdr:cNvPr id="265" name="フローチャート: 判断 264"/>
        <xdr:cNvSpPr/>
      </xdr:nvSpPr>
      <xdr:spPr>
        <a:xfrm>
          <a:off x="1968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107314</xdr:rowOff>
    </xdr:from>
    <xdr:to>
      <xdr:col>24</xdr:col>
      <xdr:colOff>114300</xdr:colOff>
      <xdr:row>81</xdr:row>
      <xdr:rowOff>37464</xdr:rowOff>
    </xdr:to>
    <xdr:sp macro="" textlink="">
      <xdr:nvSpPr>
        <xdr:cNvPr id="271" name="楕円 270"/>
        <xdr:cNvSpPr/>
      </xdr:nvSpPr>
      <xdr:spPr>
        <a:xfrm>
          <a:off x="4584700" y="138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130191</xdr:rowOff>
    </xdr:from>
    <xdr:ext cx="405111" cy="259045"/>
    <xdr:sp macro="" textlink="">
      <xdr:nvSpPr>
        <xdr:cNvPr id="272" name="【公営住宅】&#10;有形固定資産減価償却率該当値テキスト"/>
        <xdr:cNvSpPr txBox="1"/>
      </xdr:nvSpPr>
      <xdr:spPr>
        <a:xfrm>
          <a:off x="4673600"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139700</xdr:rowOff>
    </xdr:from>
    <xdr:to>
      <xdr:col>20</xdr:col>
      <xdr:colOff>38100</xdr:colOff>
      <xdr:row>81</xdr:row>
      <xdr:rowOff>69850</xdr:rowOff>
    </xdr:to>
    <xdr:sp macro="" textlink="">
      <xdr:nvSpPr>
        <xdr:cNvPr id="273" name="楕円 272"/>
        <xdr:cNvSpPr/>
      </xdr:nvSpPr>
      <xdr:spPr>
        <a:xfrm>
          <a:off x="3746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158114</xdr:rowOff>
    </xdr:from>
    <xdr:to>
      <xdr:col>24</xdr:col>
      <xdr:colOff>63500</xdr:colOff>
      <xdr:row>81</xdr:row>
      <xdr:rowOff>19050</xdr:rowOff>
    </xdr:to>
    <xdr:cxnSp macro="">
      <xdr:nvCxnSpPr>
        <xdr:cNvPr id="274" name="直線コネクタ 273"/>
        <xdr:cNvCxnSpPr/>
      </xdr:nvCxnSpPr>
      <xdr:spPr>
        <a:xfrm flipV="1">
          <a:off x="3797300" y="13874114"/>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170180</xdr:rowOff>
    </xdr:from>
    <xdr:to>
      <xdr:col>15</xdr:col>
      <xdr:colOff>101600</xdr:colOff>
      <xdr:row>81</xdr:row>
      <xdr:rowOff>100330</xdr:rowOff>
    </xdr:to>
    <xdr:sp macro="" textlink="">
      <xdr:nvSpPr>
        <xdr:cNvPr id="275" name="楕円 274"/>
        <xdr:cNvSpPr/>
      </xdr:nvSpPr>
      <xdr:spPr>
        <a:xfrm>
          <a:off x="2857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19050</xdr:rowOff>
    </xdr:from>
    <xdr:to>
      <xdr:col>19</xdr:col>
      <xdr:colOff>177800</xdr:colOff>
      <xdr:row>81</xdr:row>
      <xdr:rowOff>49530</xdr:rowOff>
    </xdr:to>
    <xdr:cxnSp macro="">
      <xdr:nvCxnSpPr>
        <xdr:cNvPr id="276" name="直線コネクタ 275"/>
        <xdr:cNvCxnSpPr/>
      </xdr:nvCxnSpPr>
      <xdr:spPr>
        <a:xfrm flipV="1">
          <a:off x="2908300" y="13906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59072</xdr:rowOff>
    </xdr:from>
    <xdr:ext cx="405111" cy="259045"/>
    <xdr:sp macro="" textlink="">
      <xdr:nvSpPr>
        <xdr:cNvPr id="277" name="n_1aveValue【公営住宅】&#10;有形固定資産減価償却率"/>
        <xdr:cNvSpPr txBox="1"/>
      </xdr:nvSpPr>
      <xdr:spPr>
        <a:xfrm>
          <a:off x="35820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81932</xdr:rowOff>
    </xdr:from>
    <xdr:ext cx="405111" cy="259045"/>
    <xdr:sp macro="" textlink="">
      <xdr:nvSpPr>
        <xdr:cNvPr id="278" name="n_2aveValue【公営住宅】&#10;有形固定資産減価償却率"/>
        <xdr:cNvSpPr txBox="1"/>
      </xdr:nvSpPr>
      <xdr:spPr>
        <a:xfrm>
          <a:off x="27057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59707</xdr:rowOff>
    </xdr:from>
    <xdr:ext cx="405111" cy="259045"/>
    <xdr:sp macro="" textlink="">
      <xdr:nvSpPr>
        <xdr:cNvPr id="279" name="n_3aveValue【公営住宅】&#10;有形固定資産減価償却率"/>
        <xdr:cNvSpPr txBox="1"/>
      </xdr:nvSpPr>
      <xdr:spPr>
        <a:xfrm>
          <a:off x="1816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86377</xdr:rowOff>
    </xdr:from>
    <xdr:ext cx="405111" cy="259045"/>
    <xdr:sp macro="" textlink="">
      <xdr:nvSpPr>
        <xdr:cNvPr id="280" name="n_1mainValue【公営住宅】&#10;有形固定資産減価償却率"/>
        <xdr:cNvSpPr txBox="1"/>
      </xdr:nvSpPr>
      <xdr:spPr>
        <a:xfrm>
          <a:off x="3582044"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116857</xdr:rowOff>
    </xdr:from>
    <xdr:ext cx="405111" cy="259045"/>
    <xdr:sp macro="" textlink="">
      <xdr:nvSpPr>
        <xdr:cNvPr id="281" name="n_2mainValue【公営住宅】&#10;有形固定資産減価償却率"/>
        <xdr:cNvSpPr txBox="1"/>
      </xdr:nvSpPr>
      <xdr:spPr>
        <a:xfrm>
          <a:off x="2705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2" name="直線コネクタ 29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3" name="テキスト ボックス 29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4" name="直線コネクタ 29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5" name="テキスト ボックス 29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6" name="直線コネクタ 29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7" name="テキスト ボックス 29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8" name="直線コネクタ 29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9" name="テキスト ボックス 29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0" name="直線コネクタ 29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1" name="テキスト ボックス 30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3" name="テキスト ボックス 30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127254</xdr:rowOff>
    </xdr:from>
    <xdr:to>
      <xdr:col>54</xdr:col>
      <xdr:colOff>189865</xdr:colOff>
      <xdr:row>86</xdr:row>
      <xdr:rowOff>111252</xdr:rowOff>
    </xdr:to>
    <xdr:cxnSp macro="">
      <xdr:nvCxnSpPr>
        <xdr:cNvPr id="305" name="直線コネクタ 304"/>
        <xdr:cNvCxnSpPr/>
      </xdr:nvCxnSpPr>
      <xdr:spPr>
        <a:xfrm flipV="1">
          <a:off x="10476865" y="13500354"/>
          <a:ext cx="0"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06"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07" name="直線コネクタ 306"/>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73931</xdr:rowOff>
    </xdr:from>
    <xdr:ext cx="469744" cy="259045"/>
    <xdr:sp macro="" textlink="">
      <xdr:nvSpPr>
        <xdr:cNvPr id="308" name="【公営住宅】&#10;一人当たり面積最大値テキスト"/>
        <xdr:cNvSpPr txBox="1"/>
      </xdr:nvSpPr>
      <xdr:spPr>
        <a:xfrm>
          <a:off x="10515600" y="1327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127254</xdr:rowOff>
    </xdr:from>
    <xdr:to>
      <xdr:col>55</xdr:col>
      <xdr:colOff>88900</xdr:colOff>
      <xdr:row>78</xdr:row>
      <xdr:rowOff>127254</xdr:rowOff>
    </xdr:to>
    <xdr:cxnSp macro="">
      <xdr:nvCxnSpPr>
        <xdr:cNvPr id="309" name="直線コネクタ 308"/>
        <xdr:cNvCxnSpPr/>
      </xdr:nvCxnSpPr>
      <xdr:spPr>
        <a:xfrm>
          <a:off x="10388600" y="1350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27449</xdr:rowOff>
    </xdr:from>
    <xdr:ext cx="469744" cy="259045"/>
    <xdr:sp macro="" textlink="">
      <xdr:nvSpPr>
        <xdr:cNvPr id="310" name="【公営住宅】&#10;一人当たり面積平均値テキスト"/>
        <xdr:cNvSpPr txBox="1"/>
      </xdr:nvSpPr>
      <xdr:spPr>
        <a:xfrm>
          <a:off x="10515600" y="14429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49022</xdr:rowOff>
    </xdr:from>
    <xdr:to>
      <xdr:col>55</xdr:col>
      <xdr:colOff>50800</xdr:colOff>
      <xdr:row>84</xdr:row>
      <xdr:rowOff>150622</xdr:rowOff>
    </xdr:to>
    <xdr:sp macro="" textlink="">
      <xdr:nvSpPr>
        <xdr:cNvPr id="311" name="フローチャート: 判断 310"/>
        <xdr:cNvSpPr/>
      </xdr:nvSpPr>
      <xdr:spPr>
        <a:xfrm>
          <a:off x="10426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30735</xdr:rowOff>
    </xdr:from>
    <xdr:to>
      <xdr:col>50</xdr:col>
      <xdr:colOff>165100</xdr:colOff>
      <xdr:row>84</xdr:row>
      <xdr:rowOff>132335</xdr:rowOff>
    </xdr:to>
    <xdr:sp macro="" textlink="">
      <xdr:nvSpPr>
        <xdr:cNvPr id="312" name="フローチャート: 判断 311"/>
        <xdr:cNvSpPr/>
      </xdr:nvSpPr>
      <xdr:spPr>
        <a:xfrm>
          <a:off x="9588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22352</xdr:rowOff>
    </xdr:from>
    <xdr:to>
      <xdr:col>46</xdr:col>
      <xdr:colOff>38100</xdr:colOff>
      <xdr:row>84</xdr:row>
      <xdr:rowOff>123952</xdr:rowOff>
    </xdr:to>
    <xdr:sp macro="" textlink="">
      <xdr:nvSpPr>
        <xdr:cNvPr id="313" name="フローチャート: 判断 312"/>
        <xdr:cNvSpPr/>
      </xdr:nvSpPr>
      <xdr:spPr>
        <a:xfrm>
          <a:off x="8699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8637</xdr:rowOff>
    </xdr:from>
    <xdr:to>
      <xdr:col>41</xdr:col>
      <xdr:colOff>101600</xdr:colOff>
      <xdr:row>84</xdr:row>
      <xdr:rowOff>110237</xdr:rowOff>
    </xdr:to>
    <xdr:sp macro="" textlink="">
      <xdr:nvSpPr>
        <xdr:cNvPr id="314" name="フローチャート: 判断 313"/>
        <xdr:cNvSpPr/>
      </xdr:nvSpPr>
      <xdr:spPr>
        <a:xfrm>
          <a:off x="7810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89408</xdr:rowOff>
    </xdr:from>
    <xdr:to>
      <xdr:col>55</xdr:col>
      <xdr:colOff>50800</xdr:colOff>
      <xdr:row>82</xdr:row>
      <xdr:rowOff>19558</xdr:rowOff>
    </xdr:to>
    <xdr:sp macro="" textlink="">
      <xdr:nvSpPr>
        <xdr:cNvPr id="320" name="楕円 319"/>
        <xdr:cNvSpPr/>
      </xdr:nvSpPr>
      <xdr:spPr>
        <a:xfrm>
          <a:off x="10426700" y="1397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112285</xdr:rowOff>
    </xdr:from>
    <xdr:ext cx="469744" cy="259045"/>
    <xdr:sp macro="" textlink="">
      <xdr:nvSpPr>
        <xdr:cNvPr id="321" name="【公営住宅】&#10;一人当たり面積該当値テキスト"/>
        <xdr:cNvSpPr txBox="1"/>
      </xdr:nvSpPr>
      <xdr:spPr>
        <a:xfrm>
          <a:off x="10515600" y="1382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97789</xdr:rowOff>
    </xdr:from>
    <xdr:to>
      <xdr:col>50</xdr:col>
      <xdr:colOff>165100</xdr:colOff>
      <xdr:row>82</xdr:row>
      <xdr:rowOff>27939</xdr:rowOff>
    </xdr:to>
    <xdr:sp macro="" textlink="">
      <xdr:nvSpPr>
        <xdr:cNvPr id="322" name="楕円 321"/>
        <xdr:cNvSpPr/>
      </xdr:nvSpPr>
      <xdr:spPr>
        <a:xfrm>
          <a:off x="9588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140208</xdr:rowOff>
    </xdr:from>
    <xdr:to>
      <xdr:col>55</xdr:col>
      <xdr:colOff>0</xdr:colOff>
      <xdr:row>81</xdr:row>
      <xdr:rowOff>148589</xdr:rowOff>
    </xdr:to>
    <xdr:cxnSp macro="">
      <xdr:nvCxnSpPr>
        <xdr:cNvPr id="323" name="直線コネクタ 322"/>
        <xdr:cNvCxnSpPr/>
      </xdr:nvCxnSpPr>
      <xdr:spPr>
        <a:xfrm flipV="1">
          <a:off x="9639300" y="14027658"/>
          <a:ext cx="8382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113030</xdr:rowOff>
    </xdr:from>
    <xdr:to>
      <xdr:col>46</xdr:col>
      <xdr:colOff>38100</xdr:colOff>
      <xdr:row>82</xdr:row>
      <xdr:rowOff>43180</xdr:rowOff>
    </xdr:to>
    <xdr:sp macro="" textlink="">
      <xdr:nvSpPr>
        <xdr:cNvPr id="324" name="楕円 323"/>
        <xdr:cNvSpPr/>
      </xdr:nvSpPr>
      <xdr:spPr>
        <a:xfrm>
          <a:off x="8699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148589</xdr:rowOff>
    </xdr:from>
    <xdr:to>
      <xdr:col>50</xdr:col>
      <xdr:colOff>114300</xdr:colOff>
      <xdr:row>81</xdr:row>
      <xdr:rowOff>163830</xdr:rowOff>
    </xdr:to>
    <xdr:cxnSp macro="">
      <xdr:nvCxnSpPr>
        <xdr:cNvPr id="325" name="直線コネクタ 324"/>
        <xdr:cNvCxnSpPr/>
      </xdr:nvCxnSpPr>
      <xdr:spPr>
        <a:xfrm flipV="1">
          <a:off x="8750300" y="140360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123462</xdr:rowOff>
    </xdr:from>
    <xdr:ext cx="469744" cy="259045"/>
    <xdr:sp macro="" textlink="">
      <xdr:nvSpPr>
        <xdr:cNvPr id="326" name="n_1aveValue【公営住宅】&#10;一人当たり面積"/>
        <xdr:cNvSpPr txBox="1"/>
      </xdr:nvSpPr>
      <xdr:spPr>
        <a:xfrm>
          <a:off x="9391727"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115079</xdr:rowOff>
    </xdr:from>
    <xdr:ext cx="469744" cy="259045"/>
    <xdr:sp macro="" textlink="">
      <xdr:nvSpPr>
        <xdr:cNvPr id="327" name="n_2aveValue【公営住宅】&#10;一人当たり面積"/>
        <xdr:cNvSpPr txBox="1"/>
      </xdr:nvSpPr>
      <xdr:spPr>
        <a:xfrm>
          <a:off x="8515427" y="1451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126764</xdr:rowOff>
    </xdr:from>
    <xdr:ext cx="469744" cy="259045"/>
    <xdr:sp macro="" textlink="">
      <xdr:nvSpPr>
        <xdr:cNvPr id="328" name="n_3aveValue【公営住宅】&#10;一人当たり面積"/>
        <xdr:cNvSpPr txBox="1"/>
      </xdr:nvSpPr>
      <xdr:spPr>
        <a:xfrm>
          <a:off x="7626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44466</xdr:rowOff>
    </xdr:from>
    <xdr:ext cx="469744" cy="259045"/>
    <xdr:sp macro="" textlink="">
      <xdr:nvSpPr>
        <xdr:cNvPr id="329" name="n_1mainValue【公営住宅】&#10;一人当たり面積"/>
        <xdr:cNvSpPr txBox="1"/>
      </xdr:nvSpPr>
      <xdr:spPr>
        <a:xfrm>
          <a:off x="9391727" y="1376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59707</xdr:rowOff>
    </xdr:from>
    <xdr:ext cx="469744" cy="259045"/>
    <xdr:sp macro="" textlink="">
      <xdr:nvSpPr>
        <xdr:cNvPr id="330" name="n_2mainValue【公営住宅】&#10;一人当たり面積"/>
        <xdr:cNvSpPr txBox="1"/>
      </xdr:nvSpPr>
      <xdr:spPr>
        <a:xfrm>
          <a:off x="8515427" y="1377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7" name="正方形/長方形 3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8" name="正方形/長方形 3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9" name="正方形/長方形 3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0" name="正方形/長方形 3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1" name="正方形/長方形 3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2" name="正方形/長方形 3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3" name="正方形/長方形 3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5" name="テキスト ボックス 3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6" name="直線コネクタ 3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7" name="テキスト ボックス 35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8" name="直線コネクタ 35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9" name="テキスト ボックス 35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0" name="直線コネクタ 35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1" name="テキスト ボックス 36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2" name="直線コネクタ 36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3" name="テキスト ボックス 36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4" name="直線コネクタ 36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5" name="テキスト ボックス 36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6" name="直線コネクタ 36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7" name="テキスト ボックス 36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8" name="直線コネクタ 36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9" name="テキスト ボックス 36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41</xdr:row>
      <xdr:rowOff>135255</xdr:rowOff>
    </xdr:to>
    <xdr:cxnSp macro="">
      <xdr:nvCxnSpPr>
        <xdr:cNvPr id="371" name="直線コネクタ 370"/>
        <xdr:cNvCxnSpPr/>
      </xdr:nvCxnSpPr>
      <xdr:spPr>
        <a:xfrm flipV="1">
          <a:off x="16318864" y="577596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139082</xdr:rowOff>
    </xdr:from>
    <xdr:ext cx="405111" cy="259045"/>
    <xdr:sp macro="" textlink="">
      <xdr:nvSpPr>
        <xdr:cNvPr id="372" name="【認定こども園・幼稚園・保育所】&#10;有形固定資産減価償却率最小値テキスト"/>
        <xdr:cNvSpPr txBox="1"/>
      </xdr:nvSpPr>
      <xdr:spPr>
        <a:xfrm>
          <a:off x="16357600"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135255</xdr:rowOff>
    </xdr:from>
    <xdr:to>
      <xdr:col>86</xdr:col>
      <xdr:colOff>25400</xdr:colOff>
      <xdr:row>41</xdr:row>
      <xdr:rowOff>135255</xdr:rowOff>
    </xdr:to>
    <xdr:cxnSp macro="">
      <xdr:nvCxnSpPr>
        <xdr:cNvPr id="373" name="直線コネクタ 372"/>
        <xdr:cNvCxnSpPr/>
      </xdr:nvCxnSpPr>
      <xdr:spPr>
        <a:xfrm>
          <a:off x="16230600" y="716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74"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75" name="直線コネクタ 374"/>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102887</xdr:rowOff>
    </xdr:from>
    <xdr:ext cx="405111" cy="259045"/>
    <xdr:sp macro="" textlink="">
      <xdr:nvSpPr>
        <xdr:cNvPr id="376" name="【認定こども園・幼稚園・保育所】&#10;有形固定資産減価償却率平均値テキスト"/>
        <xdr:cNvSpPr txBox="1"/>
      </xdr:nvSpPr>
      <xdr:spPr>
        <a:xfrm>
          <a:off x="16357600" y="6446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377" name="フローチャート: 判断 376"/>
        <xdr:cNvSpPr/>
      </xdr:nvSpPr>
      <xdr:spPr>
        <a:xfrm>
          <a:off x="16268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378" name="フローチャート: 判断 377"/>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156845</xdr:rowOff>
    </xdr:from>
    <xdr:to>
      <xdr:col>76</xdr:col>
      <xdr:colOff>165100</xdr:colOff>
      <xdr:row>38</xdr:row>
      <xdr:rowOff>86995</xdr:rowOff>
    </xdr:to>
    <xdr:sp macro="" textlink="">
      <xdr:nvSpPr>
        <xdr:cNvPr id="379" name="フローチャート: 判断 378"/>
        <xdr:cNvSpPr/>
      </xdr:nvSpPr>
      <xdr:spPr>
        <a:xfrm>
          <a:off x="14541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73025</xdr:rowOff>
    </xdr:from>
    <xdr:to>
      <xdr:col>72</xdr:col>
      <xdr:colOff>38100</xdr:colOff>
      <xdr:row>39</xdr:row>
      <xdr:rowOff>3175</xdr:rowOff>
    </xdr:to>
    <xdr:sp macro="" textlink="">
      <xdr:nvSpPr>
        <xdr:cNvPr id="380" name="フローチャート: 判断 379"/>
        <xdr:cNvSpPr/>
      </xdr:nvSpPr>
      <xdr:spPr>
        <a:xfrm>
          <a:off x="13652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1" name="テキスト ボックス 3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2" name="テキスト ボックス 3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3" name="テキスト ボックス 3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4" name="テキスト ボックス 3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5" name="テキスト ボックス 3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63500</xdr:rowOff>
    </xdr:from>
    <xdr:to>
      <xdr:col>85</xdr:col>
      <xdr:colOff>177800</xdr:colOff>
      <xdr:row>37</xdr:row>
      <xdr:rowOff>165100</xdr:rowOff>
    </xdr:to>
    <xdr:sp macro="" textlink="">
      <xdr:nvSpPr>
        <xdr:cNvPr id="386" name="楕円 385"/>
        <xdr:cNvSpPr/>
      </xdr:nvSpPr>
      <xdr:spPr>
        <a:xfrm>
          <a:off x="162687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86377</xdr:rowOff>
    </xdr:from>
    <xdr:ext cx="405111" cy="259045"/>
    <xdr:sp macro="" textlink="">
      <xdr:nvSpPr>
        <xdr:cNvPr id="387" name="【認定こども園・幼稚園・保育所】&#10;有形固定資産減価償却率該当値テキスト"/>
        <xdr:cNvSpPr txBox="1"/>
      </xdr:nvSpPr>
      <xdr:spPr>
        <a:xfrm>
          <a:off x="16357600"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74930</xdr:rowOff>
    </xdr:from>
    <xdr:to>
      <xdr:col>81</xdr:col>
      <xdr:colOff>101600</xdr:colOff>
      <xdr:row>38</xdr:row>
      <xdr:rowOff>5080</xdr:rowOff>
    </xdr:to>
    <xdr:sp macro="" textlink="">
      <xdr:nvSpPr>
        <xdr:cNvPr id="388" name="楕円 387"/>
        <xdr:cNvSpPr/>
      </xdr:nvSpPr>
      <xdr:spPr>
        <a:xfrm>
          <a:off x="15430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114300</xdr:rowOff>
    </xdr:from>
    <xdr:to>
      <xdr:col>85</xdr:col>
      <xdr:colOff>127000</xdr:colOff>
      <xdr:row>37</xdr:row>
      <xdr:rowOff>125730</xdr:rowOff>
    </xdr:to>
    <xdr:cxnSp macro="">
      <xdr:nvCxnSpPr>
        <xdr:cNvPr id="389" name="直線コネクタ 388"/>
        <xdr:cNvCxnSpPr/>
      </xdr:nvCxnSpPr>
      <xdr:spPr>
        <a:xfrm flipV="1">
          <a:off x="15481300" y="64579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99695</xdr:rowOff>
    </xdr:from>
    <xdr:to>
      <xdr:col>76</xdr:col>
      <xdr:colOff>165100</xdr:colOff>
      <xdr:row>38</xdr:row>
      <xdr:rowOff>29845</xdr:rowOff>
    </xdr:to>
    <xdr:sp macro="" textlink="">
      <xdr:nvSpPr>
        <xdr:cNvPr id="390" name="楕円 389"/>
        <xdr:cNvSpPr/>
      </xdr:nvSpPr>
      <xdr:spPr>
        <a:xfrm>
          <a:off x="14541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125730</xdr:rowOff>
    </xdr:from>
    <xdr:to>
      <xdr:col>81</xdr:col>
      <xdr:colOff>50800</xdr:colOff>
      <xdr:row>37</xdr:row>
      <xdr:rowOff>150495</xdr:rowOff>
    </xdr:to>
    <xdr:cxnSp macro="">
      <xdr:nvCxnSpPr>
        <xdr:cNvPr id="391" name="直線コネクタ 390"/>
        <xdr:cNvCxnSpPr/>
      </xdr:nvCxnSpPr>
      <xdr:spPr>
        <a:xfrm flipV="1">
          <a:off x="14592300" y="646938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66692</xdr:rowOff>
    </xdr:from>
    <xdr:ext cx="405111" cy="259045"/>
    <xdr:sp macro="" textlink="">
      <xdr:nvSpPr>
        <xdr:cNvPr id="392" name="n_1aveValue【認定こども園・幼稚園・保育所】&#10;有形固定資産減価償却率"/>
        <xdr:cNvSpPr txBox="1"/>
      </xdr:nvSpPr>
      <xdr:spPr>
        <a:xfrm>
          <a:off x="152660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78122</xdr:rowOff>
    </xdr:from>
    <xdr:ext cx="405111" cy="259045"/>
    <xdr:sp macro="" textlink="">
      <xdr:nvSpPr>
        <xdr:cNvPr id="393" name="n_2aveValue【認定こども園・幼稚園・保育所】&#10;有形固定資産減価償却率"/>
        <xdr:cNvSpPr txBox="1"/>
      </xdr:nvSpPr>
      <xdr:spPr>
        <a:xfrm>
          <a:off x="14389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19702</xdr:rowOff>
    </xdr:from>
    <xdr:ext cx="405111" cy="259045"/>
    <xdr:sp macro="" textlink="">
      <xdr:nvSpPr>
        <xdr:cNvPr id="394" name="n_3aveValue【認定こども園・幼稚園・保育所】&#10;有形固定資産減価償却率"/>
        <xdr:cNvSpPr txBox="1"/>
      </xdr:nvSpPr>
      <xdr:spPr>
        <a:xfrm>
          <a:off x="13500744"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21607</xdr:rowOff>
    </xdr:from>
    <xdr:ext cx="405111" cy="259045"/>
    <xdr:sp macro="" textlink="">
      <xdr:nvSpPr>
        <xdr:cNvPr id="395" name="n_1mainValue【認定こども園・幼稚園・保育所】&#10;有形固定資産減価償却率"/>
        <xdr:cNvSpPr txBox="1"/>
      </xdr:nvSpPr>
      <xdr:spPr>
        <a:xfrm>
          <a:off x="15266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46372</xdr:rowOff>
    </xdr:from>
    <xdr:ext cx="405111" cy="259045"/>
    <xdr:sp macro="" textlink="">
      <xdr:nvSpPr>
        <xdr:cNvPr id="396" name="n_2mainValue【認定こども園・幼稚園・保育所】&#10;有形固定資産減価償却率"/>
        <xdr:cNvSpPr txBox="1"/>
      </xdr:nvSpPr>
      <xdr:spPr>
        <a:xfrm>
          <a:off x="143897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7" name="正方形/長方形 3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8" name="正方形/長方形 39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9" name="正方形/長方形 39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0" name="正方形/長方形 39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1" name="正方形/長方形 40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2" name="正方形/長方形 40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3" name="正方形/長方形 40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4" name="正方形/長方形 40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5" name="テキスト ボックス 40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6" name="直線コネクタ 40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7" name="直線コネクタ 40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8" name="テキスト ボックス 40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9" name="直線コネクタ 40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0" name="テキスト ボックス 40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1" name="直線コネクタ 41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2" name="テキスト ボックス 41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3" name="直線コネクタ 41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4" name="テキスト ボックス 41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5" name="直線コネクタ 41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6" name="テキスト ボックス 41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115062</xdr:rowOff>
    </xdr:to>
    <xdr:cxnSp macro="">
      <xdr:nvCxnSpPr>
        <xdr:cNvPr id="418" name="直線コネクタ 417"/>
        <xdr:cNvCxnSpPr/>
      </xdr:nvCxnSpPr>
      <xdr:spPr>
        <a:xfrm flipV="1">
          <a:off x="22160864" y="5873496"/>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19"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20" name="直線コネクタ 419"/>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21"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22" name="直線コネクタ 421"/>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10685</xdr:rowOff>
    </xdr:from>
    <xdr:ext cx="469744" cy="259045"/>
    <xdr:sp macro="" textlink="">
      <xdr:nvSpPr>
        <xdr:cNvPr id="423" name="【認定こども園・幼稚園・保育所】&#10;一人当たり面積平均値テキスト"/>
        <xdr:cNvSpPr txBox="1"/>
      </xdr:nvSpPr>
      <xdr:spPr>
        <a:xfrm>
          <a:off x="22199600" y="6697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424" name="フローチャート: 判断 423"/>
        <xdr:cNvSpPr/>
      </xdr:nvSpPr>
      <xdr:spPr>
        <a:xfrm>
          <a:off x="221107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32258</xdr:rowOff>
    </xdr:from>
    <xdr:to>
      <xdr:col>112</xdr:col>
      <xdr:colOff>38100</xdr:colOff>
      <xdr:row>39</xdr:row>
      <xdr:rowOff>133858</xdr:rowOff>
    </xdr:to>
    <xdr:sp macro="" textlink="">
      <xdr:nvSpPr>
        <xdr:cNvPr id="425" name="フローチャート: 判断 424"/>
        <xdr:cNvSpPr/>
      </xdr:nvSpPr>
      <xdr:spPr>
        <a:xfrm>
          <a:off x="21272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26" name="フローチャート: 判断 425"/>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96266</xdr:rowOff>
    </xdr:from>
    <xdr:to>
      <xdr:col>102</xdr:col>
      <xdr:colOff>165100</xdr:colOff>
      <xdr:row>40</xdr:row>
      <xdr:rowOff>26416</xdr:rowOff>
    </xdr:to>
    <xdr:sp macro="" textlink="">
      <xdr:nvSpPr>
        <xdr:cNvPr id="427" name="フローチャート: 判断 426"/>
        <xdr:cNvSpPr/>
      </xdr:nvSpPr>
      <xdr:spPr>
        <a:xfrm>
          <a:off x="19494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8" name="テキスト ボックス 42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9" name="テキスト ボックス 42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0" name="テキスト ボックス 42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1" name="テキスト ボックス 43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2" name="テキスト ボックス 43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93980</xdr:rowOff>
    </xdr:from>
    <xdr:to>
      <xdr:col>116</xdr:col>
      <xdr:colOff>114300</xdr:colOff>
      <xdr:row>37</xdr:row>
      <xdr:rowOff>24130</xdr:rowOff>
    </xdr:to>
    <xdr:sp macro="" textlink="">
      <xdr:nvSpPr>
        <xdr:cNvPr id="433" name="楕円 432"/>
        <xdr:cNvSpPr/>
      </xdr:nvSpPr>
      <xdr:spPr>
        <a:xfrm>
          <a:off x="221107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116857</xdr:rowOff>
    </xdr:from>
    <xdr:ext cx="469744" cy="259045"/>
    <xdr:sp macro="" textlink="">
      <xdr:nvSpPr>
        <xdr:cNvPr id="434" name="【認定こども園・幼稚園・保育所】&#10;一人当たり面積該当値テキスト"/>
        <xdr:cNvSpPr txBox="1"/>
      </xdr:nvSpPr>
      <xdr:spPr>
        <a:xfrm>
          <a:off x="22199600" y="611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103124</xdr:rowOff>
    </xdr:from>
    <xdr:to>
      <xdr:col>112</xdr:col>
      <xdr:colOff>38100</xdr:colOff>
      <xdr:row>37</xdr:row>
      <xdr:rowOff>33274</xdr:rowOff>
    </xdr:to>
    <xdr:sp macro="" textlink="">
      <xdr:nvSpPr>
        <xdr:cNvPr id="435" name="楕円 434"/>
        <xdr:cNvSpPr/>
      </xdr:nvSpPr>
      <xdr:spPr>
        <a:xfrm>
          <a:off x="21272500" y="62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144780</xdr:rowOff>
    </xdr:from>
    <xdr:to>
      <xdr:col>116</xdr:col>
      <xdr:colOff>63500</xdr:colOff>
      <xdr:row>36</xdr:row>
      <xdr:rowOff>153924</xdr:rowOff>
    </xdr:to>
    <xdr:cxnSp macro="">
      <xdr:nvCxnSpPr>
        <xdr:cNvPr id="436" name="直線コネクタ 435"/>
        <xdr:cNvCxnSpPr/>
      </xdr:nvCxnSpPr>
      <xdr:spPr>
        <a:xfrm flipV="1">
          <a:off x="21323300" y="63169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116840</xdr:rowOff>
    </xdr:from>
    <xdr:to>
      <xdr:col>107</xdr:col>
      <xdr:colOff>101600</xdr:colOff>
      <xdr:row>37</xdr:row>
      <xdr:rowOff>46990</xdr:rowOff>
    </xdr:to>
    <xdr:sp macro="" textlink="">
      <xdr:nvSpPr>
        <xdr:cNvPr id="437" name="楕円 436"/>
        <xdr:cNvSpPr/>
      </xdr:nvSpPr>
      <xdr:spPr>
        <a:xfrm>
          <a:off x="20383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153924</xdr:rowOff>
    </xdr:from>
    <xdr:to>
      <xdr:col>111</xdr:col>
      <xdr:colOff>177800</xdr:colOff>
      <xdr:row>36</xdr:row>
      <xdr:rowOff>167640</xdr:rowOff>
    </xdr:to>
    <xdr:cxnSp macro="">
      <xdr:nvCxnSpPr>
        <xdr:cNvPr id="438" name="直線コネクタ 437"/>
        <xdr:cNvCxnSpPr/>
      </xdr:nvCxnSpPr>
      <xdr:spPr>
        <a:xfrm flipV="1">
          <a:off x="20434300" y="63261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124985</xdr:rowOff>
    </xdr:from>
    <xdr:ext cx="469744" cy="259045"/>
    <xdr:sp macro="" textlink="">
      <xdr:nvSpPr>
        <xdr:cNvPr id="439" name="n_1aveValue【認定こども園・幼稚園・保育所】&#10;一人当たり面積"/>
        <xdr:cNvSpPr txBox="1"/>
      </xdr:nvSpPr>
      <xdr:spPr>
        <a:xfrm>
          <a:off x="210757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440" name="n_2aveValue【認定こども園・幼稚園・保育所】&#10;一人当たり面積"/>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42943</xdr:rowOff>
    </xdr:from>
    <xdr:ext cx="469744" cy="259045"/>
    <xdr:sp macro="" textlink="">
      <xdr:nvSpPr>
        <xdr:cNvPr id="441" name="n_3aveValue【認定こども園・幼稚園・保育所】&#10;一人当たり面積"/>
        <xdr:cNvSpPr txBox="1"/>
      </xdr:nvSpPr>
      <xdr:spPr>
        <a:xfrm>
          <a:off x="19310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49801</xdr:rowOff>
    </xdr:from>
    <xdr:ext cx="469744" cy="259045"/>
    <xdr:sp macro="" textlink="">
      <xdr:nvSpPr>
        <xdr:cNvPr id="442" name="n_1mainValue【認定こども園・幼稚園・保育所】&#10;一人当たり面積"/>
        <xdr:cNvSpPr txBox="1"/>
      </xdr:nvSpPr>
      <xdr:spPr>
        <a:xfrm>
          <a:off x="21075727" y="605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63517</xdr:rowOff>
    </xdr:from>
    <xdr:ext cx="469744" cy="259045"/>
    <xdr:sp macro="" textlink="">
      <xdr:nvSpPr>
        <xdr:cNvPr id="443" name="n_2mainValue【認定こども園・幼稚園・保育所】&#10;一人当たり面積"/>
        <xdr:cNvSpPr txBox="1"/>
      </xdr:nvSpPr>
      <xdr:spPr>
        <a:xfrm>
          <a:off x="20199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4" name="正方形/長方形 4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5" name="正方形/長方形 4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6" name="正方形/長方形 4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7" name="正方形/長方形 4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8" name="正方形/長方形 4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9" name="正方形/長方形 4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0" name="正方形/長方形 4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1" name="正方形/長方形 45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2" name="テキスト ボックス 4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3" name="直線コネクタ 4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4" name="テキスト ボックス 45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55" name="直線コネクタ 45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56" name="テキスト ボックス 45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57" name="直線コネクタ 45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58" name="テキスト ボックス 45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59" name="直線コネクタ 45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60" name="テキスト ボックス 45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1" name="直線コネクタ 46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462" name="テキスト ボックス 461"/>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3" name="直線コネクタ 46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4" name="テキスト ボックス 46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50292</xdr:rowOff>
    </xdr:from>
    <xdr:to>
      <xdr:col>85</xdr:col>
      <xdr:colOff>126364</xdr:colOff>
      <xdr:row>64</xdr:row>
      <xdr:rowOff>100584</xdr:rowOff>
    </xdr:to>
    <xdr:cxnSp macro="">
      <xdr:nvCxnSpPr>
        <xdr:cNvPr id="466" name="直線コネクタ 465"/>
        <xdr:cNvCxnSpPr/>
      </xdr:nvCxnSpPr>
      <xdr:spPr>
        <a:xfrm flipV="1">
          <a:off x="16318864" y="982294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104411</xdr:rowOff>
    </xdr:from>
    <xdr:ext cx="405111" cy="259045"/>
    <xdr:sp macro="" textlink="">
      <xdr:nvSpPr>
        <xdr:cNvPr id="467" name="【学校施設】&#10;有形固定資産減価償却率最小値テキスト"/>
        <xdr:cNvSpPr txBox="1"/>
      </xdr:nvSpPr>
      <xdr:spPr>
        <a:xfrm>
          <a:off x="16357600" y="1107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100584</xdr:rowOff>
    </xdr:from>
    <xdr:to>
      <xdr:col>86</xdr:col>
      <xdr:colOff>25400</xdr:colOff>
      <xdr:row>64</xdr:row>
      <xdr:rowOff>100584</xdr:rowOff>
    </xdr:to>
    <xdr:cxnSp macro="">
      <xdr:nvCxnSpPr>
        <xdr:cNvPr id="468" name="直線コネクタ 467"/>
        <xdr:cNvCxnSpPr/>
      </xdr:nvCxnSpPr>
      <xdr:spPr>
        <a:xfrm>
          <a:off x="16230600" y="110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168419</xdr:rowOff>
    </xdr:from>
    <xdr:ext cx="405111" cy="259045"/>
    <xdr:sp macro="" textlink="">
      <xdr:nvSpPr>
        <xdr:cNvPr id="469" name="【学校施設】&#10;有形固定資産減価償却率最大値テキスト"/>
        <xdr:cNvSpPr txBox="1"/>
      </xdr:nvSpPr>
      <xdr:spPr>
        <a:xfrm>
          <a:off x="16357600" y="959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50292</xdr:rowOff>
    </xdr:from>
    <xdr:to>
      <xdr:col>86</xdr:col>
      <xdr:colOff>25400</xdr:colOff>
      <xdr:row>57</xdr:row>
      <xdr:rowOff>50292</xdr:rowOff>
    </xdr:to>
    <xdr:cxnSp macro="">
      <xdr:nvCxnSpPr>
        <xdr:cNvPr id="470" name="直線コネクタ 469"/>
        <xdr:cNvCxnSpPr/>
      </xdr:nvCxnSpPr>
      <xdr:spPr>
        <a:xfrm>
          <a:off x="16230600" y="982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90949</xdr:rowOff>
    </xdr:from>
    <xdr:ext cx="405111" cy="259045"/>
    <xdr:sp macro="" textlink="">
      <xdr:nvSpPr>
        <xdr:cNvPr id="471" name="【学校施設】&#10;有形固定資産減価償却率平均値テキスト"/>
        <xdr:cNvSpPr txBox="1"/>
      </xdr:nvSpPr>
      <xdr:spPr>
        <a:xfrm>
          <a:off x="16357600" y="10206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68072</xdr:rowOff>
    </xdr:from>
    <xdr:to>
      <xdr:col>85</xdr:col>
      <xdr:colOff>177800</xdr:colOff>
      <xdr:row>60</xdr:row>
      <xdr:rowOff>169672</xdr:rowOff>
    </xdr:to>
    <xdr:sp macro="" textlink="">
      <xdr:nvSpPr>
        <xdr:cNvPr id="472" name="フローチャート: 判断 471"/>
        <xdr:cNvSpPr/>
      </xdr:nvSpPr>
      <xdr:spPr>
        <a:xfrm>
          <a:off x="162687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84074</xdr:rowOff>
    </xdr:from>
    <xdr:to>
      <xdr:col>81</xdr:col>
      <xdr:colOff>101600</xdr:colOff>
      <xdr:row>61</xdr:row>
      <xdr:rowOff>14224</xdr:rowOff>
    </xdr:to>
    <xdr:sp macro="" textlink="">
      <xdr:nvSpPr>
        <xdr:cNvPr id="473" name="フローチャート: 判断 472"/>
        <xdr:cNvSpPr/>
      </xdr:nvSpPr>
      <xdr:spPr>
        <a:xfrm>
          <a:off x="15430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95504</xdr:rowOff>
    </xdr:from>
    <xdr:to>
      <xdr:col>76</xdr:col>
      <xdr:colOff>165100</xdr:colOff>
      <xdr:row>61</xdr:row>
      <xdr:rowOff>25654</xdr:rowOff>
    </xdr:to>
    <xdr:sp macro="" textlink="">
      <xdr:nvSpPr>
        <xdr:cNvPr id="474" name="フローチャート: 判断 473"/>
        <xdr:cNvSpPr/>
      </xdr:nvSpPr>
      <xdr:spPr>
        <a:xfrm>
          <a:off x="145415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118364</xdr:rowOff>
    </xdr:from>
    <xdr:to>
      <xdr:col>72</xdr:col>
      <xdr:colOff>38100</xdr:colOff>
      <xdr:row>61</xdr:row>
      <xdr:rowOff>48514</xdr:rowOff>
    </xdr:to>
    <xdr:sp macro="" textlink="">
      <xdr:nvSpPr>
        <xdr:cNvPr id="475" name="フローチャート: 判断 474"/>
        <xdr:cNvSpPr/>
      </xdr:nvSpPr>
      <xdr:spPr>
        <a:xfrm>
          <a:off x="13652500" y="1040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6" name="テキスト ボックス 47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7" name="テキスト ボックス 47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8" name="テキスト ボックス 47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9" name="テキスト ボックス 47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0" name="テキスト ボックス 47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86360</xdr:rowOff>
    </xdr:from>
    <xdr:to>
      <xdr:col>85</xdr:col>
      <xdr:colOff>177800</xdr:colOff>
      <xdr:row>61</xdr:row>
      <xdr:rowOff>16510</xdr:rowOff>
    </xdr:to>
    <xdr:sp macro="" textlink="">
      <xdr:nvSpPr>
        <xdr:cNvPr id="481" name="楕円 480"/>
        <xdr:cNvSpPr/>
      </xdr:nvSpPr>
      <xdr:spPr>
        <a:xfrm>
          <a:off x="162687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64787</xdr:rowOff>
    </xdr:from>
    <xdr:ext cx="405111" cy="259045"/>
    <xdr:sp macro="" textlink="">
      <xdr:nvSpPr>
        <xdr:cNvPr id="482" name="【学校施設】&#10;有形固定資産減価償却率該当値テキスト"/>
        <xdr:cNvSpPr txBox="1"/>
      </xdr:nvSpPr>
      <xdr:spPr>
        <a:xfrm>
          <a:off x="16357600"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72644</xdr:rowOff>
    </xdr:from>
    <xdr:to>
      <xdr:col>81</xdr:col>
      <xdr:colOff>101600</xdr:colOff>
      <xdr:row>61</xdr:row>
      <xdr:rowOff>2794</xdr:rowOff>
    </xdr:to>
    <xdr:sp macro="" textlink="">
      <xdr:nvSpPr>
        <xdr:cNvPr id="483" name="楕円 482"/>
        <xdr:cNvSpPr/>
      </xdr:nvSpPr>
      <xdr:spPr>
        <a:xfrm>
          <a:off x="15430500" y="1035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123444</xdr:rowOff>
    </xdr:from>
    <xdr:to>
      <xdr:col>85</xdr:col>
      <xdr:colOff>127000</xdr:colOff>
      <xdr:row>60</xdr:row>
      <xdr:rowOff>137160</xdr:rowOff>
    </xdr:to>
    <xdr:cxnSp macro="">
      <xdr:nvCxnSpPr>
        <xdr:cNvPr id="484" name="直線コネクタ 483"/>
        <xdr:cNvCxnSpPr/>
      </xdr:nvCxnSpPr>
      <xdr:spPr>
        <a:xfrm>
          <a:off x="15481300" y="1041044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118364</xdr:rowOff>
    </xdr:from>
    <xdr:to>
      <xdr:col>76</xdr:col>
      <xdr:colOff>165100</xdr:colOff>
      <xdr:row>61</xdr:row>
      <xdr:rowOff>48514</xdr:rowOff>
    </xdr:to>
    <xdr:sp macro="" textlink="">
      <xdr:nvSpPr>
        <xdr:cNvPr id="485" name="楕円 484"/>
        <xdr:cNvSpPr/>
      </xdr:nvSpPr>
      <xdr:spPr>
        <a:xfrm>
          <a:off x="14541500" y="1040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123444</xdr:rowOff>
    </xdr:from>
    <xdr:to>
      <xdr:col>81</xdr:col>
      <xdr:colOff>50800</xdr:colOff>
      <xdr:row>60</xdr:row>
      <xdr:rowOff>169164</xdr:rowOff>
    </xdr:to>
    <xdr:cxnSp macro="">
      <xdr:nvCxnSpPr>
        <xdr:cNvPr id="486" name="直線コネクタ 485"/>
        <xdr:cNvCxnSpPr/>
      </xdr:nvCxnSpPr>
      <xdr:spPr>
        <a:xfrm flipV="1">
          <a:off x="14592300" y="104104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5351</xdr:rowOff>
    </xdr:from>
    <xdr:ext cx="405111" cy="259045"/>
    <xdr:sp macro="" textlink="">
      <xdr:nvSpPr>
        <xdr:cNvPr id="487" name="n_1aveValue【学校施設】&#10;有形固定資産減価償却率"/>
        <xdr:cNvSpPr txBox="1"/>
      </xdr:nvSpPr>
      <xdr:spPr>
        <a:xfrm>
          <a:off x="15266044" y="1046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42181</xdr:rowOff>
    </xdr:from>
    <xdr:ext cx="405111" cy="259045"/>
    <xdr:sp macro="" textlink="">
      <xdr:nvSpPr>
        <xdr:cNvPr id="488" name="n_2aveValue【学校施設】&#10;有形固定資産減価償却率"/>
        <xdr:cNvSpPr txBox="1"/>
      </xdr:nvSpPr>
      <xdr:spPr>
        <a:xfrm>
          <a:off x="14389744" y="1015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65041</xdr:rowOff>
    </xdr:from>
    <xdr:ext cx="405111" cy="259045"/>
    <xdr:sp macro="" textlink="">
      <xdr:nvSpPr>
        <xdr:cNvPr id="489" name="n_3aveValue【学校施設】&#10;有形固定資産減価償却率"/>
        <xdr:cNvSpPr txBox="1"/>
      </xdr:nvSpPr>
      <xdr:spPr>
        <a:xfrm>
          <a:off x="13500744" y="1018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19321</xdr:rowOff>
    </xdr:from>
    <xdr:ext cx="405111" cy="259045"/>
    <xdr:sp macro="" textlink="">
      <xdr:nvSpPr>
        <xdr:cNvPr id="490" name="n_1mainValue【学校施設】&#10;有形固定資産減価償却率"/>
        <xdr:cNvSpPr txBox="1"/>
      </xdr:nvSpPr>
      <xdr:spPr>
        <a:xfrm>
          <a:off x="15266044" y="1013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39641</xdr:rowOff>
    </xdr:from>
    <xdr:ext cx="405111" cy="259045"/>
    <xdr:sp macro="" textlink="">
      <xdr:nvSpPr>
        <xdr:cNvPr id="491" name="n_2mainValue【学校施設】&#10;有形固定資産減価償却率"/>
        <xdr:cNvSpPr txBox="1"/>
      </xdr:nvSpPr>
      <xdr:spPr>
        <a:xfrm>
          <a:off x="14389744" y="1049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2" name="正方形/長方形 4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3" name="正方形/長方形 4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4" name="正方形/長方形 4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5" name="正方形/長方形 4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6" name="正方形/長方形 4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7" name="正方形/長方形 4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8" name="正方形/長方形 4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9" name="正方形/長方形 49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0" name="テキスト ボックス 49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1" name="直線コネクタ 50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2" name="テキスト ボックス 50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03" name="直線コネクタ 50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4" name="テキスト ボックス 50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5" name="直線コネクタ 50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6" name="テキスト ボックス 50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7" name="直線コネクタ 50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8" name="テキスト ボックス 50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9" name="直線コネクタ 50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0" name="テキスト ボックス 50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1" name="直線コネクタ 51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2" name="テキスト ボックス 51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109728</xdr:rowOff>
    </xdr:from>
    <xdr:to>
      <xdr:col>116</xdr:col>
      <xdr:colOff>62864</xdr:colOff>
      <xdr:row>64</xdr:row>
      <xdr:rowOff>57150</xdr:rowOff>
    </xdr:to>
    <xdr:cxnSp macro="">
      <xdr:nvCxnSpPr>
        <xdr:cNvPr id="514" name="直線コネクタ 513"/>
        <xdr:cNvCxnSpPr/>
      </xdr:nvCxnSpPr>
      <xdr:spPr>
        <a:xfrm flipV="1">
          <a:off x="22160864" y="9539478"/>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60977</xdr:rowOff>
    </xdr:from>
    <xdr:ext cx="469744" cy="259045"/>
    <xdr:sp macro="" textlink="">
      <xdr:nvSpPr>
        <xdr:cNvPr id="515" name="【学校施設】&#10;一人当たり面積最小値テキスト"/>
        <xdr:cNvSpPr txBox="1"/>
      </xdr:nvSpPr>
      <xdr:spPr>
        <a:xfrm>
          <a:off x="22199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57150</xdr:rowOff>
    </xdr:from>
    <xdr:to>
      <xdr:col>116</xdr:col>
      <xdr:colOff>152400</xdr:colOff>
      <xdr:row>64</xdr:row>
      <xdr:rowOff>57150</xdr:rowOff>
    </xdr:to>
    <xdr:cxnSp macro="">
      <xdr:nvCxnSpPr>
        <xdr:cNvPr id="516" name="直線コネクタ 515"/>
        <xdr:cNvCxnSpPr/>
      </xdr:nvCxnSpPr>
      <xdr:spPr>
        <a:xfrm>
          <a:off x="22072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56405</xdr:rowOff>
    </xdr:from>
    <xdr:ext cx="469744" cy="259045"/>
    <xdr:sp macro="" textlink="">
      <xdr:nvSpPr>
        <xdr:cNvPr id="517" name="【学校施設】&#10;一人当たり面積最大値テキスト"/>
        <xdr:cNvSpPr txBox="1"/>
      </xdr:nvSpPr>
      <xdr:spPr>
        <a:xfrm>
          <a:off x="22199600" y="931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109728</xdr:rowOff>
    </xdr:from>
    <xdr:to>
      <xdr:col>116</xdr:col>
      <xdr:colOff>152400</xdr:colOff>
      <xdr:row>55</xdr:row>
      <xdr:rowOff>109728</xdr:rowOff>
    </xdr:to>
    <xdr:cxnSp macro="">
      <xdr:nvCxnSpPr>
        <xdr:cNvPr id="518" name="直線コネクタ 517"/>
        <xdr:cNvCxnSpPr/>
      </xdr:nvCxnSpPr>
      <xdr:spPr>
        <a:xfrm>
          <a:off x="22072600" y="953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82161</xdr:rowOff>
    </xdr:from>
    <xdr:ext cx="469744" cy="259045"/>
    <xdr:sp macro="" textlink="">
      <xdr:nvSpPr>
        <xdr:cNvPr id="519" name="【学校施設】&#10;一人当たり面積平均値テキスト"/>
        <xdr:cNvSpPr txBox="1"/>
      </xdr:nvSpPr>
      <xdr:spPr>
        <a:xfrm>
          <a:off x="22199600" y="10712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103734</xdr:rowOff>
    </xdr:from>
    <xdr:to>
      <xdr:col>116</xdr:col>
      <xdr:colOff>114300</xdr:colOff>
      <xdr:row>63</xdr:row>
      <xdr:rowOff>33884</xdr:rowOff>
    </xdr:to>
    <xdr:sp macro="" textlink="">
      <xdr:nvSpPr>
        <xdr:cNvPr id="520" name="フローチャート: 判断 519"/>
        <xdr:cNvSpPr/>
      </xdr:nvSpPr>
      <xdr:spPr>
        <a:xfrm>
          <a:off x="22110700" y="1073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77674</xdr:rowOff>
    </xdr:from>
    <xdr:to>
      <xdr:col>112</xdr:col>
      <xdr:colOff>38100</xdr:colOff>
      <xdr:row>63</xdr:row>
      <xdr:rowOff>7824</xdr:rowOff>
    </xdr:to>
    <xdr:sp macro="" textlink="">
      <xdr:nvSpPr>
        <xdr:cNvPr id="521" name="フローチャート: 判断 520"/>
        <xdr:cNvSpPr/>
      </xdr:nvSpPr>
      <xdr:spPr>
        <a:xfrm>
          <a:off x="21272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84531</xdr:rowOff>
    </xdr:from>
    <xdr:to>
      <xdr:col>107</xdr:col>
      <xdr:colOff>101600</xdr:colOff>
      <xdr:row>63</xdr:row>
      <xdr:rowOff>14681</xdr:rowOff>
    </xdr:to>
    <xdr:sp macro="" textlink="">
      <xdr:nvSpPr>
        <xdr:cNvPr id="522" name="フローチャート: 判断 521"/>
        <xdr:cNvSpPr/>
      </xdr:nvSpPr>
      <xdr:spPr>
        <a:xfrm>
          <a:off x="20383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21437</xdr:rowOff>
    </xdr:from>
    <xdr:to>
      <xdr:col>102</xdr:col>
      <xdr:colOff>165100</xdr:colOff>
      <xdr:row>62</xdr:row>
      <xdr:rowOff>123037</xdr:rowOff>
    </xdr:to>
    <xdr:sp macro="" textlink="">
      <xdr:nvSpPr>
        <xdr:cNvPr id="523" name="フローチャート: 判断 522"/>
        <xdr:cNvSpPr/>
      </xdr:nvSpPr>
      <xdr:spPr>
        <a:xfrm>
          <a:off x="19494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4" name="テキスト ボックス 5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5" name="テキスト ボックス 5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6" name="テキスト ボックス 5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7" name="テキスト ボックス 5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8" name="テキスト ボックス 5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100076</xdr:rowOff>
    </xdr:from>
    <xdr:to>
      <xdr:col>116</xdr:col>
      <xdr:colOff>114300</xdr:colOff>
      <xdr:row>63</xdr:row>
      <xdr:rowOff>30226</xdr:rowOff>
    </xdr:to>
    <xdr:sp macro="" textlink="">
      <xdr:nvSpPr>
        <xdr:cNvPr id="529" name="楕円 528"/>
        <xdr:cNvSpPr/>
      </xdr:nvSpPr>
      <xdr:spPr>
        <a:xfrm>
          <a:off x="221107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122953</xdr:rowOff>
    </xdr:from>
    <xdr:ext cx="469744" cy="259045"/>
    <xdr:sp macro="" textlink="">
      <xdr:nvSpPr>
        <xdr:cNvPr id="530" name="【学校施設】&#10;一人当たり面積該当値テキスト"/>
        <xdr:cNvSpPr txBox="1"/>
      </xdr:nvSpPr>
      <xdr:spPr>
        <a:xfrm>
          <a:off x="22199600" y="1058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94132</xdr:rowOff>
    </xdr:from>
    <xdr:to>
      <xdr:col>112</xdr:col>
      <xdr:colOff>38100</xdr:colOff>
      <xdr:row>63</xdr:row>
      <xdr:rowOff>24282</xdr:rowOff>
    </xdr:to>
    <xdr:sp macro="" textlink="">
      <xdr:nvSpPr>
        <xdr:cNvPr id="531" name="楕円 530"/>
        <xdr:cNvSpPr/>
      </xdr:nvSpPr>
      <xdr:spPr>
        <a:xfrm>
          <a:off x="21272500" y="1072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144932</xdr:rowOff>
    </xdr:from>
    <xdr:to>
      <xdr:col>116</xdr:col>
      <xdr:colOff>63500</xdr:colOff>
      <xdr:row>62</xdr:row>
      <xdr:rowOff>150876</xdr:rowOff>
    </xdr:to>
    <xdr:cxnSp macro="">
      <xdr:nvCxnSpPr>
        <xdr:cNvPr id="532" name="直線コネクタ 531"/>
        <xdr:cNvCxnSpPr/>
      </xdr:nvCxnSpPr>
      <xdr:spPr>
        <a:xfrm>
          <a:off x="21323300" y="10774832"/>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100533</xdr:rowOff>
    </xdr:from>
    <xdr:to>
      <xdr:col>107</xdr:col>
      <xdr:colOff>101600</xdr:colOff>
      <xdr:row>63</xdr:row>
      <xdr:rowOff>30683</xdr:rowOff>
    </xdr:to>
    <xdr:sp macro="" textlink="">
      <xdr:nvSpPr>
        <xdr:cNvPr id="533" name="楕円 532"/>
        <xdr:cNvSpPr/>
      </xdr:nvSpPr>
      <xdr:spPr>
        <a:xfrm>
          <a:off x="20383500" y="1073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144932</xdr:rowOff>
    </xdr:from>
    <xdr:to>
      <xdr:col>111</xdr:col>
      <xdr:colOff>177800</xdr:colOff>
      <xdr:row>62</xdr:row>
      <xdr:rowOff>151333</xdr:rowOff>
    </xdr:to>
    <xdr:cxnSp macro="">
      <xdr:nvCxnSpPr>
        <xdr:cNvPr id="534" name="直線コネクタ 533"/>
        <xdr:cNvCxnSpPr/>
      </xdr:nvCxnSpPr>
      <xdr:spPr>
        <a:xfrm flipV="1">
          <a:off x="20434300" y="10774832"/>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24351</xdr:rowOff>
    </xdr:from>
    <xdr:ext cx="469744" cy="259045"/>
    <xdr:sp macro="" textlink="">
      <xdr:nvSpPr>
        <xdr:cNvPr id="535" name="n_1aveValue【学校施設】&#10;一人当たり面積"/>
        <xdr:cNvSpPr txBox="1"/>
      </xdr:nvSpPr>
      <xdr:spPr>
        <a:xfrm>
          <a:off x="210757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31208</xdr:rowOff>
    </xdr:from>
    <xdr:ext cx="469744" cy="259045"/>
    <xdr:sp macro="" textlink="">
      <xdr:nvSpPr>
        <xdr:cNvPr id="536" name="n_2aveValue【学校施設】&#10;一人当たり面積"/>
        <xdr:cNvSpPr txBox="1"/>
      </xdr:nvSpPr>
      <xdr:spPr>
        <a:xfrm>
          <a:off x="20199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139564</xdr:rowOff>
    </xdr:from>
    <xdr:ext cx="469744" cy="259045"/>
    <xdr:sp macro="" textlink="">
      <xdr:nvSpPr>
        <xdr:cNvPr id="537" name="n_3aveValue【学校施設】&#10;一人当たり面積"/>
        <xdr:cNvSpPr txBox="1"/>
      </xdr:nvSpPr>
      <xdr:spPr>
        <a:xfrm>
          <a:off x="19310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15409</xdr:rowOff>
    </xdr:from>
    <xdr:ext cx="469744" cy="259045"/>
    <xdr:sp macro="" textlink="">
      <xdr:nvSpPr>
        <xdr:cNvPr id="538" name="n_1mainValue【学校施設】&#10;一人当たり面積"/>
        <xdr:cNvSpPr txBox="1"/>
      </xdr:nvSpPr>
      <xdr:spPr>
        <a:xfrm>
          <a:off x="21075727" y="10816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21810</xdr:rowOff>
    </xdr:from>
    <xdr:ext cx="469744" cy="259045"/>
    <xdr:sp macro="" textlink="">
      <xdr:nvSpPr>
        <xdr:cNvPr id="539" name="n_2mainValue【学校施設】&#10;一人当たり面積"/>
        <xdr:cNvSpPr txBox="1"/>
      </xdr:nvSpPr>
      <xdr:spPr>
        <a:xfrm>
          <a:off x="20199427" y="1082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0" name="正方形/長方形 5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1" name="正方形/長方形 5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2" name="正方形/長方形 5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3" name="正方形/長方形 5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4" name="正方形/長方形 5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5" name="正方形/長方形 5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6" name="正方形/長方形 5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7" name="正方形/長方形 54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8" name="テキスト ボックス 54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9" name="直線コネクタ 54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0" name="直線コネクタ 54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1" name="テキスト ボックス 55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2" name="直線コネクタ 55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3" name="テキスト ボックス 55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4" name="直線コネクタ 55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5" name="テキスト ボックス 55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6" name="直線コネクタ 55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7" name="テキスト ボックス 55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8" name="直線コネクタ 55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9" name="テキスト ボックス 55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0" name="直線コネクタ 55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1" name="テキスト ボックス 56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2" name="直線コネクタ 56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3" name="テキスト ボックス 56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163830</xdr:rowOff>
    </xdr:to>
    <xdr:cxnSp macro="">
      <xdr:nvCxnSpPr>
        <xdr:cNvPr id="565" name="直線コネクタ 564"/>
        <xdr:cNvCxnSpPr/>
      </xdr:nvCxnSpPr>
      <xdr:spPr>
        <a:xfrm flipV="1">
          <a:off x="16318864" y="13280571"/>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566" name="【児童館】&#10;有形固定資産減価償却率最小値テキスト"/>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567" name="直線コネクタ 566"/>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68"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69" name="直線コネクタ 56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52269</xdr:rowOff>
    </xdr:from>
    <xdr:ext cx="405111" cy="259045"/>
    <xdr:sp macro="" textlink="">
      <xdr:nvSpPr>
        <xdr:cNvPr id="570" name="【児童館】&#10;有形固定資産減価償却率平均値テキスト"/>
        <xdr:cNvSpPr txBox="1"/>
      </xdr:nvSpPr>
      <xdr:spPr>
        <a:xfrm>
          <a:off x="16357600" y="139397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73842</xdr:rowOff>
    </xdr:from>
    <xdr:to>
      <xdr:col>85</xdr:col>
      <xdr:colOff>177800</xdr:colOff>
      <xdr:row>82</xdr:row>
      <xdr:rowOff>3992</xdr:rowOff>
    </xdr:to>
    <xdr:sp macro="" textlink="">
      <xdr:nvSpPr>
        <xdr:cNvPr id="571" name="フローチャート: 判断 570"/>
        <xdr:cNvSpPr/>
      </xdr:nvSpPr>
      <xdr:spPr>
        <a:xfrm>
          <a:off x="162687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78739</xdr:rowOff>
    </xdr:from>
    <xdr:to>
      <xdr:col>81</xdr:col>
      <xdr:colOff>101600</xdr:colOff>
      <xdr:row>82</xdr:row>
      <xdr:rowOff>8889</xdr:rowOff>
    </xdr:to>
    <xdr:sp macro="" textlink="">
      <xdr:nvSpPr>
        <xdr:cNvPr id="572" name="フローチャート: 判断 571"/>
        <xdr:cNvSpPr/>
      </xdr:nvSpPr>
      <xdr:spPr>
        <a:xfrm>
          <a:off x="15430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91802</xdr:rowOff>
    </xdr:from>
    <xdr:to>
      <xdr:col>76</xdr:col>
      <xdr:colOff>165100</xdr:colOff>
      <xdr:row>82</xdr:row>
      <xdr:rowOff>21952</xdr:rowOff>
    </xdr:to>
    <xdr:sp macro="" textlink="">
      <xdr:nvSpPr>
        <xdr:cNvPr id="573" name="フローチャート: 判断 572"/>
        <xdr:cNvSpPr/>
      </xdr:nvSpPr>
      <xdr:spPr>
        <a:xfrm>
          <a:off x="14541500" y="1397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72208</xdr:rowOff>
    </xdr:from>
    <xdr:to>
      <xdr:col>72</xdr:col>
      <xdr:colOff>38100</xdr:colOff>
      <xdr:row>83</xdr:row>
      <xdr:rowOff>2358</xdr:rowOff>
    </xdr:to>
    <xdr:sp macro="" textlink="">
      <xdr:nvSpPr>
        <xdr:cNvPr id="574" name="フローチャート: 判断 573"/>
        <xdr:cNvSpPr/>
      </xdr:nvSpPr>
      <xdr:spPr>
        <a:xfrm>
          <a:off x="136525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5" name="テキスト ボックス 57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6" name="テキスト ボックス 57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7" name="テキスト ボックス 57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8" name="テキスト ボックス 57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9" name="テキスト ボックス 57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88537</xdr:rowOff>
    </xdr:from>
    <xdr:to>
      <xdr:col>85</xdr:col>
      <xdr:colOff>177800</xdr:colOff>
      <xdr:row>80</xdr:row>
      <xdr:rowOff>18687</xdr:rowOff>
    </xdr:to>
    <xdr:sp macro="" textlink="">
      <xdr:nvSpPr>
        <xdr:cNvPr id="580" name="楕円 579"/>
        <xdr:cNvSpPr/>
      </xdr:nvSpPr>
      <xdr:spPr>
        <a:xfrm>
          <a:off x="16268700" y="1363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111414</xdr:rowOff>
    </xdr:from>
    <xdr:ext cx="405111" cy="259045"/>
    <xdr:sp macro="" textlink="">
      <xdr:nvSpPr>
        <xdr:cNvPr id="581" name="【児童館】&#10;有形固定資産減価償却率該当値テキスト"/>
        <xdr:cNvSpPr txBox="1"/>
      </xdr:nvSpPr>
      <xdr:spPr>
        <a:xfrm>
          <a:off x="16357600" y="1348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75474</xdr:rowOff>
    </xdr:from>
    <xdr:to>
      <xdr:col>81</xdr:col>
      <xdr:colOff>101600</xdr:colOff>
      <xdr:row>80</xdr:row>
      <xdr:rowOff>5624</xdr:rowOff>
    </xdr:to>
    <xdr:sp macro="" textlink="">
      <xdr:nvSpPr>
        <xdr:cNvPr id="582" name="楕円 581"/>
        <xdr:cNvSpPr/>
      </xdr:nvSpPr>
      <xdr:spPr>
        <a:xfrm>
          <a:off x="15430500" y="1362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126274</xdr:rowOff>
    </xdr:from>
    <xdr:to>
      <xdr:col>85</xdr:col>
      <xdr:colOff>127000</xdr:colOff>
      <xdr:row>79</xdr:row>
      <xdr:rowOff>139337</xdr:rowOff>
    </xdr:to>
    <xdr:cxnSp macro="">
      <xdr:nvCxnSpPr>
        <xdr:cNvPr id="583" name="直線コネクタ 582"/>
        <xdr:cNvCxnSpPr/>
      </xdr:nvCxnSpPr>
      <xdr:spPr>
        <a:xfrm>
          <a:off x="15481300" y="1367082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111398</xdr:rowOff>
    </xdr:from>
    <xdr:to>
      <xdr:col>76</xdr:col>
      <xdr:colOff>165100</xdr:colOff>
      <xdr:row>80</xdr:row>
      <xdr:rowOff>41548</xdr:rowOff>
    </xdr:to>
    <xdr:sp macro="" textlink="">
      <xdr:nvSpPr>
        <xdr:cNvPr id="584" name="楕円 583"/>
        <xdr:cNvSpPr/>
      </xdr:nvSpPr>
      <xdr:spPr>
        <a:xfrm>
          <a:off x="14541500" y="1365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126274</xdr:rowOff>
    </xdr:from>
    <xdr:to>
      <xdr:col>81</xdr:col>
      <xdr:colOff>50800</xdr:colOff>
      <xdr:row>79</xdr:row>
      <xdr:rowOff>162198</xdr:rowOff>
    </xdr:to>
    <xdr:cxnSp macro="">
      <xdr:nvCxnSpPr>
        <xdr:cNvPr id="585" name="直線コネクタ 584"/>
        <xdr:cNvCxnSpPr/>
      </xdr:nvCxnSpPr>
      <xdr:spPr>
        <a:xfrm flipV="1">
          <a:off x="14592300" y="1367082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xdr:rowOff>
    </xdr:from>
    <xdr:ext cx="405111" cy="259045"/>
    <xdr:sp macro="" textlink="">
      <xdr:nvSpPr>
        <xdr:cNvPr id="586" name="n_1aveValue【児童館】&#10;有形固定資産減価償却率"/>
        <xdr:cNvSpPr txBox="1"/>
      </xdr:nvSpPr>
      <xdr:spPr>
        <a:xfrm>
          <a:off x="152660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13079</xdr:rowOff>
    </xdr:from>
    <xdr:ext cx="405111" cy="259045"/>
    <xdr:sp macro="" textlink="">
      <xdr:nvSpPr>
        <xdr:cNvPr id="587" name="n_2aveValue【児童館】&#10;有形固定資産減価償却率"/>
        <xdr:cNvSpPr txBox="1"/>
      </xdr:nvSpPr>
      <xdr:spPr>
        <a:xfrm>
          <a:off x="14389744" y="1407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18885</xdr:rowOff>
    </xdr:from>
    <xdr:ext cx="405111" cy="259045"/>
    <xdr:sp macro="" textlink="">
      <xdr:nvSpPr>
        <xdr:cNvPr id="588" name="n_3aveValue【児童館】&#10;有形固定資産減価償却率"/>
        <xdr:cNvSpPr txBox="1"/>
      </xdr:nvSpPr>
      <xdr:spPr>
        <a:xfrm>
          <a:off x="13500744" y="1390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22151</xdr:rowOff>
    </xdr:from>
    <xdr:ext cx="405111" cy="259045"/>
    <xdr:sp macro="" textlink="">
      <xdr:nvSpPr>
        <xdr:cNvPr id="589" name="n_1mainValue【児童館】&#10;有形固定資産減価償却率"/>
        <xdr:cNvSpPr txBox="1"/>
      </xdr:nvSpPr>
      <xdr:spPr>
        <a:xfrm>
          <a:off x="15266044" y="1339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58075</xdr:rowOff>
    </xdr:from>
    <xdr:ext cx="405111" cy="259045"/>
    <xdr:sp macro="" textlink="">
      <xdr:nvSpPr>
        <xdr:cNvPr id="590" name="n_2mainValue【児童館】&#10;有形固定資産減価償却率"/>
        <xdr:cNvSpPr txBox="1"/>
      </xdr:nvSpPr>
      <xdr:spPr>
        <a:xfrm>
          <a:off x="14389744" y="1343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1" name="正方形/長方形 5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2" name="正方形/長方形 5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3" name="正方形/長方形 5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4" name="正方形/長方形 5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5" name="正方形/長方形 5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6" name="正方形/長方形 5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7" name="正方形/長方形 5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8" name="正方形/長方形 59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9" name="テキスト ボックス 59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0" name="直線コネクタ 59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1" name="直線コネクタ 60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2" name="テキスト ボックス 60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3" name="直線コネクタ 60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4" name="テキスト ボックス 60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5" name="直線コネクタ 60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6" name="テキスト ボックス 60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7" name="直線コネクタ 60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8" name="テキスト ボックス 60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9" name="直線コネクタ 6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0" name="テキスト ボックス 6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118111</xdr:rowOff>
    </xdr:to>
    <xdr:cxnSp macro="">
      <xdr:nvCxnSpPr>
        <xdr:cNvPr id="612" name="直線コネクタ 611"/>
        <xdr:cNvCxnSpPr/>
      </xdr:nvCxnSpPr>
      <xdr:spPr>
        <a:xfrm flipV="1">
          <a:off x="22160864" y="133654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121938</xdr:rowOff>
    </xdr:from>
    <xdr:ext cx="469744" cy="259045"/>
    <xdr:sp macro="" textlink="">
      <xdr:nvSpPr>
        <xdr:cNvPr id="613" name="【児童館】&#10;一人当たり面積最小値テキスト"/>
        <xdr:cNvSpPr txBox="1"/>
      </xdr:nvSpPr>
      <xdr:spPr>
        <a:xfrm>
          <a:off x="221996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614" name="直線コネクタ 613"/>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15" name="【児童館】&#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16" name="直線コネクタ 615"/>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617" name="【児童館】&#10;一人当たり面積平均値テキスト"/>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18" name="フローチャート: 判断 617"/>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78739</xdr:rowOff>
    </xdr:from>
    <xdr:to>
      <xdr:col>112</xdr:col>
      <xdr:colOff>38100</xdr:colOff>
      <xdr:row>83</xdr:row>
      <xdr:rowOff>8889</xdr:rowOff>
    </xdr:to>
    <xdr:sp macro="" textlink="">
      <xdr:nvSpPr>
        <xdr:cNvPr id="619" name="フローチャート: 判断 618"/>
        <xdr:cNvSpPr/>
      </xdr:nvSpPr>
      <xdr:spPr>
        <a:xfrm>
          <a:off x="2127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620" name="フローチャート: 判断 619"/>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124461</xdr:rowOff>
    </xdr:from>
    <xdr:to>
      <xdr:col>102</xdr:col>
      <xdr:colOff>165100</xdr:colOff>
      <xdr:row>83</xdr:row>
      <xdr:rowOff>54611</xdr:rowOff>
    </xdr:to>
    <xdr:sp macro="" textlink="">
      <xdr:nvSpPr>
        <xdr:cNvPr id="621" name="フローチャート: 判断 620"/>
        <xdr:cNvSpPr/>
      </xdr:nvSpPr>
      <xdr:spPr>
        <a:xfrm>
          <a:off x="19494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2" name="テキスト ボックス 6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3" name="テキスト ボックス 6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4" name="テキスト ボックス 6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5" name="テキスト ボックス 6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6" name="テキスト ボックス 6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147320</xdr:rowOff>
    </xdr:from>
    <xdr:to>
      <xdr:col>116</xdr:col>
      <xdr:colOff>114300</xdr:colOff>
      <xdr:row>79</xdr:row>
      <xdr:rowOff>77470</xdr:rowOff>
    </xdr:to>
    <xdr:sp macro="" textlink="">
      <xdr:nvSpPr>
        <xdr:cNvPr id="627" name="楕円 626"/>
        <xdr:cNvSpPr/>
      </xdr:nvSpPr>
      <xdr:spPr>
        <a:xfrm>
          <a:off x="221107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170197</xdr:rowOff>
    </xdr:from>
    <xdr:ext cx="469744" cy="259045"/>
    <xdr:sp macro="" textlink="">
      <xdr:nvSpPr>
        <xdr:cNvPr id="628" name="【児童館】&#10;一人当たり面積該当値テキスト"/>
        <xdr:cNvSpPr txBox="1"/>
      </xdr:nvSpPr>
      <xdr:spPr>
        <a:xfrm>
          <a:off x="22199600" y="1337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170180</xdr:rowOff>
    </xdr:from>
    <xdr:to>
      <xdr:col>112</xdr:col>
      <xdr:colOff>38100</xdr:colOff>
      <xdr:row>79</xdr:row>
      <xdr:rowOff>100330</xdr:rowOff>
    </xdr:to>
    <xdr:sp macro="" textlink="">
      <xdr:nvSpPr>
        <xdr:cNvPr id="629" name="楕円 628"/>
        <xdr:cNvSpPr/>
      </xdr:nvSpPr>
      <xdr:spPr>
        <a:xfrm>
          <a:off x="21272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26670</xdr:rowOff>
    </xdr:from>
    <xdr:to>
      <xdr:col>116</xdr:col>
      <xdr:colOff>63500</xdr:colOff>
      <xdr:row>79</xdr:row>
      <xdr:rowOff>49530</xdr:rowOff>
    </xdr:to>
    <xdr:cxnSp macro="">
      <xdr:nvCxnSpPr>
        <xdr:cNvPr id="630" name="直線コネクタ 629"/>
        <xdr:cNvCxnSpPr/>
      </xdr:nvCxnSpPr>
      <xdr:spPr>
        <a:xfrm flipV="1">
          <a:off x="21323300" y="135712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170180</xdr:rowOff>
    </xdr:from>
    <xdr:to>
      <xdr:col>107</xdr:col>
      <xdr:colOff>101600</xdr:colOff>
      <xdr:row>79</xdr:row>
      <xdr:rowOff>100330</xdr:rowOff>
    </xdr:to>
    <xdr:sp macro="" textlink="">
      <xdr:nvSpPr>
        <xdr:cNvPr id="631" name="楕円 630"/>
        <xdr:cNvSpPr/>
      </xdr:nvSpPr>
      <xdr:spPr>
        <a:xfrm>
          <a:off x="20383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49530</xdr:rowOff>
    </xdr:from>
    <xdr:to>
      <xdr:col>111</xdr:col>
      <xdr:colOff>177800</xdr:colOff>
      <xdr:row>79</xdr:row>
      <xdr:rowOff>49530</xdr:rowOff>
    </xdr:to>
    <xdr:cxnSp macro="">
      <xdr:nvCxnSpPr>
        <xdr:cNvPr id="632" name="直線コネクタ 631"/>
        <xdr:cNvCxnSpPr/>
      </xdr:nvCxnSpPr>
      <xdr:spPr>
        <a:xfrm>
          <a:off x="20434300" y="13594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xdr:rowOff>
    </xdr:from>
    <xdr:ext cx="469744" cy="259045"/>
    <xdr:sp macro="" textlink="">
      <xdr:nvSpPr>
        <xdr:cNvPr id="633" name="n_1aveValue【児童館】&#10;一人当たり面積"/>
        <xdr:cNvSpPr txBox="1"/>
      </xdr:nvSpPr>
      <xdr:spPr>
        <a:xfrm>
          <a:off x="210757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22877</xdr:rowOff>
    </xdr:from>
    <xdr:ext cx="469744" cy="259045"/>
    <xdr:sp macro="" textlink="">
      <xdr:nvSpPr>
        <xdr:cNvPr id="634" name="n_2aveValue【児童館】&#10;一人当たり面積"/>
        <xdr:cNvSpPr txBox="1"/>
      </xdr:nvSpPr>
      <xdr:spPr>
        <a:xfrm>
          <a:off x="20199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71138</xdr:rowOff>
    </xdr:from>
    <xdr:ext cx="469744" cy="259045"/>
    <xdr:sp macro="" textlink="">
      <xdr:nvSpPr>
        <xdr:cNvPr id="635" name="n_3aveValue【児童館】&#10;一人当たり面積"/>
        <xdr:cNvSpPr txBox="1"/>
      </xdr:nvSpPr>
      <xdr:spPr>
        <a:xfrm>
          <a:off x="19310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116857</xdr:rowOff>
    </xdr:from>
    <xdr:ext cx="469744" cy="259045"/>
    <xdr:sp macro="" textlink="">
      <xdr:nvSpPr>
        <xdr:cNvPr id="636" name="n_1mainValue【児童館】&#10;一人当たり面積"/>
        <xdr:cNvSpPr txBox="1"/>
      </xdr:nvSpPr>
      <xdr:spPr>
        <a:xfrm>
          <a:off x="21075727" y="1331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116857</xdr:rowOff>
    </xdr:from>
    <xdr:ext cx="469744" cy="259045"/>
    <xdr:sp macro="" textlink="">
      <xdr:nvSpPr>
        <xdr:cNvPr id="637" name="n_2mainValue【児童館】&#10;一人当たり面積"/>
        <xdr:cNvSpPr txBox="1"/>
      </xdr:nvSpPr>
      <xdr:spPr>
        <a:xfrm>
          <a:off x="20199427" y="1331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48" name="直線コネクタ 6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49" name="テキスト ボックス 64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0" name="直線コネクタ 6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1" name="テキスト ボックス 6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2" name="直線コネクタ 6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3" name="テキスト ボックス 6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4" name="直線コネクタ 6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5" name="テキスト ボックス 6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6" name="直線コネクタ 6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7" name="テキスト ボックス 6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8" name="直線コネクタ 6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59" name="テキスト ボックス 65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1" name="テキスト ボックス 66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22316</xdr:rowOff>
    </xdr:to>
    <xdr:cxnSp macro="">
      <xdr:nvCxnSpPr>
        <xdr:cNvPr id="663" name="直線コネクタ 662"/>
        <xdr:cNvCxnSpPr/>
      </xdr:nvCxnSpPr>
      <xdr:spPr>
        <a:xfrm flipV="1">
          <a:off x="16318864" y="17090571"/>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26143</xdr:rowOff>
    </xdr:from>
    <xdr:ext cx="405111" cy="259045"/>
    <xdr:sp macro="" textlink="">
      <xdr:nvSpPr>
        <xdr:cNvPr id="664" name="【公民館】&#10;有形固定資産減価償却率最小値テキスト"/>
        <xdr:cNvSpPr txBox="1"/>
      </xdr:nvSpPr>
      <xdr:spPr>
        <a:xfrm>
          <a:off x="16357600" y="1854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22316</xdr:rowOff>
    </xdr:from>
    <xdr:to>
      <xdr:col>86</xdr:col>
      <xdr:colOff>25400</xdr:colOff>
      <xdr:row>108</xdr:row>
      <xdr:rowOff>22316</xdr:rowOff>
    </xdr:to>
    <xdr:cxnSp macro="">
      <xdr:nvCxnSpPr>
        <xdr:cNvPr id="665" name="直線コネクタ 664"/>
        <xdr:cNvCxnSpPr/>
      </xdr:nvCxnSpPr>
      <xdr:spPr>
        <a:xfrm>
          <a:off x="16230600" y="185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66"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7" name="直線コネクタ 66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23421</xdr:rowOff>
    </xdr:from>
    <xdr:ext cx="405111" cy="259045"/>
    <xdr:sp macro="" textlink="">
      <xdr:nvSpPr>
        <xdr:cNvPr id="668" name="【公民館】&#10;有形固定資産減価償却率平均値テキスト"/>
        <xdr:cNvSpPr txBox="1"/>
      </xdr:nvSpPr>
      <xdr:spPr>
        <a:xfrm>
          <a:off x="16357600" y="1768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44994</xdr:rowOff>
    </xdr:from>
    <xdr:to>
      <xdr:col>85</xdr:col>
      <xdr:colOff>177800</xdr:colOff>
      <xdr:row>103</xdr:row>
      <xdr:rowOff>146594</xdr:rowOff>
    </xdr:to>
    <xdr:sp macro="" textlink="">
      <xdr:nvSpPr>
        <xdr:cNvPr id="669" name="フローチャート: 判断 668"/>
        <xdr:cNvSpPr/>
      </xdr:nvSpPr>
      <xdr:spPr>
        <a:xfrm>
          <a:off x="162687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670" name="フローチャート: 判断 669"/>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44994</xdr:rowOff>
    </xdr:from>
    <xdr:to>
      <xdr:col>76</xdr:col>
      <xdr:colOff>165100</xdr:colOff>
      <xdr:row>103</xdr:row>
      <xdr:rowOff>146594</xdr:rowOff>
    </xdr:to>
    <xdr:sp macro="" textlink="">
      <xdr:nvSpPr>
        <xdr:cNvPr id="671" name="フローチャート: 判断 670"/>
        <xdr:cNvSpPr/>
      </xdr:nvSpPr>
      <xdr:spPr>
        <a:xfrm>
          <a:off x="14541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40095</xdr:rowOff>
    </xdr:from>
    <xdr:to>
      <xdr:col>72</xdr:col>
      <xdr:colOff>38100</xdr:colOff>
      <xdr:row>103</xdr:row>
      <xdr:rowOff>141695</xdr:rowOff>
    </xdr:to>
    <xdr:sp macro="" textlink="">
      <xdr:nvSpPr>
        <xdr:cNvPr id="672" name="フローチャート: 判断 671"/>
        <xdr:cNvSpPr/>
      </xdr:nvSpPr>
      <xdr:spPr>
        <a:xfrm>
          <a:off x="13652500" y="176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84182</xdr:rowOff>
    </xdr:from>
    <xdr:to>
      <xdr:col>85</xdr:col>
      <xdr:colOff>177800</xdr:colOff>
      <xdr:row>101</xdr:row>
      <xdr:rowOff>14332</xdr:rowOff>
    </xdr:to>
    <xdr:sp macro="" textlink="">
      <xdr:nvSpPr>
        <xdr:cNvPr id="678" name="楕円 677"/>
        <xdr:cNvSpPr/>
      </xdr:nvSpPr>
      <xdr:spPr>
        <a:xfrm>
          <a:off x="16268700" y="1722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107059</xdr:rowOff>
    </xdr:from>
    <xdr:ext cx="405111" cy="259045"/>
    <xdr:sp macro="" textlink="">
      <xdr:nvSpPr>
        <xdr:cNvPr id="679" name="【公民館】&#10;有形固定資産減価償却率該当値テキスト"/>
        <xdr:cNvSpPr txBox="1"/>
      </xdr:nvSpPr>
      <xdr:spPr>
        <a:xfrm>
          <a:off x="16357600" y="1708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111942</xdr:rowOff>
    </xdr:from>
    <xdr:to>
      <xdr:col>81</xdr:col>
      <xdr:colOff>101600</xdr:colOff>
      <xdr:row>101</xdr:row>
      <xdr:rowOff>42092</xdr:rowOff>
    </xdr:to>
    <xdr:sp macro="" textlink="">
      <xdr:nvSpPr>
        <xdr:cNvPr id="680" name="楕円 679"/>
        <xdr:cNvSpPr/>
      </xdr:nvSpPr>
      <xdr:spPr>
        <a:xfrm>
          <a:off x="15430500" y="1725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134982</xdr:rowOff>
    </xdr:from>
    <xdr:to>
      <xdr:col>85</xdr:col>
      <xdr:colOff>127000</xdr:colOff>
      <xdr:row>100</xdr:row>
      <xdr:rowOff>162742</xdr:rowOff>
    </xdr:to>
    <xdr:cxnSp macro="">
      <xdr:nvCxnSpPr>
        <xdr:cNvPr id="681" name="直線コネクタ 680"/>
        <xdr:cNvCxnSpPr/>
      </xdr:nvCxnSpPr>
      <xdr:spPr>
        <a:xfrm flipV="1">
          <a:off x="15481300" y="17279982"/>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144599</xdr:rowOff>
    </xdr:from>
    <xdr:to>
      <xdr:col>76</xdr:col>
      <xdr:colOff>165100</xdr:colOff>
      <xdr:row>101</xdr:row>
      <xdr:rowOff>74749</xdr:rowOff>
    </xdr:to>
    <xdr:sp macro="" textlink="">
      <xdr:nvSpPr>
        <xdr:cNvPr id="682" name="楕円 681"/>
        <xdr:cNvSpPr/>
      </xdr:nvSpPr>
      <xdr:spPr>
        <a:xfrm>
          <a:off x="14541500" y="1728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162742</xdr:rowOff>
    </xdr:from>
    <xdr:to>
      <xdr:col>81</xdr:col>
      <xdr:colOff>50800</xdr:colOff>
      <xdr:row>101</xdr:row>
      <xdr:rowOff>23949</xdr:rowOff>
    </xdr:to>
    <xdr:cxnSp macro="">
      <xdr:nvCxnSpPr>
        <xdr:cNvPr id="683" name="直線コネクタ 682"/>
        <xdr:cNvCxnSpPr/>
      </xdr:nvCxnSpPr>
      <xdr:spPr>
        <a:xfrm flipV="1">
          <a:off x="14592300" y="1730774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145885</xdr:rowOff>
    </xdr:from>
    <xdr:ext cx="405111" cy="259045"/>
    <xdr:sp macro="" textlink="">
      <xdr:nvSpPr>
        <xdr:cNvPr id="684" name="n_1aveValue【公民館】&#10;有形固定資産減価償却率"/>
        <xdr:cNvSpPr txBox="1"/>
      </xdr:nvSpPr>
      <xdr:spPr>
        <a:xfrm>
          <a:off x="152660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137721</xdr:rowOff>
    </xdr:from>
    <xdr:ext cx="405111" cy="259045"/>
    <xdr:sp macro="" textlink="">
      <xdr:nvSpPr>
        <xdr:cNvPr id="685" name="n_2aveValue【公民館】&#10;有形固定資産減価償却率"/>
        <xdr:cNvSpPr txBox="1"/>
      </xdr:nvSpPr>
      <xdr:spPr>
        <a:xfrm>
          <a:off x="14389744"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158222</xdr:rowOff>
    </xdr:from>
    <xdr:ext cx="405111" cy="259045"/>
    <xdr:sp macro="" textlink="">
      <xdr:nvSpPr>
        <xdr:cNvPr id="686" name="n_3aveValue【公民館】&#10;有形固定資産減価償却率"/>
        <xdr:cNvSpPr txBox="1"/>
      </xdr:nvSpPr>
      <xdr:spPr>
        <a:xfrm>
          <a:off x="13500744" y="174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58619</xdr:rowOff>
    </xdr:from>
    <xdr:ext cx="405111" cy="259045"/>
    <xdr:sp macro="" textlink="">
      <xdr:nvSpPr>
        <xdr:cNvPr id="687" name="n_1mainValue【公民館】&#10;有形固定資産減価償却率"/>
        <xdr:cNvSpPr txBox="1"/>
      </xdr:nvSpPr>
      <xdr:spPr>
        <a:xfrm>
          <a:off x="15266044" y="17032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91276</xdr:rowOff>
    </xdr:from>
    <xdr:ext cx="405111" cy="259045"/>
    <xdr:sp macro="" textlink="">
      <xdr:nvSpPr>
        <xdr:cNvPr id="688" name="n_2mainValue【公民館】&#10;有形固定資産減価償却率"/>
        <xdr:cNvSpPr txBox="1"/>
      </xdr:nvSpPr>
      <xdr:spPr>
        <a:xfrm>
          <a:off x="14389744" y="17064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9" name="正方形/長方形 6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0" name="正方形/長方形 6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1" name="正方形/長方形 6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2" name="正方形/長方形 6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3" name="正方形/長方形 6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4" name="正方形/長方形 6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5" name="正方形/長方形 6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6" name="正方形/長方形 6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7" name="テキスト ボックス 6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8" name="直線コネクタ 6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9" name="直線コネクタ 69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0" name="テキスト ボックス 69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1" name="直線コネクタ 70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2" name="テキスト ボックス 70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3" name="直線コネクタ 70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4" name="テキスト ボックス 70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5" name="直線コネクタ 70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6" name="テキスト ボックス 70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7" name="直線コネクタ 70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8" name="テキスト ボックス 70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9" name="直線コネクタ 7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0" name="テキスト ボックス 7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3811</xdr:rowOff>
    </xdr:from>
    <xdr:to>
      <xdr:col>116</xdr:col>
      <xdr:colOff>62864</xdr:colOff>
      <xdr:row>108</xdr:row>
      <xdr:rowOff>114300</xdr:rowOff>
    </xdr:to>
    <xdr:cxnSp macro="">
      <xdr:nvCxnSpPr>
        <xdr:cNvPr id="712" name="直線コネクタ 711"/>
        <xdr:cNvCxnSpPr/>
      </xdr:nvCxnSpPr>
      <xdr:spPr>
        <a:xfrm flipV="1">
          <a:off x="22160864" y="171488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13"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14" name="直線コネクタ 713"/>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121938</xdr:rowOff>
    </xdr:from>
    <xdr:ext cx="469744" cy="259045"/>
    <xdr:sp macro="" textlink="">
      <xdr:nvSpPr>
        <xdr:cNvPr id="715" name="【公民館】&#10;一人当たり面積最大値テキスト"/>
        <xdr:cNvSpPr txBox="1"/>
      </xdr:nvSpPr>
      <xdr:spPr>
        <a:xfrm>
          <a:off x="2219960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3811</xdr:rowOff>
    </xdr:from>
    <xdr:to>
      <xdr:col>116</xdr:col>
      <xdr:colOff>152400</xdr:colOff>
      <xdr:row>100</xdr:row>
      <xdr:rowOff>3811</xdr:rowOff>
    </xdr:to>
    <xdr:cxnSp macro="">
      <xdr:nvCxnSpPr>
        <xdr:cNvPr id="716" name="直線コネクタ 715"/>
        <xdr:cNvCxnSpPr/>
      </xdr:nvCxnSpPr>
      <xdr:spPr>
        <a:xfrm>
          <a:off x="22072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151147</xdr:rowOff>
    </xdr:from>
    <xdr:ext cx="469744" cy="259045"/>
    <xdr:sp macro="" textlink="">
      <xdr:nvSpPr>
        <xdr:cNvPr id="717" name="【公民館】&#10;一人当たり面積平均値テキスト"/>
        <xdr:cNvSpPr txBox="1"/>
      </xdr:nvSpPr>
      <xdr:spPr>
        <a:xfrm>
          <a:off x="22199600" y="18153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718" name="フローチャート: 判断 717"/>
        <xdr:cNvSpPr/>
      </xdr:nvSpPr>
      <xdr:spPr>
        <a:xfrm>
          <a:off x="221107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135889</xdr:rowOff>
    </xdr:from>
    <xdr:to>
      <xdr:col>112</xdr:col>
      <xdr:colOff>38100</xdr:colOff>
      <xdr:row>107</xdr:row>
      <xdr:rowOff>66039</xdr:rowOff>
    </xdr:to>
    <xdr:sp macro="" textlink="">
      <xdr:nvSpPr>
        <xdr:cNvPr id="719" name="フローチャート: 判断 718"/>
        <xdr:cNvSpPr/>
      </xdr:nvSpPr>
      <xdr:spPr>
        <a:xfrm>
          <a:off x="21272500" y="1830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120650</xdr:rowOff>
    </xdr:from>
    <xdr:to>
      <xdr:col>107</xdr:col>
      <xdr:colOff>101600</xdr:colOff>
      <xdr:row>107</xdr:row>
      <xdr:rowOff>50800</xdr:rowOff>
    </xdr:to>
    <xdr:sp macro="" textlink="">
      <xdr:nvSpPr>
        <xdr:cNvPr id="720" name="フローチャート: 判断 719"/>
        <xdr:cNvSpPr/>
      </xdr:nvSpPr>
      <xdr:spPr>
        <a:xfrm>
          <a:off x="20383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116839</xdr:rowOff>
    </xdr:from>
    <xdr:to>
      <xdr:col>102</xdr:col>
      <xdr:colOff>165100</xdr:colOff>
      <xdr:row>107</xdr:row>
      <xdr:rowOff>46989</xdr:rowOff>
    </xdr:to>
    <xdr:sp macro="" textlink="">
      <xdr:nvSpPr>
        <xdr:cNvPr id="721" name="フローチャート: 判断 720"/>
        <xdr:cNvSpPr/>
      </xdr:nvSpPr>
      <xdr:spPr>
        <a:xfrm>
          <a:off x="19494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2" name="テキスト ボックス 7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3" name="テキスト ボックス 7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4" name="テキスト ボックス 7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5" name="テキスト ボックス 7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6" name="テキスト ボックス 7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109220</xdr:rowOff>
    </xdr:from>
    <xdr:to>
      <xdr:col>116</xdr:col>
      <xdr:colOff>114300</xdr:colOff>
      <xdr:row>108</xdr:row>
      <xdr:rowOff>39370</xdr:rowOff>
    </xdr:to>
    <xdr:sp macro="" textlink="">
      <xdr:nvSpPr>
        <xdr:cNvPr id="727" name="楕円 726"/>
        <xdr:cNvSpPr/>
      </xdr:nvSpPr>
      <xdr:spPr>
        <a:xfrm>
          <a:off x="22110700" y="184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24147</xdr:rowOff>
    </xdr:from>
    <xdr:ext cx="469744" cy="259045"/>
    <xdr:sp macro="" textlink="">
      <xdr:nvSpPr>
        <xdr:cNvPr id="728" name="【公民館】&#10;一人当たり面積該当値テキスト"/>
        <xdr:cNvSpPr txBox="1"/>
      </xdr:nvSpPr>
      <xdr:spPr>
        <a:xfrm>
          <a:off x="22199600" y="183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109220</xdr:rowOff>
    </xdr:from>
    <xdr:to>
      <xdr:col>112</xdr:col>
      <xdr:colOff>38100</xdr:colOff>
      <xdr:row>108</xdr:row>
      <xdr:rowOff>39370</xdr:rowOff>
    </xdr:to>
    <xdr:sp macro="" textlink="">
      <xdr:nvSpPr>
        <xdr:cNvPr id="729" name="楕円 728"/>
        <xdr:cNvSpPr/>
      </xdr:nvSpPr>
      <xdr:spPr>
        <a:xfrm>
          <a:off x="21272500" y="184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160020</xdr:rowOff>
    </xdr:from>
    <xdr:to>
      <xdr:col>116</xdr:col>
      <xdr:colOff>63500</xdr:colOff>
      <xdr:row>107</xdr:row>
      <xdr:rowOff>160020</xdr:rowOff>
    </xdr:to>
    <xdr:cxnSp macro="">
      <xdr:nvCxnSpPr>
        <xdr:cNvPr id="730" name="直線コネクタ 729"/>
        <xdr:cNvCxnSpPr/>
      </xdr:nvCxnSpPr>
      <xdr:spPr>
        <a:xfrm>
          <a:off x="21323300" y="185051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116839</xdr:rowOff>
    </xdr:from>
    <xdr:to>
      <xdr:col>107</xdr:col>
      <xdr:colOff>101600</xdr:colOff>
      <xdr:row>108</xdr:row>
      <xdr:rowOff>46989</xdr:rowOff>
    </xdr:to>
    <xdr:sp macro="" textlink="">
      <xdr:nvSpPr>
        <xdr:cNvPr id="731" name="楕円 730"/>
        <xdr:cNvSpPr/>
      </xdr:nvSpPr>
      <xdr:spPr>
        <a:xfrm>
          <a:off x="20383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160020</xdr:rowOff>
    </xdr:from>
    <xdr:to>
      <xdr:col>111</xdr:col>
      <xdr:colOff>177800</xdr:colOff>
      <xdr:row>107</xdr:row>
      <xdr:rowOff>167639</xdr:rowOff>
    </xdr:to>
    <xdr:cxnSp macro="">
      <xdr:nvCxnSpPr>
        <xdr:cNvPr id="732" name="直線コネクタ 731"/>
        <xdr:cNvCxnSpPr/>
      </xdr:nvCxnSpPr>
      <xdr:spPr>
        <a:xfrm flipV="1">
          <a:off x="20434300" y="185051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82566</xdr:rowOff>
    </xdr:from>
    <xdr:ext cx="469744" cy="259045"/>
    <xdr:sp macro="" textlink="">
      <xdr:nvSpPr>
        <xdr:cNvPr id="733" name="n_1aveValue【公民館】&#10;一人当たり面積"/>
        <xdr:cNvSpPr txBox="1"/>
      </xdr:nvSpPr>
      <xdr:spPr>
        <a:xfrm>
          <a:off x="21075727" y="1808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67327</xdr:rowOff>
    </xdr:from>
    <xdr:ext cx="469744" cy="259045"/>
    <xdr:sp macro="" textlink="">
      <xdr:nvSpPr>
        <xdr:cNvPr id="734" name="n_2aveValue【公民館】&#10;一人当たり面積"/>
        <xdr:cNvSpPr txBox="1"/>
      </xdr:nvSpPr>
      <xdr:spPr>
        <a:xfrm>
          <a:off x="20199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63516</xdr:rowOff>
    </xdr:from>
    <xdr:ext cx="469744" cy="259045"/>
    <xdr:sp macro="" textlink="">
      <xdr:nvSpPr>
        <xdr:cNvPr id="735" name="n_3aveValue【公民館】&#10;一人当たり面積"/>
        <xdr:cNvSpPr txBox="1"/>
      </xdr:nvSpPr>
      <xdr:spPr>
        <a:xfrm>
          <a:off x="19310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30497</xdr:rowOff>
    </xdr:from>
    <xdr:ext cx="469744" cy="259045"/>
    <xdr:sp macro="" textlink="">
      <xdr:nvSpPr>
        <xdr:cNvPr id="736" name="n_1mainValue【公民館】&#10;一人当たり面積"/>
        <xdr:cNvSpPr txBox="1"/>
      </xdr:nvSpPr>
      <xdr:spPr>
        <a:xfrm>
          <a:off x="21075727" y="1854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38116</xdr:rowOff>
    </xdr:from>
    <xdr:ext cx="469744" cy="259045"/>
    <xdr:sp macro="" textlink="">
      <xdr:nvSpPr>
        <xdr:cNvPr id="737" name="n_2mainValue【公民館】&#10;一人当たり面積"/>
        <xdr:cNvSpPr txBox="1"/>
      </xdr:nvSpPr>
      <xdr:spPr>
        <a:xfrm>
          <a:off x="20199427"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8" name="正方形/長方形 7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9" name="正方形/長方形 7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0" name="テキスト ボックス 7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施設数が多く、減価償却の進んでいる施設と更新済の施設数がある項目については、有形固定資産減価償却率は平均値を表すこととなるため、「公営住宅」「認定こども園・幼稚園・保育所」「学校施設」については、全国平均、奈良県平均、類似団体平均と比べても、あまり差のない値となっていることから、施設の更新については、平均的な水準で行われていることがわかる。また、施設数が少なく、減価償却が進んでいる施設である「公民館」「児童館」については、有形固定資産減価償却率の値からも更新時期が近い施設であるといえる。また、道路については、市域が狭いことから、比較的道路整備が進んでいる現状であるが、「橋りょう」については、更新時期が近づいている橋りょうが多く存在することがうかがわれる。特に、橋りょうについては、防災・減災の観点からも、計画的な長寿命化などの改修が必要な施設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奈良県大和高田市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65,205
64,617
16.48
26,694,417
25,243,508
876,551
14,506,939
20,904,342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92528</xdr:rowOff>
    </xdr:to>
    <xdr:cxnSp macro="">
      <xdr:nvCxnSpPr>
        <xdr:cNvPr id="57" name="直線コネクタ 56"/>
        <xdr:cNvCxnSpPr/>
      </xdr:nvCxnSpPr>
      <xdr:spPr>
        <a:xfrm flipV="1">
          <a:off x="4634865" y="5859780"/>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150784</xdr:rowOff>
    </xdr:from>
    <xdr:ext cx="405111" cy="259045"/>
    <xdr:sp macro="" textlink="">
      <xdr:nvSpPr>
        <xdr:cNvPr id="62" name="【図書館】&#10;有形固定資産減価償却率平均値テキスト"/>
        <xdr:cNvSpPr txBox="1"/>
      </xdr:nvSpPr>
      <xdr:spPr>
        <a:xfrm>
          <a:off x="4673600" y="6494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63" name="フローチャート: 判断 62"/>
        <xdr:cNvSpPr/>
      </xdr:nvSpPr>
      <xdr:spPr>
        <a:xfrm>
          <a:off x="45847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15603</xdr:rowOff>
    </xdr:from>
    <xdr:to>
      <xdr:col>20</xdr:col>
      <xdr:colOff>38100</xdr:colOff>
      <xdr:row>38</xdr:row>
      <xdr:rowOff>117203</xdr:rowOff>
    </xdr:to>
    <xdr:sp macro="" textlink="">
      <xdr:nvSpPr>
        <xdr:cNvPr id="64" name="フローチャート: 判断 63"/>
        <xdr:cNvSpPr/>
      </xdr:nvSpPr>
      <xdr:spPr>
        <a:xfrm>
          <a:off x="3746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160927</xdr:rowOff>
    </xdr:from>
    <xdr:to>
      <xdr:col>15</xdr:col>
      <xdr:colOff>101600</xdr:colOff>
      <xdr:row>38</xdr:row>
      <xdr:rowOff>91077</xdr:rowOff>
    </xdr:to>
    <xdr:sp macro="" textlink="">
      <xdr:nvSpPr>
        <xdr:cNvPr id="65" name="フローチャート: 判断 64"/>
        <xdr:cNvSpPr/>
      </xdr:nvSpPr>
      <xdr:spPr>
        <a:xfrm>
          <a:off x="2857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157661</xdr:rowOff>
    </xdr:from>
    <xdr:to>
      <xdr:col>10</xdr:col>
      <xdr:colOff>165100</xdr:colOff>
      <xdr:row>38</xdr:row>
      <xdr:rowOff>87812</xdr:rowOff>
    </xdr:to>
    <xdr:sp macro="" textlink="">
      <xdr:nvSpPr>
        <xdr:cNvPr id="66" name="フローチャート: 判断 65"/>
        <xdr:cNvSpPr/>
      </xdr:nvSpPr>
      <xdr:spPr>
        <a:xfrm>
          <a:off x="1968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90714</xdr:rowOff>
    </xdr:from>
    <xdr:to>
      <xdr:col>24</xdr:col>
      <xdr:colOff>114300</xdr:colOff>
      <xdr:row>37</xdr:row>
      <xdr:rowOff>20864</xdr:rowOff>
    </xdr:to>
    <xdr:sp macro="" textlink="">
      <xdr:nvSpPr>
        <xdr:cNvPr id="72" name="楕円 71"/>
        <xdr:cNvSpPr/>
      </xdr:nvSpPr>
      <xdr:spPr>
        <a:xfrm>
          <a:off x="45847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113591</xdr:rowOff>
    </xdr:from>
    <xdr:ext cx="405111" cy="259045"/>
    <xdr:sp macro="" textlink="">
      <xdr:nvSpPr>
        <xdr:cNvPr id="73" name="【図書館】&#10;有形固定資産減価償却率該当値テキスト"/>
        <xdr:cNvSpPr txBox="1"/>
      </xdr:nvSpPr>
      <xdr:spPr>
        <a:xfrm>
          <a:off x="4673600" y="611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126637</xdr:rowOff>
    </xdr:from>
    <xdr:to>
      <xdr:col>20</xdr:col>
      <xdr:colOff>38100</xdr:colOff>
      <xdr:row>37</xdr:row>
      <xdr:rowOff>56787</xdr:rowOff>
    </xdr:to>
    <xdr:sp macro="" textlink="">
      <xdr:nvSpPr>
        <xdr:cNvPr id="74" name="楕円 73"/>
        <xdr:cNvSpPr/>
      </xdr:nvSpPr>
      <xdr:spPr>
        <a:xfrm>
          <a:off x="3746500" y="62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141514</xdr:rowOff>
    </xdr:from>
    <xdr:to>
      <xdr:col>24</xdr:col>
      <xdr:colOff>63500</xdr:colOff>
      <xdr:row>37</xdr:row>
      <xdr:rowOff>5987</xdr:rowOff>
    </xdr:to>
    <xdr:cxnSp macro="">
      <xdr:nvCxnSpPr>
        <xdr:cNvPr id="75" name="直線コネクタ 74"/>
        <xdr:cNvCxnSpPr/>
      </xdr:nvCxnSpPr>
      <xdr:spPr>
        <a:xfrm flipV="1">
          <a:off x="3797300" y="631371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146231</xdr:rowOff>
    </xdr:from>
    <xdr:to>
      <xdr:col>15</xdr:col>
      <xdr:colOff>101600</xdr:colOff>
      <xdr:row>37</xdr:row>
      <xdr:rowOff>76381</xdr:rowOff>
    </xdr:to>
    <xdr:sp macro="" textlink="">
      <xdr:nvSpPr>
        <xdr:cNvPr id="76" name="楕円 75"/>
        <xdr:cNvSpPr/>
      </xdr:nvSpPr>
      <xdr:spPr>
        <a:xfrm>
          <a:off x="2857500" y="631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5987</xdr:rowOff>
    </xdr:from>
    <xdr:to>
      <xdr:col>19</xdr:col>
      <xdr:colOff>177800</xdr:colOff>
      <xdr:row>37</xdr:row>
      <xdr:rowOff>25581</xdr:rowOff>
    </xdr:to>
    <xdr:cxnSp macro="">
      <xdr:nvCxnSpPr>
        <xdr:cNvPr id="77" name="直線コネクタ 76"/>
        <xdr:cNvCxnSpPr/>
      </xdr:nvCxnSpPr>
      <xdr:spPr>
        <a:xfrm flipV="1">
          <a:off x="2908300" y="634963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108330</xdr:rowOff>
    </xdr:from>
    <xdr:ext cx="405111" cy="259045"/>
    <xdr:sp macro="" textlink="">
      <xdr:nvSpPr>
        <xdr:cNvPr id="78" name="n_1aveValue【図書館】&#10;有形固定資産減価償却率"/>
        <xdr:cNvSpPr txBox="1"/>
      </xdr:nvSpPr>
      <xdr:spPr>
        <a:xfrm>
          <a:off x="35820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82204</xdr:rowOff>
    </xdr:from>
    <xdr:ext cx="405111" cy="259045"/>
    <xdr:sp macro="" textlink="">
      <xdr:nvSpPr>
        <xdr:cNvPr id="79" name="n_2aveValue【図書館】&#10;有形固定資産減価償却率"/>
        <xdr:cNvSpPr txBox="1"/>
      </xdr:nvSpPr>
      <xdr:spPr>
        <a:xfrm>
          <a:off x="2705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104338</xdr:rowOff>
    </xdr:from>
    <xdr:ext cx="405111" cy="259045"/>
    <xdr:sp macro="" textlink="">
      <xdr:nvSpPr>
        <xdr:cNvPr id="80" name="n_3aveValue【図書館】&#10;有形固定資産減価償却率"/>
        <xdr:cNvSpPr txBox="1"/>
      </xdr:nvSpPr>
      <xdr:spPr>
        <a:xfrm>
          <a:off x="1816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73314</xdr:rowOff>
    </xdr:from>
    <xdr:ext cx="405111" cy="259045"/>
    <xdr:sp macro="" textlink="">
      <xdr:nvSpPr>
        <xdr:cNvPr id="81" name="n_1mainValue【図書館】&#10;有形固定資産減価償却率"/>
        <xdr:cNvSpPr txBox="1"/>
      </xdr:nvSpPr>
      <xdr:spPr>
        <a:xfrm>
          <a:off x="35820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92908</xdr:rowOff>
    </xdr:from>
    <xdr:ext cx="405111" cy="259045"/>
    <xdr:sp macro="" textlink="">
      <xdr:nvSpPr>
        <xdr:cNvPr id="82" name="n_2mainValue【図書館】&#10;有形固定資産減価償却率"/>
        <xdr:cNvSpPr txBox="1"/>
      </xdr:nvSpPr>
      <xdr:spPr>
        <a:xfrm>
          <a:off x="2705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12700</xdr:rowOff>
    </xdr:to>
    <xdr:cxnSp macro="">
      <xdr:nvCxnSpPr>
        <xdr:cNvPr id="106" name="直線コネクタ 105"/>
        <xdr:cNvCxnSpPr/>
      </xdr:nvCxnSpPr>
      <xdr:spPr>
        <a:xfrm flipV="1">
          <a:off x="10476865"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7"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8" name="直線コネクタ 107"/>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09" name="【図書館】&#10;一人当たり面積最大値テキスト"/>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0" name="直線コネクタ 109"/>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16527</xdr:rowOff>
    </xdr:from>
    <xdr:ext cx="469744" cy="259045"/>
    <xdr:sp macro="" textlink="">
      <xdr:nvSpPr>
        <xdr:cNvPr id="111" name="【図書館】&#10;一人当たり面積平均値テキスト"/>
        <xdr:cNvSpPr txBox="1"/>
      </xdr:nvSpPr>
      <xdr:spPr>
        <a:xfrm>
          <a:off x="10515600" y="653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12" name="フローチャート: 判断 111"/>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152400</xdr:rowOff>
    </xdr:from>
    <xdr:to>
      <xdr:col>50</xdr:col>
      <xdr:colOff>165100</xdr:colOff>
      <xdr:row>39</xdr:row>
      <xdr:rowOff>82550</xdr:rowOff>
    </xdr:to>
    <xdr:sp macro="" textlink="">
      <xdr:nvSpPr>
        <xdr:cNvPr id="113" name="フローチャート: 判断 112"/>
        <xdr:cNvSpPr/>
      </xdr:nvSpPr>
      <xdr:spPr>
        <a:xfrm>
          <a:off x="9588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4" name="フローチャート: 判断 113"/>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15" name="フローチャート: 判断 114"/>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114300</xdr:rowOff>
    </xdr:from>
    <xdr:to>
      <xdr:col>55</xdr:col>
      <xdr:colOff>50800</xdr:colOff>
      <xdr:row>41</xdr:row>
      <xdr:rowOff>44450</xdr:rowOff>
    </xdr:to>
    <xdr:sp macro="" textlink="">
      <xdr:nvSpPr>
        <xdr:cNvPr id="121" name="楕円 120"/>
        <xdr:cNvSpPr/>
      </xdr:nvSpPr>
      <xdr:spPr>
        <a:xfrm>
          <a:off x="104267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92727</xdr:rowOff>
    </xdr:from>
    <xdr:ext cx="469744" cy="259045"/>
    <xdr:sp macro="" textlink="">
      <xdr:nvSpPr>
        <xdr:cNvPr id="122" name="【図書館】&#10;一人当たり面積該当値テキスト"/>
        <xdr:cNvSpPr txBox="1"/>
      </xdr:nvSpPr>
      <xdr:spPr>
        <a:xfrm>
          <a:off x="10515600"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114300</xdr:rowOff>
    </xdr:from>
    <xdr:to>
      <xdr:col>50</xdr:col>
      <xdr:colOff>165100</xdr:colOff>
      <xdr:row>41</xdr:row>
      <xdr:rowOff>44450</xdr:rowOff>
    </xdr:to>
    <xdr:sp macro="" textlink="">
      <xdr:nvSpPr>
        <xdr:cNvPr id="123" name="楕円 122"/>
        <xdr:cNvSpPr/>
      </xdr:nvSpPr>
      <xdr:spPr>
        <a:xfrm>
          <a:off x="95885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165100</xdr:rowOff>
    </xdr:from>
    <xdr:to>
      <xdr:col>55</xdr:col>
      <xdr:colOff>0</xdr:colOff>
      <xdr:row>40</xdr:row>
      <xdr:rowOff>165100</xdr:rowOff>
    </xdr:to>
    <xdr:cxnSp macro="">
      <xdr:nvCxnSpPr>
        <xdr:cNvPr id="124" name="直線コネクタ 123"/>
        <xdr:cNvCxnSpPr/>
      </xdr:nvCxnSpPr>
      <xdr:spPr>
        <a:xfrm>
          <a:off x="9639300" y="7023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114300</xdr:rowOff>
    </xdr:from>
    <xdr:to>
      <xdr:col>46</xdr:col>
      <xdr:colOff>38100</xdr:colOff>
      <xdr:row>41</xdr:row>
      <xdr:rowOff>44450</xdr:rowOff>
    </xdr:to>
    <xdr:sp macro="" textlink="">
      <xdr:nvSpPr>
        <xdr:cNvPr id="125" name="楕円 124"/>
        <xdr:cNvSpPr/>
      </xdr:nvSpPr>
      <xdr:spPr>
        <a:xfrm>
          <a:off x="86995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165100</xdr:rowOff>
    </xdr:from>
    <xdr:to>
      <xdr:col>50</xdr:col>
      <xdr:colOff>114300</xdr:colOff>
      <xdr:row>40</xdr:row>
      <xdr:rowOff>165100</xdr:rowOff>
    </xdr:to>
    <xdr:cxnSp macro="">
      <xdr:nvCxnSpPr>
        <xdr:cNvPr id="126" name="直線コネクタ 125"/>
        <xdr:cNvCxnSpPr/>
      </xdr:nvCxnSpPr>
      <xdr:spPr>
        <a:xfrm>
          <a:off x="8750300" y="702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99077</xdr:rowOff>
    </xdr:from>
    <xdr:ext cx="469744" cy="259045"/>
    <xdr:sp macro="" textlink="">
      <xdr:nvSpPr>
        <xdr:cNvPr id="127" name="n_1aveValue【図書館】&#10;一人当たり面積"/>
        <xdr:cNvSpPr txBox="1"/>
      </xdr:nvSpPr>
      <xdr:spPr>
        <a:xfrm>
          <a:off x="9391727"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28"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29" name="n_3aveValue【図書館】&#10;一人当たり面積"/>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35577</xdr:rowOff>
    </xdr:from>
    <xdr:ext cx="469744" cy="259045"/>
    <xdr:sp macro="" textlink="">
      <xdr:nvSpPr>
        <xdr:cNvPr id="130" name="n_1mainValue【図書館】&#10;一人当たり面積"/>
        <xdr:cNvSpPr txBox="1"/>
      </xdr:nvSpPr>
      <xdr:spPr>
        <a:xfrm>
          <a:off x="9391727" y="70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35577</xdr:rowOff>
    </xdr:from>
    <xdr:ext cx="469744" cy="259045"/>
    <xdr:sp macro="" textlink="">
      <xdr:nvSpPr>
        <xdr:cNvPr id="131" name="n_2mainValue【図書館】&#10;一人当たり面積"/>
        <xdr:cNvSpPr txBox="1"/>
      </xdr:nvSpPr>
      <xdr:spPr>
        <a:xfrm>
          <a:off x="8515427" y="70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150495</xdr:rowOff>
    </xdr:from>
    <xdr:to>
      <xdr:col>24</xdr:col>
      <xdr:colOff>62865</xdr:colOff>
      <xdr:row>64</xdr:row>
      <xdr:rowOff>131445</xdr:rowOff>
    </xdr:to>
    <xdr:cxnSp macro="">
      <xdr:nvCxnSpPr>
        <xdr:cNvPr id="156" name="直線コネクタ 155"/>
        <xdr:cNvCxnSpPr/>
      </xdr:nvCxnSpPr>
      <xdr:spPr>
        <a:xfrm flipV="1">
          <a:off x="4634865" y="958024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135272</xdr:rowOff>
    </xdr:from>
    <xdr:ext cx="405111" cy="259045"/>
    <xdr:sp macro="" textlink="">
      <xdr:nvSpPr>
        <xdr:cNvPr id="157" name="【体育館・プール】&#10;有形固定資産減価償却率最小値テキスト"/>
        <xdr:cNvSpPr txBox="1"/>
      </xdr:nvSpPr>
      <xdr:spPr>
        <a:xfrm>
          <a:off x="4673600" y="1110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131445</xdr:rowOff>
    </xdr:from>
    <xdr:to>
      <xdr:col>24</xdr:col>
      <xdr:colOff>152400</xdr:colOff>
      <xdr:row>64</xdr:row>
      <xdr:rowOff>131445</xdr:rowOff>
    </xdr:to>
    <xdr:cxnSp macro="">
      <xdr:nvCxnSpPr>
        <xdr:cNvPr id="158" name="直線コネクタ 157"/>
        <xdr:cNvCxnSpPr/>
      </xdr:nvCxnSpPr>
      <xdr:spPr>
        <a:xfrm>
          <a:off x="4546600" y="111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97172</xdr:rowOff>
    </xdr:from>
    <xdr:ext cx="405111" cy="259045"/>
    <xdr:sp macro="" textlink="">
      <xdr:nvSpPr>
        <xdr:cNvPr id="159" name="【体育館・プール】&#10;有形固定資産減価償却率最大値テキスト"/>
        <xdr:cNvSpPr txBox="1"/>
      </xdr:nvSpPr>
      <xdr:spPr>
        <a:xfrm>
          <a:off x="4673600" y="935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150495</xdr:rowOff>
    </xdr:from>
    <xdr:to>
      <xdr:col>24</xdr:col>
      <xdr:colOff>152400</xdr:colOff>
      <xdr:row>55</xdr:row>
      <xdr:rowOff>150495</xdr:rowOff>
    </xdr:to>
    <xdr:cxnSp macro="">
      <xdr:nvCxnSpPr>
        <xdr:cNvPr id="160" name="直線コネクタ 159"/>
        <xdr:cNvCxnSpPr/>
      </xdr:nvCxnSpPr>
      <xdr:spPr>
        <a:xfrm>
          <a:off x="4546600" y="958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121937</xdr:rowOff>
    </xdr:from>
    <xdr:ext cx="405111" cy="259045"/>
    <xdr:sp macro="" textlink="">
      <xdr:nvSpPr>
        <xdr:cNvPr id="161" name="【体育館・プール】&#10;有形固定資産減価償却率平均値テキスト"/>
        <xdr:cNvSpPr txBox="1"/>
      </xdr:nvSpPr>
      <xdr:spPr>
        <a:xfrm>
          <a:off x="4673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62" name="フローチャート: 判断 161"/>
        <xdr:cNvSpPr/>
      </xdr:nvSpPr>
      <xdr:spPr>
        <a:xfrm>
          <a:off x="4584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135890</xdr:rowOff>
    </xdr:from>
    <xdr:to>
      <xdr:col>20</xdr:col>
      <xdr:colOff>38100</xdr:colOff>
      <xdr:row>60</xdr:row>
      <xdr:rowOff>66040</xdr:rowOff>
    </xdr:to>
    <xdr:sp macro="" textlink="">
      <xdr:nvSpPr>
        <xdr:cNvPr id="163" name="フローチャート: 判断 162"/>
        <xdr:cNvSpPr/>
      </xdr:nvSpPr>
      <xdr:spPr>
        <a:xfrm>
          <a:off x="3746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64" name="フローチャート: 判断 163"/>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65" name="フローチャート: 判断 164"/>
        <xdr:cNvSpPr/>
      </xdr:nvSpPr>
      <xdr:spPr>
        <a:xfrm>
          <a:off x="1968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71" name="楕円 170"/>
        <xdr:cNvSpPr/>
      </xdr:nvSpPr>
      <xdr:spPr>
        <a:xfrm>
          <a:off x="45847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166387</xdr:rowOff>
    </xdr:from>
    <xdr:ext cx="405111" cy="259045"/>
    <xdr:sp macro="" textlink="">
      <xdr:nvSpPr>
        <xdr:cNvPr id="172" name="【体育館・プール】&#10;有形固定資産減価償却率該当値テキスト"/>
        <xdr:cNvSpPr txBox="1"/>
      </xdr:nvSpPr>
      <xdr:spPr>
        <a:xfrm>
          <a:off x="4673600"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2540</xdr:rowOff>
    </xdr:from>
    <xdr:to>
      <xdr:col>20</xdr:col>
      <xdr:colOff>38100</xdr:colOff>
      <xdr:row>59</xdr:row>
      <xdr:rowOff>104140</xdr:rowOff>
    </xdr:to>
    <xdr:sp macro="" textlink="">
      <xdr:nvSpPr>
        <xdr:cNvPr id="173" name="楕円 172"/>
        <xdr:cNvSpPr/>
      </xdr:nvSpPr>
      <xdr:spPr>
        <a:xfrm>
          <a:off x="37465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22860</xdr:rowOff>
    </xdr:from>
    <xdr:to>
      <xdr:col>24</xdr:col>
      <xdr:colOff>63500</xdr:colOff>
      <xdr:row>59</xdr:row>
      <xdr:rowOff>53340</xdr:rowOff>
    </xdr:to>
    <xdr:cxnSp macro="">
      <xdr:nvCxnSpPr>
        <xdr:cNvPr id="174" name="直線コネクタ 173"/>
        <xdr:cNvCxnSpPr/>
      </xdr:nvCxnSpPr>
      <xdr:spPr>
        <a:xfrm flipV="1">
          <a:off x="3797300" y="1013841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40640</xdr:rowOff>
    </xdr:from>
    <xdr:to>
      <xdr:col>15</xdr:col>
      <xdr:colOff>101600</xdr:colOff>
      <xdr:row>59</xdr:row>
      <xdr:rowOff>142240</xdr:rowOff>
    </xdr:to>
    <xdr:sp macro="" textlink="">
      <xdr:nvSpPr>
        <xdr:cNvPr id="175" name="楕円 174"/>
        <xdr:cNvSpPr/>
      </xdr:nvSpPr>
      <xdr:spPr>
        <a:xfrm>
          <a:off x="2857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53340</xdr:rowOff>
    </xdr:from>
    <xdr:to>
      <xdr:col>19</xdr:col>
      <xdr:colOff>177800</xdr:colOff>
      <xdr:row>59</xdr:row>
      <xdr:rowOff>91440</xdr:rowOff>
    </xdr:to>
    <xdr:cxnSp macro="">
      <xdr:nvCxnSpPr>
        <xdr:cNvPr id="176" name="直線コネクタ 175"/>
        <xdr:cNvCxnSpPr/>
      </xdr:nvCxnSpPr>
      <xdr:spPr>
        <a:xfrm flipV="1">
          <a:off x="2908300" y="101688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57167</xdr:rowOff>
    </xdr:from>
    <xdr:ext cx="405111" cy="259045"/>
    <xdr:sp macro="" textlink="">
      <xdr:nvSpPr>
        <xdr:cNvPr id="177" name="n_1aveValue【体育館・プール】&#10;有形固定資産減価償却率"/>
        <xdr:cNvSpPr txBox="1"/>
      </xdr:nvSpPr>
      <xdr:spPr>
        <a:xfrm>
          <a:off x="35820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178" name="n_2aveValue【体育館・プール】&#10;有形固定資産減価償却率"/>
        <xdr:cNvSpPr txBox="1"/>
      </xdr:nvSpPr>
      <xdr:spPr>
        <a:xfrm>
          <a:off x="2705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135907</xdr:rowOff>
    </xdr:from>
    <xdr:ext cx="405111" cy="259045"/>
    <xdr:sp macro="" textlink="">
      <xdr:nvSpPr>
        <xdr:cNvPr id="179" name="n_3aveValue【体育館・プール】&#10;有形固定資産減価償却率"/>
        <xdr:cNvSpPr txBox="1"/>
      </xdr:nvSpPr>
      <xdr:spPr>
        <a:xfrm>
          <a:off x="1816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120667</xdr:rowOff>
    </xdr:from>
    <xdr:ext cx="405111" cy="259045"/>
    <xdr:sp macro="" textlink="">
      <xdr:nvSpPr>
        <xdr:cNvPr id="180" name="n_1mainValue【体育館・プール】&#10;有形固定資産減価償却率"/>
        <xdr:cNvSpPr txBox="1"/>
      </xdr:nvSpPr>
      <xdr:spPr>
        <a:xfrm>
          <a:off x="35820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158767</xdr:rowOff>
    </xdr:from>
    <xdr:ext cx="405111" cy="259045"/>
    <xdr:sp macro="" textlink="">
      <xdr:nvSpPr>
        <xdr:cNvPr id="181" name="n_2mainValue【体育館・プール】&#10;有形固定資産減価償却率"/>
        <xdr:cNvSpPr txBox="1"/>
      </xdr:nvSpPr>
      <xdr:spPr>
        <a:xfrm>
          <a:off x="2705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2" name="直線コネクタ 19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3" name="テキスト ボックス 19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4" name="直線コネクタ 19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5" name="テキスト ボックス 19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7" name="テキスト ボックス 19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8" name="直線コネクタ 19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9" name="テキスト ボックス 19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0" name="直線コネクタ 19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1" name="テキスト ボックス 20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11430</xdr:rowOff>
    </xdr:from>
    <xdr:to>
      <xdr:col>54</xdr:col>
      <xdr:colOff>189865</xdr:colOff>
      <xdr:row>64</xdr:row>
      <xdr:rowOff>15240</xdr:rowOff>
    </xdr:to>
    <xdr:cxnSp macro="">
      <xdr:nvCxnSpPr>
        <xdr:cNvPr id="205" name="直線コネクタ 204"/>
        <xdr:cNvCxnSpPr/>
      </xdr:nvCxnSpPr>
      <xdr:spPr>
        <a:xfrm flipV="1">
          <a:off x="10476865" y="944118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06"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07" name="直線コネクタ 206"/>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129557</xdr:rowOff>
    </xdr:from>
    <xdr:ext cx="469744" cy="259045"/>
    <xdr:sp macro="" textlink="">
      <xdr:nvSpPr>
        <xdr:cNvPr id="208" name="【体育館・プール】&#10;一人当たり面積最大値テキスト"/>
        <xdr:cNvSpPr txBox="1"/>
      </xdr:nvSpPr>
      <xdr:spPr>
        <a:xfrm>
          <a:off x="10515600" y="921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11430</xdr:rowOff>
    </xdr:from>
    <xdr:to>
      <xdr:col>55</xdr:col>
      <xdr:colOff>88900</xdr:colOff>
      <xdr:row>55</xdr:row>
      <xdr:rowOff>11430</xdr:rowOff>
    </xdr:to>
    <xdr:cxnSp macro="">
      <xdr:nvCxnSpPr>
        <xdr:cNvPr id="209" name="直線コネクタ 208"/>
        <xdr:cNvCxnSpPr/>
      </xdr:nvCxnSpPr>
      <xdr:spPr>
        <a:xfrm>
          <a:off x="10388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160037</xdr:rowOff>
    </xdr:from>
    <xdr:ext cx="469744" cy="259045"/>
    <xdr:sp macro="" textlink="">
      <xdr:nvSpPr>
        <xdr:cNvPr id="210" name="【体育館・プール】&#10;一人当たり面積平均値テキスト"/>
        <xdr:cNvSpPr txBox="1"/>
      </xdr:nvSpPr>
      <xdr:spPr>
        <a:xfrm>
          <a:off x="10515600" y="10447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11" name="フローチャート: 判断 210"/>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12" name="フローチャート: 判断 211"/>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33020</xdr:rowOff>
    </xdr:from>
    <xdr:to>
      <xdr:col>46</xdr:col>
      <xdr:colOff>38100</xdr:colOff>
      <xdr:row>60</xdr:row>
      <xdr:rowOff>134620</xdr:rowOff>
    </xdr:to>
    <xdr:sp macro="" textlink="">
      <xdr:nvSpPr>
        <xdr:cNvPr id="213" name="フローチャート: 判断 212"/>
        <xdr:cNvSpPr/>
      </xdr:nvSpPr>
      <xdr:spPr>
        <a:xfrm>
          <a:off x="8699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17780</xdr:rowOff>
    </xdr:from>
    <xdr:to>
      <xdr:col>41</xdr:col>
      <xdr:colOff>101600</xdr:colOff>
      <xdr:row>61</xdr:row>
      <xdr:rowOff>119380</xdr:rowOff>
    </xdr:to>
    <xdr:sp macro="" textlink="">
      <xdr:nvSpPr>
        <xdr:cNvPr id="214" name="フローチャート: 判断 213"/>
        <xdr:cNvSpPr/>
      </xdr:nvSpPr>
      <xdr:spPr>
        <a:xfrm>
          <a:off x="7810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78740</xdr:rowOff>
    </xdr:from>
    <xdr:to>
      <xdr:col>55</xdr:col>
      <xdr:colOff>50800</xdr:colOff>
      <xdr:row>61</xdr:row>
      <xdr:rowOff>8890</xdr:rowOff>
    </xdr:to>
    <xdr:sp macro="" textlink="">
      <xdr:nvSpPr>
        <xdr:cNvPr id="220" name="楕円 219"/>
        <xdr:cNvSpPr/>
      </xdr:nvSpPr>
      <xdr:spPr>
        <a:xfrm>
          <a:off x="104267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101617</xdr:rowOff>
    </xdr:from>
    <xdr:ext cx="469744" cy="259045"/>
    <xdr:sp macro="" textlink="">
      <xdr:nvSpPr>
        <xdr:cNvPr id="221" name="【体育館・プール】&#10;一人当たり面積該当値テキスト"/>
        <xdr:cNvSpPr txBox="1"/>
      </xdr:nvSpPr>
      <xdr:spPr>
        <a:xfrm>
          <a:off x="10515600"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82550</xdr:rowOff>
    </xdr:from>
    <xdr:to>
      <xdr:col>50</xdr:col>
      <xdr:colOff>165100</xdr:colOff>
      <xdr:row>61</xdr:row>
      <xdr:rowOff>12700</xdr:rowOff>
    </xdr:to>
    <xdr:sp macro="" textlink="">
      <xdr:nvSpPr>
        <xdr:cNvPr id="222" name="楕円 221"/>
        <xdr:cNvSpPr/>
      </xdr:nvSpPr>
      <xdr:spPr>
        <a:xfrm>
          <a:off x="9588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129540</xdr:rowOff>
    </xdr:from>
    <xdr:to>
      <xdr:col>55</xdr:col>
      <xdr:colOff>0</xdr:colOff>
      <xdr:row>60</xdr:row>
      <xdr:rowOff>133350</xdr:rowOff>
    </xdr:to>
    <xdr:cxnSp macro="">
      <xdr:nvCxnSpPr>
        <xdr:cNvPr id="223" name="直線コネクタ 222"/>
        <xdr:cNvCxnSpPr/>
      </xdr:nvCxnSpPr>
      <xdr:spPr>
        <a:xfrm flipV="1">
          <a:off x="9639300" y="104165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93980</xdr:rowOff>
    </xdr:from>
    <xdr:to>
      <xdr:col>46</xdr:col>
      <xdr:colOff>38100</xdr:colOff>
      <xdr:row>61</xdr:row>
      <xdr:rowOff>24130</xdr:rowOff>
    </xdr:to>
    <xdr:sp macro="" textlink="">
      <xdr:nvSpPr>
        <xdr:cNvPr id="224" name="楕円 223"/>
        <xdr:cNvSpPr/>
      </xdr:nvSpPr>
      <xdr:spPr>
        <a:xfrm>
          <a:off x="8699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133350</xdr:rowOff>
    </xdr:from>
    <xdr:to>
      <xdr:col>50</xdr:col>
      <xdr:colOff>114300</xdr:colOff>
      <xdr:row>60</xdr:row>
      <xdr:rowOff>144780</xdr:rowOff>
    </xdr:to>
    <xdr:cxnSp macro="">
      <xdr:nvCxnSpPr>
        <xdr:cNvPr id="225" name="直線コネクタ 224"/>
        <xdr:cNvCxnSpPr/>
      </xdr:nvCxnSpPr>
      <xdr:spPr>
        <a:xfrm flipV="1">
          <a:off x="8750300" y="104203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80027</xdr:rowOff>
    </xdr:from>
    <xdr:ext cx="469744" cy="259045"/>
    <xdr:sp macro="" textlink="">
      <xdr:nvSpPr>
        <xdr:cNvPr id="226" name="n_1aveValue【体育館・プール】&#10;一人当たり面積"/>
        <xdr:cNvSpPr txBox="1"/>
      </xdr:nvSpPr>
      <xdr:spPr>
        <a:xfrm>
          <a:off x="9391727"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151147</xdr:rowOff>
    </xdr:from>
    <xdr:ext cx="469744" cy="259045"/>
    <xdr:sp macro="" textlink="">
      <xdr:nvSpPr>
        <xdr:cNvPr id="227" name="n_2aveValue【体育館・プール】&#10;一人当たり面積"/>
        <xdr:cNvSpPr txBox="1"/>
      </xdr:nvSpPr>
      <xdr:spPr>
        <a:xfrm>
          <a:off x="85154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135907</xdr:rowOff>
    </xdr:from>
    <xdr:ext cx="469744" cy="259045"/>
    <xdr:sp macro="" textlink="">
      <xdr:nvSpPr>
        <xdr:cNvPr id="228" name="n_3aveValue【体育館・プール】&#10;一人当たり面積"/>
        <xdr:cNvSpPr txBox="1"/>
      </xdr:nvSpPr>
      <xdr:spPr>
        <a:xfrm>
          <a:off x="7626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29227</xdr:rowOff>
    </xdr:from>
    <xdr:ext cx="469744" cy="259045"/>
    <xdr:sp macro="" textlink="">
      <xdr:nvSpPr>
        <xdr:cNvPr id="229" name="n_1mainValue【体育館・プール】&#10;一人当たり面積"/>
        <xdr:cNvSpPr txBox="1"/>
      </xdr:nvSpPr>
      <xdr:spPr>
        <a:xfrm>
          <a:off x="9391727" y="1014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15257</xdr:rowOff>
    </xdr:from>
    <xdr:ext cx="469744" cy="259045"/>
    <xdr:sp macro="" textlink="">
      <xdr:nvSpPr>
        <xdr:cNvPr id="230" name="n_2mainValue【体育館・プール】&#10;一人当たり面積"/>
        <xdr:cNvSpPr txBox="1"/>
      </xdr:nvSpPr>
      <xdr:spPr>
        <a:xfrm>
          <a:off x="8515427" y="104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1" name="テキスト ボックス 24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2" name="直線コネクタ 24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3" name="テキスト ボックス 24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4" name="直線コネクタ 24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5" name="テキスト ボックス 24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6" name="直線コネクタ 24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7" name="テキスト ボックス 24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8" name="直線コネクタ 24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9" name="テキスト ボックス 248"/>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147828</xdr:rowOff>
    </xdr:to>
    <xdr:cxnSp macro="">
      <xdr:nvCxnSpPr>
        <xdr:cNvPr id="253" name="直線コネクタ 252"/>
        <xdr:cNvCxnSpPr/>
      </xdr:nvCxnSpPr>
      <xdr:spPr>
        <a:xfrm flipV="1">
          <a:off x="4634865" y="1341120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151655</xdr:rowOff>
    </xdr:from>
    <xdr:ext cx="405111" cy="259045"/>
    <xdr:sp macro="" textlink="">
      <xdr:nvSpPr>
        <xdr:cNvPr id="254" name="【福祉施設】&#10;有形固定資産減価償却率最小値テキスト"/>
        <xdr:cNvSpPr txBox="1"/>
      </xdr:nvSpPr>
      <xdr:spPr>
        <a:xfrm>
          <a:off x="4673600" y="1489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147828</xdr:rowOff>
    </xdr:from>
    <xdr:to>
      <xdr:col>24</xdr:col>
      <xdr:colOff>152400</xdr:colOff>
      <xdr:row>86</xdr:row>
      <xdr:rowOff>147828</xdr:rowOff>
    </xdr:to>
    <xdr:cxnSp macro="">
      <xdr:nvCxnSpPr>
        <xdr:cNvPr id="255" name="直線コネクタ 254"/>
        <xdr:cNvCxnSpPr/>
      </xdr:nvCxnSpPr>
      <xdr:spPr>
        <a:xfrm>
          <a:off x="4546600" y="1489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56"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57" name="直線コネクタ 256"/>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73169</xdr:rowOff>
    </xdr:from>
    <xdr:ext cx="405111" cy="259045"/>
    <xdr:sp macro="" textlink="">
      <xdr:nvSpPr>
        <xdr:cNvPr id="258" name="【福祉施設】&#10;有形固定資産減価償却率平均値テキスト"/>
        <xdr:cNvSpPr txBox="1"/>
      </xdr:nvSpPr>
      <xdr:spPr>
        <a:xfrm>
          <a:off x="4673600" y="14303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259" name="フローチャート: 判断 258"/>
        <xdr:cNvSpPr/>
      </xdr:nvSpPr>
      <xdr:spPr>
        <a:xfrm>
          <a:off x="45847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135889</xdr:rowOff>
    </xdr:from>
    <xdr:to>
      <xdr:col>20</xdr:col>
      <xdr:colOff>38100</xdr:colOff>
      <xdr:row>84</xdr:row>
      <xdr:rowOff>66039</xdr:rowOff>
    </xdr:to>
    <xdr:sp macro="" textlink="">
      <xdr:nvSpPr>
        <xdr:cNvPr id="260" name="フローチャート: 判断 259"/>
        <xdr:cNvSpPr/>
      </xdr:nvSpPr>
      <xdr:spPr>
        <a:xfrm>
          <a:off x="3746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170180</xdr:rowOff>
    </xdr:from>
    <xdr:to>
      <xdr:col>15</xdr:col>
      <xdr:colOff>101600</xdr:colOff>
      <xdr:row>84</xdr:row>
      <xdr:rowOff>100330</xdr:rowOff>
    </xdr:to>
    <xdr:sp macro="" textlink="">
      <xdr:nvSpPr>
        <xdr:cNvPr id="261" name="フローチャート: 判断 260"/>
        <xdr:cNvSpPr/>
      </xdr:nvSpPr>
      <xdr:spPr>
        <a:xfrm>
          <a:off x="2857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90170</xdr:rowOff>
    </xdr:from>
    <xdr:to>
      <xdr:col>10</xdr:col>
      <xdr:colOff>165100</xdr:colOff>
      <xdr:row>85</xdr:row>
      <xdr:rowOff>20320</xdr:rowOff>
    </xdr:to>
    <xdr:sp macro="" textlink="">
      <xdr:nvSpPr>
        <xdr:cNvPr id="262" name="フローチャート: 判断 261"/>
        <xdr:cNvSpPr/>
      </xdr:nvSpPr>
      <xdr:spPr>
        <a:xfrm>
          <a:off x="1968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92456</xdr:rowOff>
    </xdr:from>
    <xdr:to>
      <xdr:col>24</xdr:col>
      <xdr:colOff>114300</xdr:colOff>
      <xdr:row>80</xdr:row>
      <xdr:rowOff>22606</xdr:rowOff>
    </xdr:to>
    <xdr:sp macro="" textlink="">
      <xdr:nvSpPr>
        <xdr:cNvPr id="268" name="楕円 267"/>
        <xdr:cNvSpPr/>
      </xdr:nvSpPr>
      <xdr:spPr>
        <a:xfrm>
          <a:off x="4584700" y="1363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115333</xdr:rowOff>
    </xdr:from>
    <xdr:ext cx="405111" cy="259045"/>
    <xdr:sp macro="" textlink="">
      <xdr:nvSpPr>
        <xdr:cNvPr id="269" name="【福祉施設】&#10;有形固定資産減価償却率該当値テキスト"/>
        <xdr:cNvSpPr txBox="1"/>
      </xdr:nvSpPr>
      <xdr:spPr>
        <a:xfrm>
          <a:off x="4673600" y="13488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138176</xdr:rowOff>
    </xdr:from>
    <xdr:to>
      <xdr:col>20</xdr:col>
      <xdr:colOff>38100</xdr:colOff>
      <xdr:row>80</xdr:row>
      <xdr:rowOff>68326</xdr:rowOff>
    </xdr:to>
    <xdr:sp macro="" textlink="">
      <xdr:nvSpPr>
        <xdr:cNvPr id="270" name="楕円 269"/>
        <xdr:cNvSpPr/>
      </xdr:nvSpPr>
      <xdr:spPr>
        <a:xfrm>
          <a:off x="3746500" y="1368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143256</xdr:rowOff>
    </xdr:from>
    <xdr:to>
      <xdr:col>24</xdr:col>
      <xdr:colOff>63500</xdr:colOff>
      <xdr:row>80</xdr:row>
      <xdr:rowOff>17526</xdr:rowOff>
    </xdr:to>
    <xdr:cxnSp macro="">
      <xdr:nvCxnSpPr>
        <xdr:cNvPr id="271" name="直線コネクタ 270"/>
        <xdr:cNvCxnSpPr/>
      </xdr:nvCxnSpPr>
      <xdr:spPr>
        <a:xfrm flipV="1">
          <a:off x="3797300" y="1368780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21589</xdr:rowOff>
    </xdr:from>
    <xdr:to>
      <xdr:col>15</xdr:col>
      <xdr:colOff>101600</xdr:colOff>
      <xdr:row>80</xdr:row>
      <xdr:rowOff>123189</xdr:rowOff>
    </xdr:to>
    <xdr:sp macro="" textlink="">
      <xdr:nvSpPr>
        <xdr:cNvPr id="272" name="楕円 271"/>
        <xdr:cNvSpPr/>
      </xdr:nvSpPr>
      <xdr:spPr>
        <a:xfrm>
          <a:off x="2857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17526</xdr:rowOff>
    </xdr:from>
    <xdr:to>
      <xdr:col>19</xdr:col>
      <xdr:colOff>177800</xdr:colOff>
      <xdr:row>80</xdr:row>
      <xdr:rowOff>72389</xdr:rowOff>
    </xdr:to>
    <xdr:cxnSp macro="">
      <xdr:nvCxnSpPr>
        <xdr:cNvPr id="273" name="直線コネクタ 272"/>
        <xdr:cNvCxnSpPr/>
      </xdr:nvCxnSpPr>
      <xdr:spPr>
        <a:xfrm flipV="1">
          <a:off x="2908300" y="13733526"/>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57166</xdr:rowOff>
    </xdr:from>
    <xdr:ext cx="405111" cy="259045"/>
    <xdr:sp macro="" textlink="">
      <xdr:nvSpPr>
        <xdr:cNvPr id="274" name="n_1aveValue【福祉施設】&#10;有形固定資産減価償却率"/>
        <xdr:cNvSpPr txBox="1"/>
      </xdr:nvSpPr>
      <xdr:spPr>
        <a:xfrm>
          <a:off x="35820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91457</xdr:rowOff>
    </xdr:from>
    <xdr:ext cx="405111" cy="259045"/>
    <xdr:sp macro="" textlink="">
      <xdr:nvSpPr>
        <xdr:cNvPr id="275" name="n_2aveValue【福祉施設】&#10;有形固定資産減価償却率"/>
        <xdr:cNvSpPr txBox="1"/>
      </xdr:nvSpPr>
      <xdr:spPr>
        <a:xfrm>
          <a:off x="2705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36847</xdr:rowOff>
    </xdr:from>
    <xdr:ext cx="405111" cy="259045"/>
    <xdr:sp macro="" textlink="">
      <xdr:nvSpPr>
        <xdr:cNvPr id="276" name="n_3aveValue【福祉施設】&#10;有形固定資産減価償却率"/>
        <xdr:cNvSpPr txBox="1"/>
      </xdr:nvSpPr>
      <xdr:spPr>
        <a:xfrm>
          <a:off x="1816744" y="1426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84853</xdr:rowOff>
    </xdr:from>
    <xdr:ext cx="405111" cy="259045"/>
    <xdr:sp macro="" textlink="">
      <xdr:nvSpPr>
        <xdr:cNvPr id="277" name="n_1mainValue【福祉施設】&#10;有形固定資産減価償却率"/>
        <xdr:cNvSpPr txBox="1"/>
      </xdr:nvSpPr>
      <xdr:spPr>
        <a:xfrm>
          <a:off x="3582044" y="1345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139716</xdr:rowOff>
    </xdr:from>
    <xdr:ext cx="405111" cy="259045"/>
    <xdr:sp macro="" textlink="">
      <xdr:nvSpPr>
        <xdr:cNvPr id="278" name="n_2mainValue【福祉施設】&#10;有形固定資産減価償却率"/>
        <xdr:cNvSpPr txBox="1"/>
      </xdr:nvSpPr>
      <xdr:spPr>
        <a:xfrm>
          <a:off x="27057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9" name="直線コネクタ 288"/>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90" name="テキスト ボックス 289"/>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1" name="直線コネクタ 29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2" name="テキスト ボックス 29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3" name="直線コネクタ 292"/>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4" name="テキスト ボックス 293"/>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5" name="直線コネクタ 29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6" name="テキスト ボックス 29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43814</xdr:rowOff>
    </xdr:from>
    <xdr:to>
      <xdr:col>54</xdr:col>
      <xdr:colOff>189865</xdr:colOff>
      <xdr:row>85</xdr:row>
      <xdr:rowOff>78105</xdr:rowOff>
    </xdr:to>
    <xdr:cxnSp macro="">
      <xdr:nvCxnSpPr>
        <xdr:cNvPr id="298" name="直線コネクタ 297"/>
        <xdr:cNvCxnSpPr/>
      </xdr:nvCxnSpPr>
      <xdr:spPr>
        <a:xfrm flipV="1">
          <a:off x="10476865" y="13416914"/>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299"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00" name="直線コネクタ 299"/>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161941</xdr:rowOff>
    </xdr:from>
    <xdr:ext cx="469744" cy="259045"/>
    <xdr:sp macro="" textlink="">
      <xdr:nvSpPr>
        <xdr:cNvPr id="301" name="【福祉施設】&#10;一人当たり面積最大値テキスト"/>
        <xdr:cNvSpPr txBox="1"/>
      </xdr:nvSpPr>
      <xdr:spPr>
        <a:xfrm>
          <a:off x="10515600" y="1319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43814</xdr:rowOff>
    </xdr:from>
    <xdr:to>
      <xdr:col>55</xdr:col>
      <xdr:colOff>88900</xdr:colOff>
      <xdr:row>78</xdr:row>
      <xdr:rowOff>43814</xdr:rowOff>
    </xdr:to>
    <xdr:cxnSp macro="">
      <xdr:nvCxnSpPr>
        <xdr:cNvPr id="302" name="直線コネクタ 301"/>
        <xdr:cNvCxnSpPr/>
      </xdr:nvCxnSpPr>
      <xdr:spPr>
        <a:xfrm>
          <a:off x="10388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78757</xdr:rowOff>
    </xdr:from>
    <xdr:ext cx="469744" cy="259045"/>
    <xdr:sp macro="" textlink="">
      <xdr:nvSpPr>
        <xdr:cNvPr id="303" name="【福祉施設】&#10;一人当たり面積平均値テキスト"/>
        <xdr:cNvSpPr txBox="1"/>
      </xdr:nvSpPr>
      <xdr:spPr>
        <a:xfrm>
          <a:off x="10515600" y="1413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04" name="フローチャート: 判断 303"/>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50164</xdr:rowOff>
    </xdr:from>
    <xdr:to>
      <xdr:col>50</xdr:col>
      <xdr:colOff>165100</xdr:colOff>
      <xdr:row>83</xdr:row>
      <xdr:rowOff>151764</xdr:rowOff>
    </xdr:to>
    <xdr:sp macro="" textlink="">
      <xdr:nvSpPr>
        <xdr:cNvPr id="305" name="フローチャート: 判断 304"/>
        <xdr:cNvSpPr/>
      </xdr:nvSpPr>
      <xdr:spPr>
        <a:xfrm>
          <a:off x="9588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306" name="フローチャート: 判断 305"/>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73025</xdr:rowOff>
    </xdr:from>
    <xdr:to>
      <xdr:col>41</xdr:col>
      <xdr:colOff>101600</xdr:colOff>
      <xdr:row>83</xdr:row>
      <xdr:rowOff>3175</xdr:rowOff>
    </xdr:to>
    <xdr:sp macro="" textlink="">
      <xdr:nvSpPr>
        <xdr:cNvPr id="307" name="フローチャート: 判断 306"/>
        <xdr:cNvSpPr/>
      </xdr:nvSpPr>
      <xdr:spPr>
        <a:xfrm>
          <a:off x="7810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107314</xdr:rowOff>
    </xdr:from>
    <xdr:to>
      <xdr:col>55</xdr:col>
      <xdr:colOff>50800</xdr:colOff>
      <xdr:row>85</xdr:row>
      <xdr:rowOff>37464</xdr:rowOff>
    </xdr:to>
    <xdr:sp macro="" textlink="">
      <xdr:nvSpPr>
        <xdr:cNvPr id="313" name="楕円 312"/>
        <xdr:cNvSpPr/>
      </xdr:nvSpPr>
      <xdr:spPr>
        <a:xfrm>
          <a:off x="10426700" y="1450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22241</xdr:rowOff>
    </xdr:from>
    <xdr:ext cx="469744" cy="259045"/>
    <xdr:sp macro="" textlink="">
      <xdr:nvSpPr>
        <xdr:cNvPr id="314" name="【福祉施設】&#10;一人当たり面積該当値テキスト"/>
        <xdr:cNvSpPr txBox="1"/>
      </xdr:nvSpPr>
      <xdr:spPr>
        <a:xfrm>
          <a:off x="10515600" y="1442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113030</xdr:rowOff>
    </xdr:from>
    <xdr:to>
      <xdr:col>50</xdr:col>
      <xdr:colOff>165100</xdr:colOff>
      <xdr:row>85</xdr:row>
      <xdr:rowOff>43180</xdr:rowOff>
    </xdr:to>
    <xdr:sp macro="" textlink="">
      <xdr:nvSpPr>
        <xdr:cNvPr id="315" name="楕円 314"/>
        <xdr:cNvSpPr/>
      </xdr:nvSpPr>
      <xdr:spPr>
        <a:xfrm>
          <a:off x="9588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158114</xdr:rowOff>
    </xdr:from>
    <xdr:to>
      <xdr:col>55</xdr:col>
      <xdr:colOff>0</xdr:colOff>
      <xdr:row>84</xdr:row>
      <xdr:rowOff>163830</xdr:rowOff>
    </xdr:to>
    <xdr:cxnSp macro="">
      <xdr:nvCxnSpPr>
        <xdr:cNvPr id="316" name="直線コネクタ 315"/>
        <xdr:cNvCxnSpPr/>
      </xdr:nvCxnSpPr>
      <xdr:spPr>
        <a:xfrm flipV="1">
          <a:off x="9639300" y="14559914"/>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113030</xdr:rowOff>
    </xdr:from>
    <xdr:to>
      <xdr:col>46</xdr:col>
      <xdr:colOff>38100</xdr:colOff>
      <xdr:row>85</xdr:row>
      <xdr:rowOff>43180</xdr:rowOff>
    </xdr:to>
    <xdr:sp macro="" textlink="">
      <xdr:nvSpPr>
        <xdr:cNvPr id="317" name="楕円 316"/>
        <xdr:cNvSpPr/>
      </xdr:nvSpPr>
      <xdr:spPr>
        <a:xfrm>
          <a:off x="8699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163830</xdr:rowOff>
    </xdr:from>
    <xdr:to>
      <xdr:col>50</xdr:col>
      <xdr:colOff>114300</xdr:colOff>
      <xdr:row>84</xdr:row>
      <xdr:rowOff>163830</xdr:rowOff>
    </xdr:to>
    <xdr:cxnSp macro="">
      <xdr:nvCxnSpPr>
        <xdr:cNvPr id="318" name="直線コネクタ 317"/>
        <xdr:cNvCxnSpPr/>
      </xdr:nvCxnSpPr>
      <xdr:spPr>
        <a:xfrm>
          <a:off x="8750300" y="1456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168291</xdr:rowOff>
    </xdr:from>
    <xdr:ext cx="469744" cy="259045"/>
    <xdr:sp macro="" textlink="">
      <xdr:nvSpPr>
        <xdr:cNvPr id="319" name="n_1aveValue【福祉施設】&#10;一人当たり面積"/>
        <xdr:cNvSpPr txBox="1"/>
      </xdr:nvSpPr>
      <xdr:spPr>
        <a:xfrm>
          <a:off x="93917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139716</xdr:rowOff>
    </xdr:from>
    <xdr:ext cx="469744" cy="259045"/>
    <xdr:sp macro="" textlink="">
      <xdr:nvSpPr>
        <xdr:cNvPr id="320" name="n_2aveValue【福祉施設】&#10;一人当たり面積"/>
        <xdr:cNvSpPr txBox="1"/>
      </xdr:nvSpPr>
      <xdr:spPr>
        <a:xfrm>
          <a:off x="8515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19702</xdr:rowOff>
    </xdr:from>
    <xdr:ext cx="469744" cy="259045"/>
    <xdr:sp macro="" textlink="">
      <xdr:nvSpPr>
        <xdr:cNvPr id="321" name="n_3aveValue【福祉施設】&#10;一人当たり面積"/>
        <xdr:cNvSpPr txBox="1"/>
      </xdr:nvSpPr>
      <xdr:spPr>
        <a:xfrm>
          <a:off x="7626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34307</xdr:rowOff>
    </xdr:from>
    <xdr:ext cx="469744" cy="259045"/>
    <xdr:sp macro="" textlink="">
      <xdr:nvSpPr>
        <xdr:cNvPr id="322" name="n_1mainValue【福祉施設】&#10;一人当たり面積"/>
        <xdr:cNvSpPr txBox="1"/>
      </xdr:nvSpPr>
      <xdr:spPr>
        <a:xfrm>
          <a:off x="939172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34307</xdr:rowOff>
    </xdr:from>
    <xdr:ext cx="469744" cy="259045"/>
    <xdr:sp macro="" textlink="">
      <xdr:nvSpPr>
        <xdr:cNvPr id="323" name="n_2mainValue【福祉施設】&#10;一人当たり面積"/>
        <xdr:cNvSpPr txBox="1"/>
      </xdr:nvSpPr>
      <xdr:spPr>
        <a:xfrm>
          <a:off x="851542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4" name="正方形/長方形 32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5" name="正方形/長方形 32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6" name="正方形/長方形 32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7" name="正方形/長方形 32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8" name="正方形/長方形 32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9" name="正方形/長方形 32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0" name="正方形/長方形 32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1" name="正方形/長方形 33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2" name="テキスト ボックス 33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3" name="直線コネクタ 33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4" name="直線コネクタ 33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5" name="テキスト ボックス 33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6" name="直線コネクタ 33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7" name="テキスト ボックス 33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8" name="直線コネクタ 33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9" name="テキスト ボックス 33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0" name="直線コネクタ 33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1" name="テキスト ボックス 34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2" name="直線コネクタ 34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3" name="テキスト ボックス 34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4" name="直線コネクタ 34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5" name="テキスト ボックス 34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6" name="直線コネクタ 34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7" name="テキスト ボックス 34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156211</xdr:rowOff>
    </xdr:from>
    <xdr:to>
      <xdr:col>24</xdr:col>
      <xdr:colOff>62865</xdr:colOff>
      <xdr:row>108</xdr:row>
      <xdr:rowOff>102326</xdr:rowOff>
    </xdr:to>
    <xdr:cxnSp macro="">
      <xdr:nvCxnSpPr>
        <xdr:cNvPr id="349" name="直線コネクタ 348"/>
        <xdr:cNvCxnSpPr/>
      </xdr:nvCxnSpPr>
      <xdr:spPr>
        <a:xfrm flipV="1">
          <a:off x="4634865" y="17129761"/>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106153</xdr:rowOff>
    </xdr:from>
    <xdr:ext cx="340478" cy="259045"/>
    <xdr:sp macro="" textlink="">
      <xdr:nvSpPr>
        <xdr:cNvPr id="350" name="【市民会館】&#10;有形固定資産減価償却率最小値テキスト"/>
        <xdr:cNvSpPr txBox="1"/>
      </xdr:nvSpPr>
      <xdr:spPr>
        <a:xfrm>
          <a:off x="4673600" y="1862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102326</xdr:rowOff>
    </xdr:from>
    <xdr:to>
      <xdr:col>24</xdr:col>
      <xdr:colOff>152400</xdr:colOff>
      <xdr:row>108</xdr:row>
      <xdr:rowOff>102326</xdr:rowOff>
    </xdr:to>
    <xdr:cxnSp macro="">
      <xdr:nvCxnSpPr>
        <xdr:cNvPr id="351" name="直線コネクタ 350"/>
        <xdr:cNvCxnSpPr/>
      </xdr:nvCxnSpPr>
      <xdr:spPr>
        <a:xfrm>
          <a:off x="4546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102888</xdr:rowOff>
    </xdr:from>
    <xdr:ext cx="405111" cy="259045"/>
    <xdr:sp macro="" textlink="">
      <xdr:nvSpPr>
        <xdr:cNvPr id="352" name="【市民会館】&#10;有形固定資産減価償却率最大値テキスト"/>
        <xdr:cNvSpPr txBox="1"/>
      </xdr:nvSpPr>
      <xdr:spPr>
        <a:xfrm>
          <a:off x="4673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156211</xdr:rowOff>
    </xdr:from>
    <xdr:to>
      <xdr:col>24</xdr:col>
      <xdr:colOff>152400</xdr:colOff>
      <xdr:row>99</xdr:row>
      <xdr:rowOff>156211</xdr:rowOff>
    </xdr:to>
    <xdr:cxnSp macro="">
      <xdr:nvCxnSpPr>
        <xdr:cNvPr id="353" name="直線コネクタ 352"/>
        <xdr:cNvCxnSpPr/>
      </xdr:nvCxnSpPr>
      <xdr:spPr>
        <a:xfrm>
          <a:off x="4546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51179</xdr:rowOff>
    </xdr:from>
    <xdr:ext cx="405111" cy="259045"/>
    <xdr:sp macro="" textlink="">
      <xdr:nvSpPr>
        <xdr:cNvPr id="354" name="【市民会館】&#10;有形固定資産減価償却率平均値テキスト"/>
        <xdr:cNvSpPr txBox="1"/>
      </xdr:nvSpPr>
      <xdr:spPr>
        <a:xfrm>
          <a:off x="4673600" y="17710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72752</xdr:rowOff>
    </xdr:from>
    <xdr:to>
      <xdr:col>24</xdr:col>
      <xdr:colOff>114300</xdr:colOff>
      <xdr:row>104</xdr:row>
      <xdr:rowOff>2902</xdr:rowOff>
    </xdr:to>
    <xdr:sp macro="" textlink="">
      <xdr:nvSpPr>
        <xdr:cNvPr id="355" name="フローチャート: 判断 354"/>
        <xdr:cNvSpPr/>
      </xdr:nvSpPr>
      <xdr:spPr>
        <a:xfrm>
          <a:off x="4584700" y="1773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151130</xdr:rowOff>
    </xdr:from>
    <xdr:to>
      <xdr:col>20</xdr:col>
      <xdr:colOff>38100</xdr:colOff>
      <xdr:row>104</xdr:row>
      <xdr:rowOff>81280</xdr:rowOff>
    </xdr:to>
    <xdr:sp macro="" textlink="">
      <xdr:nvSpPr>
        <xdr:cNvPr id="356" name="フローチャート: 判断 355"/>
        <xdr:cNvSpPr/>
      </xdr:nvSpPr>
      <xdr:spPr>
        <a:xfrm>
          <a:off x="3746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57" name="フローチャート: 判断 356"/>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17236</xdr:rowOff>
    </xdr:from>
    <xdr:to>
      <xdr:col>10</xdr:col>
      <xdr:colOff>165100</xdr:colOff>
      <xdr:row>104</xdr:row>
      <xdr:rowOff>118836</xdr:rowOff>
    </xdr:to>
    <xdr:sp macro="" textlink="">
      <xdr:nvSpPr>
        <xdr:cNvPr id="358" name="フローチャート: 判断 357"/>
        <xdr:cNvSpPr/>
      </xdr:nvSpPr>
      <xdr:spPr>
        <a:xfrm>
          <a:off x="1968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9" name="テキスト ボックス 35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0" name="テキスト ボックス 35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1" name="テキスト ボックス 36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2" name="テキスト ボックス 36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3" name="テキスト ボックス 36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125005</xdr:rowOff>
    </xdr:from>
    <xdr:to>
      <xdr:col>24</xdr:col>
      <xdr:colOff>114300</xdr:colOff>
      <xdr:row>103</xdr:row>
      <xdr:rowOff>55155</xdr:rowOff>
    </xdr:to>
    <xdr:sp macro="" textlink="">
      <xdr:nvSpPr>
        <xdr:cNvPr id="364" name="楕円 363"/>
        <xdr:cNvSpPr/>
      </xdr:nvSpPr>
      <xdr:spPr>
        <a:xfrm>
          <a:off x="4584700" y="1761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147882</xdr:rowOff>
    </xdr:from>
    <xdr:ext cx="405111" cy="259045"/>
    <xdr:sp macro="" textlink="">
      <xdr:nvSpPr>
        <xdr:cNvPr id="365" name="【市民会館】&#10;有形固定資産減価償却率該当値テキスト"/>
        <xdr:cNvSpPr txBox="1"/>
      </xdr:nvSpPr>
      <xdr:spPr>
        <a:xfrm>
          <a:off x="4673600" y="1746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149498</xdr:rowOff>
    </xdr:from>
    <xdr:to>
      <xdr:col>20</xdr:col>
      <xdr:colOff>38100</xdr:colOff>
      <xdr:row>103</xdr:row>
      <xdr:rowOff>79648</xdr:rowOff>
    </xdr:to>
    <xdr:sp macro="" textlink="">
      <xdr:nvSpPr>
        <xdr:cNvPr id="366" name="楕円 365"/>
        <xdr:cNvSpPr/>
      </xdr:nvSpPr>
      <xdr:spPr>
        <a:xfrm>
          <a:off x="3746500" y="1763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4355</xdr:rowOff>
    </xdr:from>
    <xdr:to>
      <xdr:col>24</xdr:col>
      <xdr:colOff>63500</xdr:colOff>
      <xdr:row>103</xdr:row>
      <xdr:rowOff>28848</xdr:rowOff>
    </xdr:to>
    <xdr:cxnSp macro="">
      <xdr:nvCxnSpPr>
        <xdr:cNvPr id="367" name="直線コネクタ 366"/>
        <xdr:cNvCxnSpPr/>
      </xdr:nvCxnSpPr>
      <xdr:spPr>
        <a:xfrm flipV="1">
          <a:off x="3797300" y="17663705"/>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169092</xdr:rowOff>
    </xdr:from>
    <xdr:to>
      <xdr:col>15</xdr:col>
      <xdr:colOff>101600</xdr:colOff>
      <xdr:row>103</xdr:row>
      <xdr:rowOff>99242</xdr:rowOff>
    </xdr:to>
    <xdr:sp macro="" textlink="">
      <xdr:nvSpPr>
        <xdr:cNvPr id="368" name="楕円 367"/>
        <xdr:cNvSpPr/>
      </xdr:nvSpPr>
      <xdr:spPr>
        <a:xfrm>
          <a:off x="2857500" y="1765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28848</xdr:rowOff>
    </xdr:from>
    <xdr:to>
      <xdr:col>19</xdr:col>
      <xdr:colOff>177800</xdr:colOff>
      <xdr:row>103</xdr:row>
      <xdr:rowOff>48442</xdr:rowOff>
    </xdr:to>
    <xdr:cxnSp macro="">
      <xdr:nvCxnSpPr>
        <xdr:cNvPr id="369" name="直線コネクタ 368"/>
        <xdr:cNvCxnSpPr/>
      </xdr:nvCxnSpPr>
      <xdr:spPr>
        <a:xfrm flipV="1">
          <a:off x="2908300" y="1768819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72407</xdr:rowOff>
    </xdr:from>
    <xdr:ext cx="405111" cy="259045"/>
    <xdr:sp macro="" textlink="">
      <xdr:nvSpPr>
        <xdr:cNvPr id="370" name="n_1aveValue【市民会館】&#10;有形固定資産減価償却率"/>
        <xdr:cNvSpPr txBox="1"/>
      </xdr:nvSpPr>
      <xdr:spPr>
        <a:xfrm>
          <a:off x="35820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38116</xdr:rowOff>
    </xdr:from>
    <xdr:ext cx="405111" cy="259045"/>
    <xdr:sp macro="" textlink="">
      <xdr:nvSpPr>
        <xdr:cNvPr id="371" name="n_2aveValue【市民会館】&#10;有形固定資産減価償却率"/>
        <xdr:cNvSpPr txBox="1"/>
      </xdr:nvSpPr>
      <xdr:spPr>
        <a:xfrm>
          <a:off x="2705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135363</xdr:rowOff>
    </xdr:from>
    <xdr:ext cx="405111" cy="259045"/>
    <xdr:sp macro="" textlink="">
      <xdr:nvSpPr>
        <xdr:cNvPr id="372" name="n_3aveValue【市民会館】&#10;有形固定資産減価償却率"/>
        <xdr:cNvSpPr txBox="1"/>
      </xdr:nvSpPr>
      <xdr:spPr>
        <a:xfrm>
          <a:off x="1816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96175</xdr:rowOff>
    </xdr:from>
    <xdr:ext cx="405111" cy="259045"/>
    <xdr:sp macro="" textlink="">
      <xdr:nvSpPr>
        <xdr:cNvPr id="373" name="n_1mainValue【市民会館】&#10;有形固定資産減価償却率"/>
        <xdr:cNvSpPr txBox="1"/>
      </xdr:nvSpPr>
      <xdr:spPr>
        <a:xfrm>
          <a:off x="3582044"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115769</xdr:rowOff>
    </xdr:from>
    <xdr:ext cx="405111" cy="259045"/>
    <xdr:sp macro="" textlink="">
      <xdr:nvSpPr>
        <xdr:cNvPr id="374" name="n_2mainValue【市民会館】&#10;有形固定資産減価償却率"/>
        <xdr:cNvSpPr txBox="1"/>
      </xdr:nvSpPr>
      <xdr:spPr>
        <a:xfrm>
          <a:off x="2705744" y="1743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5" name="正方形/長方形 3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6" name="正方形/長方形 3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7" name="正方形/長方形 3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8" name="正方形/長方形 3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9" name="正方形/長方形 3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0" name="正方形/長方形 3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1" name="正方形/長方形 3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2" name="正方形/長方形 38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3" name="テキスト ボックス 38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4" name="直線コネクタ 38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5" name="直線コネクタ 38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6" name="テキスト ボックス 38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7" name="直線コネクタ 38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8" name="テキスト ボックス 38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9" name="直線コネクタ 38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0" name="テキスト ボックス 38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1" name="直線コネクタ 39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2" name="テキスト ボックス 39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3" name="直線コネクタ 39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4" name="テキスト ボックス 39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5" name="直線コネクタ 39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6" name="テキスト ボックス 39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45720</xdr:rowOff>
    </xdr:to>
    <xdr:cxnSp macro="">
      <xdr:nvCxnSpPr>
        <xdr:cNvPr id="398" name="直線コネクタ 397"/>
        <xdr:cNvCxnSpPr/>
      </xdr:nvCxnSpPr>
      <xdr:spPr>
        <a:xfrm flipV="1">
          <a:off x="10476865" y="173736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399" name="【市民会館】&#10;一人当たり面積最小値テキスト"/>
        <xdr:cNvSpPr txBox="1"/>
      </xdr:nvSpPr>
      <xdr:spPr>
        <a:xfrm>
          <a:off x="10515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400" name="直線コネクタ 399"/>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01" name="【市民会館】&#10;一人当たり面積最大値テキスト"/>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02" name="直線コネクタ 401"/>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140988</xdr:rowOff>
    </xdr:from>
    <xdr:ext cx="469744" cy="259045"/>
    <xdr:sp macro="" textlink="">
      <xdr:nvSpPr>
        <xdr:cNvPr id="403" name="【市民会館】&#10;一人当たり面積平均値テキスト"/>
        <xdr:cNvSpPr txBox="1"/>
      </xdr:nvSpPr>
      <xdr:spPr>
        <a:xfrm>
          <a:off x="10515600" y="18143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162561</xdr:rowOff>
    </xdr:from>
    <xdr:to>
      <xdr:col>55</xdr:col>
      <xdr:colOff>50800</xdr:colOff>
      <xdr:row>106</xdr:row>
      <xdr:rowOff>92711</xdr:rowOff>
    </xdr:to>
    <xdr:sp macro="" textlink="">
      <xdr:nvSpPr>
        <xdr:cNvPr id="404" name="フローチャート: 判断 403"/>
        <xdr:cNvSpPr/>
      </xdr:nvSpPr>
      <xdr:spPr>
        <a:xfrm>
          <a:off x="104267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405" name="フローチャート: 判断 404"/>
        <xdr:cNvSpPr/>
      </xdr:nvSpPr>
      <xdr:spPr>
        <a:xfrm>
          <a:off x="9588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120650</xdr:rowOff>
    </xdr:from>
    <xdr:to>
      <xdr:col>46</xdr:col>
      <xdr:colOff>38100</xdr:colOff>
      <xdr:row>106</xdr:row>
      <xdr:rowOff>50800</xdr:rowOff>
    </xdr:to>
    <xdr:sp macro="" textlink="">
      <xdr:nvSpPr>
        <xdr:cNvPr id="406" name="フローチャート: 判断 405"/>
        <xdr:cNvSpPr/>
      </xdr:nvSpPr>
      <xdr:spPr>
        <a:xfrm>
          <a:off x="8699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162561</xdr:rowOff>
    </xdr:from>
    <xdr:to>
      <xdr:col>41</xdr:col>
      <xdr:colOff>101600</xdr:colOff>
      <xdr:row>106</xdr:row>
      <xdr:rowOff>92711</xdr:rowOff>
    </xdr:to>
    <xdr:sp macro="" textlink="">
      <xdr:nvSpPr>
        <xdr:cNvPr id="407" name="フローチャート: 判断 406"/>
        <xdr:cNvSpPr/>
      </xdr:nvSpPr>
      <xdr:spPr>
        <a:xfrm>
          <a:off x="7810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8" name="テキスト ボックス 40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9" name="テキスト ボックス 40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0" name="テキスト ボックス 40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1" name="テキスト ボックス 41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2" name="テキスト ボックス 41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25400</xdr:rowOff>
    </xdr:from>
    <xdr:to>
      <xdr:col>55</xdr:col>
      <xdr:colOff>50800</xdr:colOff>
      <xdr:row>103</xdr:row>
      <xdr:rowOff>127000</xdr:rowOff>
    </xdr:to>
    <xdr:sp macro="" textlink="">
      <xdr:nvSpPr>
        <xdr:cNvPr id="413" name="楕円 412"/>
        <xdr:cNvSpPr/>
      </xdr:nvSpPr>
      <xdr:spPr>
        <a:xfrm>
          <a:off x="104267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48277</xdr:rowOff>
    </xdr:from>
    <xdr:ext cx="469744" cy="259045"/>
    <xdr:sp macro="" textlink="">
      <xdr:nvSpPr>
        <xdr:cNvPr id="414" name="【市民会館】&#10;一人当たり面積該当値テキスト"/>
        <xdr:cNvSpPr txBox="1"/>
      </xdr:nvSpPr>
      <xdr:spPr>
        <a:xfrm>
          <a:off x="10515600" y="1753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33020</xdr:rowOff>
    </xdr:from>
    <xdr:to>
      <xdr:col>50</xdr:col>
      <xdr:colOff>165100</xdr:colOff>
      <xdr:row>103</xdr:row>
      <xdr:rowOff>134620</xdr:rowOff>
    </xdr:to>
    <xdr:sp macro="" textlink="">
      <xdr:nvSpPr>
        <xdr:cNvPr id="415" name="楕円 414"/>
        <xdr:cNvSpPr/>
      </xdr:nvSpPr>
      <xdr:spPr>
        <a:xfrm>
          <a:off x="9588500" y="176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76200</xdr:rowOff>
    </xdr:from>
    <xdr:to>
      <xdr:col>55</xdr:col>
      <xdr:colOff>0</xdr:colOff>
      <xdr:row>103</xdr:row>
      <xdr:rowOff>83820</xdr:rowOff>
    </xdr:to>
    <xdr:cxnSp macro="">
      <xdr:nvCxnSpPr>
        <xdr:cNvPr id="416" name="直線コネクタ 415"/>
        <xdr:cNvCxnSpPr/>
      </xdr:nvCxnSpPr>
      <xdr:spPr>
        <a:xfrm flipV="1">
          <a:off x="9639300" y="177355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44450</xdr:rowOff>
    </xdr:from>
    <xdr:to>
      <xdr:col>46</xdr:col>
      <xdr:colOff>38100</xdr:colOff>
      <xdr:row>103</xdr:row>
      <xdr:rowOff>146050</xdr:rowOff>
    </xdr:to>
    <xdr:sp macro="" textlink="">
      <xdr:nvSpPr>
        <xdr:cNvPr id="417" name="楕円 416"/>
        <xdr:cNvSpPr/>
      </xdr:nvSpPr>
      <xdr:spPr>
        <a:xfrm>
          <a:off x="86995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83820</xdr:rowOff>
    </xdr:from>
    <xdr:to>
      <xdr:col>50</xdr:col>
      <xdr:colOff>114300</xdr:colOff>
      <xdr:row>103</xdr:row>
      <xdr:rowOff>95250</xdr:rowOff>
    </xdr:to>
    <xdr:cxnSp macro="">
      <xdr:nvCxnSpPr>
        <xdr:cNvPr id="418" name="直線コネクタ 417"/>
        <xdr:cNvCxnSpPr/>
      </xdr:nvCxnSpPr>
      <xdr:spPr>
        <a:xfrm flipV="1">
          <a:off x="8750300" y="177431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45738</xdr:rowOff>
    </xdr:from>
    <xdr:ext cx="469744" cy="259045"/>
    <xdr:sp macro="" textlink="">
      <xdr:nvSpPr>
        <xdr:cNvPr id="419" name="n_1aveValue【市民会館】&#10;一人当たり面積"/>
        <xdr:cNvSpPr txBox="1"/>
      </xdr:nvSpPr>
      <xdr:spPr>
        <a:xfrm>
          <a:off x="93917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41927</xdr:rowOff>
    </xdr:from>
    <xdr:ext cx="469744" cy="259045"/>
    <xdr:sp macro="" textlink="">
      <xdr:nvSpPr>
        <xdr:cNvPr id="420" name="n_2aveValue【市民会館】&#10;一人当たり面積"/>
        <xdr:cNvSpPr txBox="1"/>
      </xdr:nvSpPr>
      <xdr:spPr>
        <a:xfrm>
          <a:off x="85154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109238</xdr:rowOff>
    </xdr:from>
    <xdr:ext cx="469744" cy="259045"/>
    <xdr:sp macro="" textlink="">
      <xdr:nvSpPr>
        <xdr:cNvPr id="421" name="n_3aveValue【市民会館】&#10;一人当たり面積"/>
        <xdr:cNvSpPr txBox="1"/>
      </xdr:nvSpPr>
      <xdr:spPr>
        <a:xfrm>
          <a:off x="7626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151147</xdr:rowOff>
    </xdr:from>
    <xdr:ext cx="469744" cy="259045"/>
    <xdr:sp macro="" textlink="">
      <xdr:nvSpPr>
        <xdr:cNvPr id="422" name="n_1mainValue【市民会館】&#10;一人当たり面積"/>
        <xdr:cNvSpPr txBox="1"/>
      </xdr:nvSpPr>
      <xdr:spPr>
        <a:xfrm>
          <a:off x="9391727" y="1746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162577</xdr:rowOff>
    </xdr:from>
    <xdr:ext cx="469744" cy="259045"/>
    <xdr:sp macro="" textlink="">
      <xdr:nvSpPr>
        <xdr:cNvPr id="423" name="n_2mainValue【市民会館】&#10;一人当たり面積"/>
        <xdr:cNvSpPr txBox="1"/>
      </xdr:nvSpPr>
      <xdr:spPr>
        <a:xfrm>
          <a:off x="8515427" y="1747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4" name="正方形/長方形 4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5" name="正方形/長方形 42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6" name="正方形/長方形 42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7" name="正方形/長方形 42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8" name="正方形/長方形 42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9" name="正方形/長方形 42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0" name="正方形/長方形 42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1" name="正方形/長方形 43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2" name="テキスト ボックス 43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3" name="直線コネクタ 43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4" name="直線コネクタ 43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5" name="テキスト ボックス 43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6" name="直線コネクタ 43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7" name="テキスト ボックス 43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8" name="直線コネクタ 43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9" name="テキスト ボックス 43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0" name="直線コネクタ 43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1" name="テキスト ボックス 44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2" name="直線コネクタ 44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3" name="テキスト ボックス 44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4" name="直線コネクタ 44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5" name="テキスト ボックス 44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6" name="直線コネクタ 44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7" name="テキスト ボックス 44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7620</xdr:rowOff>
    </xdr:to>
    <xdr:cxnSp macro="">
      <xdr:nvCxnSpPr>
        <xdr:cNvPr id="449" name="直線コネクタ 448"/>
        <xdr:cNvCxnSpPr/>
      </xdr:nvCxnSpPr>
      <xdr:spPr>
        <a:xfrm flipV="1">
          <a:off x="16318864" y="575527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340478" cy="259045"/>
    <xdr:sp macro="" textlink="">
      <xdr:nvSpPr>
        <xdr:cNvPr id="450" name="【一般廃棄物処理施設】&#10;有形固定資産減価償却率最小値テキスト"/>
        <xdr:cNvSpPr txBox="1"/>
      </xdr:nvSpPr>
      <xdr:spPr>
        <a:xfrm>
          <a:off x="16357600" y="721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451" name="直線コネクタ 450"/>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405111" cy="259045"/>
    <xdr:sp macro="" textlink="">
      <xdr:nvSpPr>
        <xdr:cNvPr id="452" name="【一般廃棄物処理施設】&#10;有形固定資産減価償却率最大値テキスト"/>
        <xdr:cNvSpPr txBox="1"/>
      </xdr:nvSpPr>
      <xdr:spPr>
        <a:xfrm>
          <a:off x="16357600" y="553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453" name="直線コネクタ 452"/>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111596</xdr:rowOff>
    </xdr:from>
    <xdr:ext cx="405111" cy="259045"/>
    <xdr:sp macro="" textlink="">
      <xdr:nvSpPr>
        <xdr:cNvPr id="454" name="【一般廃棄物処理施設】&#10;有形固定資産減価償却率平均値テキスト"/>
        <xdr:cNvSpPr txBox="1"/>
      </xdr:nvSpPr>
      <xdr:spPr>
        <a:xfrm>
          <a:off x="16357600" y="628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133169</xdr:rowOff>
    </xdr:from>
    <xdr:to>
      <xdr:col>85</xdr:col>
      <xdr:colOff>177800</xdr:colOff>
      <xdr:row>37</xdr:row>
      <xdr:rowOff>63319</xdr:rowOff>
    </xdr:to>
    <xdr:sp macro="" textlink="">
      <xdr:nvSpPr>
        <xdr:cNvPr id="455" name="フローチャート: 判断 454"/>
        <xdr:cNvSpPr/>
      </xdr:nvSpPr>
      <xdr:spPr>
        <a:xfrm>
          <a:off x="16268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97246</xdr:rowOff>
    </xdr:from>
    <xdr:to>
      <xdr:col>81</xdr:col>
      <xdr:colOff>101600</xdr:colOff>
      <xdr:row>37</xdr:row>
      <xdr:rowOff>27396</xdr:rowOff>
    </xdr:to>
    <xdr:sp macro="" textlink="">
      <xdr:nvSpPr>
        <xdr:cNvPr id="456" name="フローチャート: 判断 455"/>
        <xdr:cNvSpPr/>
      </xdr:nvSpPr>
      <xdr:spPr>
        <a:xfrm>
          <a:off x="15430500" y="626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57" name="フローチャート: 判断 456"/>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36830</xdr:rowOff>
    </xdr:from>
    <xdr:to>
      <xdr:col>72</xdr:col>
      <xdr:colOff>38100</xdr:colOff>
      <xdr:row>36</xdr:row>
      <xdr:rowOff>138430</xdr:rowOff>
    </xdr:to>
    <xdr:sp macro="" textlink="">
      <xdr:nvSpPr>
        <xdr:cNvPr id="458" name="フローチャート: 判断 457"/>
        <xdr:cNvSpPr/>
      </xdr:nvSpPr>
      <xdr:spPr>
        <a:xfrm>
          <a:off x="13652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9" name="テキスト ボックス 4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0" name="テキスト ボックス 4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1" name="テキスト ボックス 4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2" name="テキスト ボックス 4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3" name="テキスト ボックス 4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58057</xdr:rowOff>
    </xdr:from>
    <xdr:to>
      <xdr:col>85</xdr:col>
      <xdr:colOff>177800</xdr:colOff>
      <xdr:row>36</xdr:row>
      <xdr:rowOff>159657</xdr:rowOff>
    </xdr:to>
    <xdr:sp macro="" textlink="">
      <xdr:nvSpPr>
        <xdr:cNvPr id="464" name="楕円 463"/>
        <xdr:cNvSpPr/>
      </xdr:nvSpPr>
      <xdr:spPr>
        <a:xfrm>
          <a:off x="162687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80934</xdr:rowOff>
    </xdr:from>
    <xdr:ext cx="405111" cy="259045"/>
    <xdr:sp macro="" textlink="">
      <xdr:nvSpPr>
        <xdr:cNvPr id="465" name="【一般廃棄物処理施設】&#10;有形固定資産減価償却率該当値テキスト"/>
        <xdr:cNvSpPr txBox="1"/>
      </xdr:nvSpPr>
      <xdr:spPr>
        <a:xfrm>
          <a:off x="16357600" y="608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36830</xdr:rowOff>
    </xdr:from>
    <xdr:to>
      <xdr:col>81</xdr:col>
      <xdr:colOff>101600</xdr:colOff>
      <xdr:row>36</xdr:row>
      <xdr:rowOff>138430</xdr:rowOff>
    </xdr:to>
    <xdr:sp macro="" textlink="">
      <xdr:nvSpPr>
        <xdr:cNvPr id="466" name="楕円 465"/>
        <xdr:cNvSpPr/>
      </xdr:nvSpPr>
      <xdr:spPr>
        <a:xfrm>
          <a:off x="15430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87630</xdr:rowOff>
    </xdr:from>
    <xdr:to>
      <xdr:col>85</xdr:col>
      <xdr:colOff>127000</xdr:colOff>
      <xdr:row>36</xdr:row>
      <xdr:rowOff>108857</xdr:rowOff>
    </xdr:to>
    <xdr:cxnSp macro="">
      <xdr:nvCxnSpPr>
        <xdr:cNvPr id="467" name="直線コネクタ 466"/>
        <xdr:cNvCxnSpPr/>
      </xdr:nvCxnSpPr>
      <xdr:spPr>
        <a:xfrm>
          <a:off x="15481300" y="625983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10704</xdr:rowOff>
    </xdr:from>
    <xdr:to>
      <xdr:col>76</xdr:col>
      <xdr:colOff>165100</xdr:colOff>
      <xdr:row>36</xdr:row>
      <xdr:rowOff>112304</xdr:rowOff>
    </xdr:to>
    <xdr:sp macro="" textlink="">
      <xdr:nvSpPr>
        <xdr:cNvPr id="468" name="楕円 467"/>
        <xdr:cNvSpPr/>
      </xdr:nvSpPr>
      <xdr:spPr>
        <a:xfrm>
          <a:off x="14541500" y="61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61504</xdr:rowOff>
    </xdr:from>
    <xdr:to>
      <xdr:col>81</xdr:col>
      <xdr:colOff>50800</xdr:colOff>
      <xdr:row>36</xdr:row>
      <xdr:rowOff>87630</xdr:rowOff>
    </xdr:to>
    <xdr:cxnSp macro="">
      <xdr:nvCxnSpPr>
        <xdr:cNvPr id="469" name="直線コネクタ 468"/>
        <xdr:cNvCxnSpPr/>
      </xdr:nvCxnSpPr>
      <xdr:spPr>
        <a:xfrm>
          <a:off x="14592300" y="623370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18523</xdr:rowOff>
    </xdr:from>
    <xdr:ext cx="405111" cy="259045"/>
    <xdr:sp macro="" textlink="">
      <xdr:nvSpPr>
        <xdr:cNvPr id="470" name="n_1aveValue【一般廃棄物処理施設】&#10;有形固定資産減価償却率"/>
        <xdr:cNvSpPr txBox="1"/>
      </xdr:nvSpPr>
      <xdr:spPr>
        <a:xfrm>
          <a:off x="15266044" y="636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471" name="n_2aveValue【一般廃棄物処理施設】&#10;有形固定資産減価償却率"/>
        <xdr:cNvSpPr txBox="1"/>
      </xdr:nvSpPr>
      <xdr:spPr>
        <a:xfrm>
          <a:off x="14389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154957</xdr:rowOff>
    </xdr:from>
    <xdr:ext cx="405111" cy="259045"/>
    <xdr:sp macro="" textlink="">
      <xdr:nvSpPr>
        <xdr:cNvPr id="472" name="n_3aveValue【一般廃棄物処理施設】&#10;有形固定資産減価償却率"/>
        <xdr:cNvSpPr txBox="1"/>
      </xdr:nvSpPr>
      <xdr:spPr>
        <a:xfrm>
          <a:off x="13500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154957</xdr:rowOff>
    </xdr:from>
    <xdr:ext cx="405111" cy="259045"/>
    <xdr:sp macro="" textlink="">
      <xdr:nvSpPr>
        <xdr:cNvPr id="473" name="n_1mainValue【一般廃棄物処理施設】&#10;有形固定資産減価償却率"/>
        <xdr:cNvSpPr txBox="1"/>
      </xdr:nvSpPr>
      <xdr:spPr>
        <a:xfrm>
          <a:off x="152660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128831</xdr:rowOff>
    </xdr:from>
    <xdr:ext cx="405111" cy="259045"/>
    <xdr:sp macro="" textlink="">
      <xdr:nvSpPr>
        <xdr:cNvPr id="474" name="n_2mainValue【一般廃棄物処理施設】&#10;有形固定資産減価償却率"/>
        <xdr:cNvSpPr txBox="1"/>
      </xdr:nvSpPr>
      <xdr:spPr>
        <a:xfrm>
          <a:off x="14389744" y="595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5" name="正方形/長方形 4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6" name="正方形/長方形 4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7" name="正方形/長方形 4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8" name="正方形/長方形 4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9" name="正方形/長方形 4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0" name="正方形/長方形 4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1" name="正方形/長方形 4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2" name="正方形/長方形 48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3" name="テキスト ボックス 48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4" name="直線コネクタ 48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5" name="直線コネクタ 48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86" name="テキスト ボックス 48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87" name="直線コネクタ 48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88" name="テキスト ボックス 48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9" name="直線コネクタ 48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90" name="テキスト ボックス 48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1" name="直線コネクタ 49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92" name="テキスト ボックス 49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3" name="直線コネクタ 49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94" name="テキスト ボックス 49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5" name="直線コネクタ 49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6" name="テキスト ボックス 49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156599</xdr:rowOff>
    </xdr:from>
    <xdr:to>
      <xdr:col>116</xdr:col>
      <xdr:colOff>62864</xdr:colOff>
      <xdr:row>42</xdr:row>
      <xdr:rowOff>37498</xdr:rowOff>
    </xdr:to>
    <xdr:cxnSp macro="">
      <xdr:nvCxnSpPr>
        <xdr:cNvPr id="498" name="直線コネクタ 497"/>
        <xdr:cNvCxnSpPr/>
      </xdr:nvCxnSpPr>
      <xdr:spPr>
        <a:xfrm flipV="1">
          <a:off x="22160864" y="5814449"/>
          <a:ext cx="0" cy="142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499"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00" name="直線コネクタ 499"/>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103276</xdr:rowOff>
    </xdr:from>
    <xdr:ext cx="599010" cy="259045"/>
    <xdr:sp macro="" textlink="">
      <xdr:nvSpPr>
        <xdr:cNvPr id="501" name="【一般廃棄物処理施設】&#10;一人当たり有形固定資産（償却資産）額最大値テキスト"/>
        <xdr:cNvSpPr txBox="1"/>
      </xdr:nvSpPr>
      <xdr:spPr>
        <a:xfrm>
          <a:off x="22199600" y="558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156599</xdr:rowOff>
    </xdr:from>
    <xdr:to>
      <xdr:col>116</xdr:col>
      <xdr:colOff>152400</xdr:colOff>
      <xdr:row>33</xdr:row>
      <xdr:rowOff>156599</xdr:rowOff>
    </xdr:to>
    <xdr:cxnSp macro="">
      <xdr:nvCxnSpPr>
        <xdr:cNvPr id="502" name="直線コネクタ 501"/>
        <xdr:cNvCxnSpPr/>
      </xdr:nvCxnSpPr>
      <xdr:spPr>
        <a:xfrm>
          <a:off x="22072600" y="581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6238</xdr:rowOff>
    </xdr:from>
    <xdr:ext cx="534377" cy="259045"/>
    <xdr:sp macro="" textlink="">
      <xdr:nvSpPr>
        <xdr:cNvPr id="503" name="【一般廃棄物処理施設】&#10;一人当たり有形固定資産（償却資産）額平均値テキスト"/>
        <xdr:cNvSpPr txBox="1"/>
      </xdr:nvSpPr>
      <xdr:spPr>
        <a:xfrm>
          <a:off x="22199600" y="6521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154811</xdr:rowOff>
    </xdr:from>
    <xdr:to>
      <xdr:col>116</xdr:col>
      <xdr:colOff>114300</xdr:colOff>
      <xdr:row>39</xdr:row>
      <xdr:rowOff>84961</xdr:rowOff>
    </xdr:to>
    <xdr:sp macro="" textlink="">
      <xdr:nvSpPr>
        <xdr:cNvPr id="504" name="フローチャート: 判断 503"/>
        <xdr:cNvSpPr/>
      </xdr:nvSpPr>
      <xdr:spPr>
        <a:xfrm>
          <a:off x="22110700" y="66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163292</xdr:rowOff>
    </xdr:from>
    <xdr:to>
      <xdr:col>112</xdr:col>
      <xdr:colOff>38100</xdr:colOff>
      <xdr:row>39</xdr:row>
      <xdr:rowOff>93442</xdr:rowOff>
    </xdr:to>
    <xdr:sp macro="" textlink="">
      <xdr:nvSpPr>
        <xdr:cNvPr id="505" name="フローチャート: 判断 504"/>
        <xdr:cNvSpPr/>
      </xdr:nvSpPr>
      <xdr:spPr>
        <a:xfrm>
          <a:off x="21272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171285</xdr:rowOff>
    </xdr:from>
    <xdr:to>
      <xdr:col>107</xdr:col>
      <xdr:colOff>101600</xdr:colOff>
      <xdr:row>39</xdr:row>
      <xdr:rowOff>101435</xdr:rowOff>
    </xdr:to>
    <xdr:sp macro="" textlink="">
      <xdr:nvSpPr>
        <xdr:cNvPr id="506" name="フローチャート: 判断 505"/>
        <xdr:cNvSpPr/>
      </xdr:nvSpPr>
      <xdr:spPr>
        <a:xfrm>
          <a:off x="20383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47856</xdr:rowOff>
    </xdr:from>
    <xdr:to>
      <xdr:col>102</xdr:col>
      <xdr:colOff>165100</xdr:colOff>
      <xdr:row>39</xdr:row>
      <xdr:rowOff>149456</xdr:rowOff>
    </xdr:to>
    <xdr:sp macro="" textlink="">
      <xdr:nvSpPr>
        <xdr:cNvPr id="507" name="フローチャート: 判断 506"/>
        <xdr:cNvSpPr/>
      </xdr:nvSpPr>
      <xdr:spPr>
        <a:xfrm>
          <a:off x="19494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8" name="テキスト ボックス 5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9" name="テキスト ボックス 5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0" name="テキスト ボックス 5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1" name="テキスト ボックス 5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2" name="テキスト ボックス 5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168016</xdr:rowOff>
    </xdr:from>
    <xdr:to>
      <xdr:col>116</xdr:col>
      <xdr:colOff>114300</xdr:colOff>
      <xdr:row>41</xdr:row>
      <xdr:rowOff>98166</xdr:rowOff>
    </xdr:to>
    <xdr:sp macro="" textlink="">
      <xdr:nvSpPr>
        <xdr:cNvPr id="513" name="楕円 512"/>
        <xdr:cNvSpPr/>
      </xdr:nvSpPr>
      <xdr:spPr>
        <a:xfrm>
          <a:off x="22110700" y="702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146443</xdr:rowOff>
    </xdr:from>
    <xdr:ext cx="534377" cy="259045"/>
    <xdr:sp macro="" textlink="">
      <xdr:nvSpPr>
        <xdr:cNvPr id="514" name="【一般廃棄物処理施設】&#10;一人当たり有形固定資産（償却資産）額該当値テキスト"/>
        <xdr:cNvSpPr txBox="1"/>
      </xdr:nvSpPr>
      <xdr:spPr>
        <a:xfrm>
          <a:off x="22199600" y="700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7904</xdr:rowOff>
    </xdr:from>
    <xdr:to>
      <xdr:col>112</xdr:col>
      <xdr:colOff>38100</xdr:colOff>
      <xdr:row>41</xdr:row>
      <xdr:rowOff>109504</xdr:rowOff>
    </xdr:to>
    <xdr:sp macro="" textlink="">
      <xdr:nvSpPr>
        <xdr:cNvPr id="515" name="楕円 514"/>
        <xdr:cNvSpPr/>
      </xdr:nvSpPr>
      <xdr:spPr>
        <a:xfrm>
          <a:off x="21272500" y="703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47366</xdr:rowOff>
    </xdr:from>
    <xdr:to>
      <xdr:col>116</xdr:col>
      <xdr:colOff>63500</xdr:colOff>
      <xdr:row>41</xdr:row>
      <xdr:rowOff>58704</xdr:rowOff>
    </xdr:to>
    <xdr:cxnSp macro="">
      <xdr:nvCxnSpPr>
        <xdr:cNvPr id="516" name="直線コネクタ 515"/>
        <xdr:cNvCxnSpPr/>
      </xdr:nvCxnSpPr>
      <xdr:spPr>
        <a:xfrm flipV="1">
          <a:off x="21323300" y="7076816"/>
          <a:ext cx="838200" cy="1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19098</xdr:rowOff>
    </xdr:from>
    <xdr:to>
      <xdr:col>107</xdr:col>
      <xdr:colOff>101600</xdr:colOff>
      <xdr:row>41</xdr:row>
      <xdr:rowOff>120698</xdr:rowOff>
    </xdr:to>
    <xdr:sp macro="" textlink="">
      <xdr:nvSpPr>
        <xdr:cNvPr id="517" name="楕円 516"/>
        <xdr:cNvSpPr/>
      </xdr:nvSpPr>
      <xdr:spPr>
        <a:xfrm>
          <a:off x="20383500" y="704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58704</xdr:rowOff>
    </xdr:from>
    <xdr:to>
      <xdr:col>111</xdr:col>
      <xdr:colOff>177800</xdr:colOff>
      <xdr:row>41</xdr:row>
      <xdr:rowOff>69898</xdr:rowOff>
    </xdr:to>
    <xdr:cxnSp macro="">
      <xdr:nvCxnSpPr>
        <xdr:cNvPr id="518" name="直線コネクタ 517"/>
        <xdr:cNvCxnSpPr/>
      </xdr:nvCxnSpPr>
      <xdr:spPr>
        <a:xfrm flipV="1">
          <a:off x="20434300" y="7088154"/>
          <a:ext cx="889000" cy="1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109969</xdr:rowOff>
    </xdr:from>
    <xdr:ext cx="534377" cy="259045"/>
    <xdr:sp macro="" textlink="">
      <xdr:nvSpPr>
        <xdr:cNvPr id="519" name="n_1aveValue【一般廃棄物処理施設】&#10;一人当たり有形固定資産（償却資産）額"/>
        <xdr:cNvSpPr txBox="1"/>
      </xdr:nvSpPr>
      <xdr:spPr>
        <a:xfrm>
          <a:off x="21043411"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117962</xdr:rowOff>
    </xdr:from>
    <xdr:ext cx="534377" cy="259045"/>
    <xdr:sp macro="" textlink="">
      <xdr:nvSpPr>
        <xdr:cNvPr id="520" name="n_2aveValue【一般廃棄物処理施設】&#10;一人当たり有形固定資産（償却資産）額"/>
        <xdr:cNvSpPr txBox="1"/>
      </xdr:nvSpPr>
      <xdr:spPr>
        <a:xfrm>
          <a:off x="201671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165983</xdr:rowOff>
    </xdr:from>
    <xdr:ext cx="534377" cy="259045"/>
    <xdr:sp macro="" textlink="">
      <xdr:nvSpPr>
        <xdr:cNvPr id="521" name="n_3aveValue【一般廃棄物処理施設】&#10;一人当たり有形固定資産（償却資産）額"/>
        <xdr:cNvSpPr txBox="1"/>
      </xdr:nvSpPr>
      <xdr:spPr>
        <a:xfrm>
          <a:off x="19278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100631</xdr:rowOff>
    </xdr:from>
    <xdr:ext cx="534377" cy="259045"/>
    <xdr:sp macro="" textlink="">
      <xdr:nvSpPr>
        <xdr:cNvPr id="522" name="n_1mainValue【一般廃棄物処理施設】&#10;一人当たり有形固定資産（償却資産）額"/>
        <xdr:cNvSpPr txBox="1"/>
      </xdr:nvSpPr>
      <xdr:spPr>
        <a:xfrm>
          <a:off x="21043411" y="713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111825</xdr:rowOff>
    </xdr:from>
    <xdr:ext cx="534377" cy="259045"/>
    <xdr:sp macro="" textlink="">
      <xdr:nvSpPr>
        <xdr:cNvPr id="523" name="n_2mainValue【一般廃棄物処理施設】&#10;一人当たり有形固定資産（償却資産）額"/>
        <xdr:cNvSpPr txBox="1"/>
      </xdr:nvSpPr>
      <xdr:spPr>
        <a:xfrm>
          <a:off x="20167111" y="714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4" name="正方形/長方形 52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5" name="正方形/長方形 52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6" name="正方形/長方形 52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7" name="正方形/長方形 52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8" name="正方形/長方形 52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9" name="正方形/長方形 52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0" name="正方形/長方形 52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正方形/長方形 53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2" name="テキスト ボックス 53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3" name="直線コネクタ 53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4" name="直線コネクタ 53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5" name="テキスト ボックス 53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6" name="直線コネクタ 53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7" name="テキスト ボックス 53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8" name="直線コネクタ 53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9" name="テキスト ボックス 53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0" name="直線コネクタ 53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1" name="テキスト ボックス 54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2" name="直線コネクタ 54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3" name="テキスト ボックス 54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4" name="直線コネクタ 54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5" name="テキスト ボックス 54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6" name="直線コネクタ 54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7" name="テキスト ボックス 54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96338</xdr:rowOff>
    </xdr:from>
    <xdr:to>
      <xdr:col>85</xdr:col>
      <xdr:colOff>126364</xdr:colOff>
      <xdr:row>63</xdr:row>
      <xdr:rowOff>150223</xdr:rowOff>
    </xdr:to>
    <xdr:cxnSp macro="">
      <xdr:nvCxnSpPr>
        <xdr:cNvPr id="549" name="直線コネクタ 548"/>
        <xdr:cNvCxnSpPr/>
      </xdr:nvCxnSpPr>
      <xdr:spPr>
        <a:xfrm flipV="1">
          <a:off x="16318864" y="9526088"/>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50"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51" name="直線コネクタ 550"/>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43015</xdr:rowOff>
    </xdr:from>
    <xdr:ext cx="405111" cy="259045"/>
    <xdr:sp macro="" textlink="">
      <xdr:nvSpPr>
        <xdr:cNvPr id="552" name="【保健センター・保健所】&#10;有形固定資産減価償却率最大値テキスト"/>
        <xdr:cNvSpPr txBox="1"/>
      </xdr:nvSpPr>
      <xdr:spPr>
        <a:xfrm>
          <a:off x="16357600" y="930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553" name="直線コネクタ 552"/>
        <xdr:cNvCxnSpPr/>
      </xdr:nvCxnSpPr>
      <xdr:spPr>
        <a:xfrm>
          <a:off x="16230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95811</xdr:rowOff>
    </xdr:from>
    <xdr:ext cx="405111" cy="259045"/>
    <xdr:sp macro="" textlink="">
      <xdr:nvSpPr>
        <xdr:cNvPr id="554" name="【保健センター・保健所】&#10;有形固定資産減価償却率平均値テキスト"/>
        <xdr:cNvSpPr txBox="1"/>
      </xdr:nvSpPr>
      <xdr:spPr>
        <a:xfrm>
          <a:off x="16357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117384</xdr:rowOff>
    </xdr:from>
    <xdr:to>
      <xdr:col>85</xdr:col>
      <xdr:colOff>177800</xdr:colOff>
      <xdr:row>61</xdr:row>
      <xdr:rowOff>47534</xdr:rowOff>
    </xdr:to>
    <xdr:sp macro="" textlink="">
      <xdr:nvSpPr>
        <xdr:cNvPr id="555" name="フローチャート: 判断 554"/>
        <xdr:cNvSpPr/>
      </xdr:nvSpPr>
      <xdr:spPr>
        <a:xfrm>
          <a:off x="16268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556" name="フローチャート: 判断 555"/>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140244</xdr:rowOff>
    </xdr:from>
    <xdr:to>
      <xdr:col>76</xdr:col>
      <xdr:colOff>165100</xdr:colOff>
      <xdr:row>61</xdr:row>
      <xdr:rowOff>70394</xdr:rowOff>
    </xdr:to>
    <xdr:sp macro="" textlink="">
      <xdr:nvSpPr>
        <xdr:cNvPr id="557" name="フローチャート: 判断 556"/>
        <xdr:cNvSpPr/>
      </xdr:nvSpPr>
      <xdr:spPr>
        <a:xfrm>
          <a:off x="14541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63500</xdr:rowOff>
    </xdr:from>
    <xdr:to>
      <xdr:col>72</xdr:col>
      <xdr:colOff>38100</xdr:colOff>
      <xdr:row>60</xdr:row>
      <xdr:rowOff>165100</xdr:rowOff>
    </xdr:to>
    <xdr:sp macro="" textlink="">
      <xdr:nvSpPr>
        <xdr:cNvPr id="558" name="フローチャート: 判断 557"/>
        <xdr:cNvSpPr/>
      </xdr:nvSpPr>
      <xdr:spPr>
        <a:xfrm>
          <a:off x="1365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9" name="テキスト ボックス 55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0" name="テキスト ボックス 55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1" name="テキスト ボックス 56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2" name="テキスト ボックス 56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3" name="テキスト ボックス 56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104322</xdr:rowOff>
    </xdr:from>
    <xdr:to>
      <xdr:col>85</xdr:col>
      <xdr:colOff>177800</xdr:colOff>
      <xdr:row>58</xdr:row>
      <xdr:rowOff>34472</xdr:rowOff>
    </xdr:to>
    <xdr:sp macro="" textlink="">
      <xdr:nvSpPr>
        <xdr:cNvPr id="564" name="楕円 563"/>
        <xdr:cNvSpPr/>
      </xdr:nvSpPr>
      <xdr:spPr>
        <a:xfrm>
          <a:off x="16268700" y="987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127199</xdr:rowOff>
    </xdr:from>
    <xdr:ext cx="405111" cy="259045"/>
    <xdr:sp macro="" textlink="">
      <xdr:nvSpPr>
        <xdr:cNvPr id="565" name="【保健センター・保健所】&#10;有形固定資産減価償却率該当値テキスト"/>
        <xdr:cNvSpPr txBox="1"/>
      </xdr:nvSpPr>
      <xdr:spPr>
        <a:xfrm>
          <a:off x="16357600" y="9728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115751</xdr:rowOff>
    </xdr:from>
    <xdr:to>
      <xdr:col>81</xdr:col>
      <xdr:colOff>101600</xdr:colOff>
      <xdr:row>58</xdr:row>
      <xdr:rowOff>45901</xdr:rowOff>
    </xdr:to>
    <xdr:sp macro="" textlink="">
      <xdr:nvSpPr>
        <xdr:cNvPr id="566" name="楕円 565"/>
        <xdr:cNvSpPr/>
      </xdr:nvSpPr>
      <xdr:spPr>
        <a:xfrm>
          <a:off x="15430500" y="988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155122</xdr:rowOff>
    </xdr:from>
    <xdr:to>
      <xdr:col>85</xdr:col>
      <xdr:colOff>127000</xdr:colOff>
      <xdr:row>57</xdr:row>
      <xdr:rowOff>166551</xdr:rowOff>
    </xdr:to>
    <xdr:cxnSp macro="">
      <xdr:nvCxnSpPr>
        <xdr:cNvPr id="567" name="直線コネクタ 566"/>
        <xdr:cNvCxnSpPr/>
      </xdr:nvCxnSpPr>
      <xdr:spPr>
        <a:xfrm flipV="1">
          <a:off x="15481300" y="9927772"/>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94524</xdr:rowOff>
    </xdr:from>
    <xdr:to>
      <xdr:col>76</xdr:col>
      <xdr:colOff>165100</xdr:colOff>
      <xdr:row>58</xdr:row>
      <xdr:rowOff>24674</xdr:rowOff>
    </xdr:to>
    <xdr:sp macro="" textlink="">
      <xdr:nvSpPr>
        <xdr:cNvPr id="568" name="楕円 567"/>
        <xdr:cNvSpPr/>
      </xdr:nvSpPr>
      <xdr:spPr>
        <a:xfrm>
          <a:off x="14541500" y="986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145324</xdr:rowOff>
    </xdr:from>
    <xdr:to>
      <xdr:col>81</xdr:col>
      <xdr:colOff>50800</xdr:colOff>
      <xdr:row>57</xdr:row>
      <xdr:rowOff>166551</xdr:rowOff>
    </xdr:to>
    <xdr:cxnSp macro="">
      <xdr:nvCxnSpPr>
        <xdr:cNvPr id="569" name="直線コネクタ 568"/>
        <xdr:cNvCxnSpPr/>
      </xdr:nvCxnSpPr>
      <xdr:spPr>
        <a:xfrm>
          <a:off x="14592300" y="991797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53357</xdr:rowOff>
    </xdr:from>
    <xdr:ext cx="405111" cy="259045"/>
    <xdr:sp macro="" textlink="">
      <xdr:nvSpPr>
        <xdr:cNvPr id="570" name="n_1aveValue【保健センター・保健所】&#10;有形固定資産減価償却率"/>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61521</xdr:rowOff>
    </xdr:from>
    <xdr:ext cx="405111" cy="259045"/>
    <xdr:sp macro="" textlink="">
      <xdr:nvSpPr>
        <xdr:cNvPr id="571" name="n_2aveValue【保健センター・保健所】&#10;有形固定資産減価償却率"/>
        <xdr:cNvSpPr txBox="1"/>
      </xdr:nvSpPr>
      <xdr:spPr>
        <a:xfrm>
          <a:off x="14389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10177</xdr:rowOff>
    </xdr:from>
    <xdr:ext cx="405111" cy="259045"/>
    <xdr:sp macro="" textlink="">
      <xdr:nvSpPr>
        <xdr:cNvPr id="572" name="n_3aveValue【保健センター・保健所】&#10;有形固定資産減価償却率"/>
        <xdr:cNvSpPr txBox="1"/>
      </xdr:nvSpPr>
      <xdr:spPr>
        <a:xfrm>
          <a:off x="13500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62428</xdr:rowOff>
    </xdr:from>
    <xdr:ext cx="405111" cy="259045"/>
    <xdr:sp macro="" textlink="">
      <xdr:nvSpPr>
        <xdr:cNvPr id="573" name="n_1mainValue【保健センター・保健所】&#10;有形固定資産減価償却率"/>
        <xdr:cNvSpPr txBox="1"/>
      </xdr:nvSpPr>
      <xdr:spPr>
        <a:xfrm>
          <a:off x="15266044" y="966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41201</xdr:rowOff>
    </xdr:from>
    <xdr:ext cx="405111" cy="259045"/>
    <xdr:sp macro="" textlink="">
      <xdr:nvSpPr>
        <xdr:cNvPr id="574" name="n_2mainValue【保健センター・保健所】&#10;有形固定資産減価償却率"/>
        <xdr:cNvSpPr txBox="1"/>
      </xdr:nvSpPr>
      <xdr:spPr>
        <a:xfrm>
          <a:off x="14389744" y="964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5" name="正方形/長方形 5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6" name="正方形/長方形 5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7" name="正方形/長方形 5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8" name="正方形/長方形 5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9" name="正方形/長方形 5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0" name="正方形/長方形 5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1" name="正方形/長方形 5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2" name="正方形/長方形 5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3" name="テキスト ボックス 5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4" name="直線コネクタ 5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5" name="直線コネクタ 58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6" name="テキスト ボックス 58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7" name="直線コネクタ 58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8" name="テキスト ボックス 58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9" name="直線コネクタ 58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90" name="テキスト ボックス 58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1" name="直線コネクタ 59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2" name="テキスト ボックス 59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139446</xdr:rowOff>
    </xdr:to>
    <xdr:cxnSp macro="">
      <xdr:nvCxnSpPr>
        <xdr:cNvPr id="596" name="直線コネクタ 595"/>
        <xdr:cNvCxnSpPr/>
      </xdr:nvCxnSpPr>
      <xdr:spPr>
        <a:xfrm flipV="1">
          <a:off x="22160864" y="9582912"/>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143273</xdr:rowOff>
    </xdr:from>
    <xdr:ext cx="469744" cy="259045"/>
    <xdr:sp macro="" textlink="">
      <xdr:nvSpPr>
        <xdr:cNvPr id="597" name="【保健センター・保健所】&#10;一人当たり面積最小値テキスト"/>
        <xdr:cNvSpPr txBox="1"/>
      </xdr:nvSpPr>
      <xdr:spPr>
        <a:xfrm>
          <a:off x="22199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139446</xdr:rowOff>
    </xdr:from>
    <xdr:to>
      <xdr:col>116</xdr:col>
      <xdr:colOff>152400</xdr:colOff>
      <xdr:row>63</xdr:row>
      <xdr:rowOff>139446</xdr:rowOff>
    </xdr:to>
    <xdr:cxnSp macro="">
      <xdr:nvCxnSpPr>
        <xdr:cNvPr id="598" name="直線コネクタ 597"/>
        <xdr:cNvCxnSpPr/>
      </xdr:nvCxnSpPr>
      <xdr:spPr>
        <a:xfrm>
          <a:off x="22072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599" name="【保健センター・保健所】&#10;一人当たり面積最大値テキスト"/>
        <xdr:cNvSpPr txBox="1"/>
      </xdr:nvSpPr>
      <xdr:spPr>
        <a:xfrm>
          <a:off x="22199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600" name="直線コネクタ 599"/>
        <xdr:cNvCxnSpPr/>
      </xdr:nvCxnSpPr>
      <xdr:spPr>
        <a:xfrm>
          <a:off x="22072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601" name="【保健センター・保健所】&#10;一人当たり面積平均値テキスト"/>
        <xdr:cNvSpPr txBox="1"/>
      </xdr:nvSpPr>
      <xdr:spPr>
        <a:xfrm>
          <a:off x="22199600" y="1060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02" name="フローチャート: 判断 601"/>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03" name="フローチャート: 判断 602"/>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127508</xdr:rowOff>
    </xdr:from>
    <xdr:to>
      <xdr:col>107</xdr:col>
      <xdr:colOff>101600</xdr:colOff>
      <xdr:row>63</xdr:row>
      <xdr:rowOff>57658</xdr:rowOff>
    </xdr:to>
    <xdr:sp macro="" textlink="">
      <xdr:nvSpPr>
        <xdr:cNvPr id="604" name="フローチャート: 判断 603"/>
        <xdr:cNvSpPr/>
      </xdr:nvSpPr>
      <xdr:spPr>
        <a:xfrm>
          <a:off x="20383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136652</xdr:rowOff>
    </xdr:from>
    <xdr:to>
      <xdr:col>102</xdr:col>
      <xdr:colOff>165100</xdr:colOff>
      <xdr:row>63</xdr:row>
      <xdr:rowOff>66802</xdr:rowOff>
    </xdr:to>
    <xdr:sp macro="" textlink="">
      <xdr:nvSpPr>
        <xdr:cNvPr id="605" name="フローチャート: 判断 604"/>
        <xdr:cNvSpPr/>
      </xdr:nvSpPr>
      <xdr:spPr>
        <a:xfrm>
          <a:off x="19494500" y="1076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145796</xdr:rowOff>
    </xdr:from>
    <xdr:to>
      <xdr:col>116</xdr:col>
      <xdr:colOff>114300</xdr:colOff>
      <xdr:row>63</xdr:row>
      <xdr:rowOff>75946</xdr:rowOff>
    </xdr:to>
    <xdr:sp macro="" textlink="">
      <xdr:nvSpPr>
        <xdr:cNvPr id="611" name="楕円 610"/>
        <xdr:cNvSpPr/>
      </xdr:nvSpPr>
      <xdr:spPr>
        <a:xfrm>
          <a:off x="221107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105935</xdr:rowOff>
    </xdr:from>
    <xdr:ext cx="469744" cy="259045"/>
    <xdr:sp macro="" textlink="">
      <xdr:nvSpPr>
        <xdr:cNvPr id="612" name="【保健センター・保健所】&#10;一人当たり面積該当値テキスト"/>
        <xdr:cNvSpPr txBox="1"/>
      </xdr:nvSpPr>
      <xdr:spPr>
        <a:xfrm>
          <a:off x="22199600" y="107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150368</xdr:rowOff>
    </xdr:from>
    <xdr:to>
      <xdr:col>112</xdr:col>
      <xdr:colOff>38100</xdr:colOff>
      <xdr:row>63</xdr:row>
      <xdr:rowOff>80518</xdr:rowOff>
    </xdr:to>
    <xdr:sp macro="" textlink="">
      <xdr:nvSpPr>
        <xdr:cNvPr id="613" name="楕円 612"/>
        <xdr:cNvSpPr/>
      </xdr:nvSpPr>
      <xdr:spPr>
        <a:xfrm>
          <a:off x="212725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25146</xdr:rowOff>
    </xdr:from>
    <xdr:to>
      <xdr:col>116</xdr:col>
      <xdr:colOff>63500</xdr:colOff>
      <xdr:row>63</xdr:row>
      <xdr:rowOff>29718</xdr:rowOff>
    </xdr:to>
    <xdr:cxnSp macro="">
      <xdr:nvCxnSpPr>
        <xdr:cNvPr id="614" name="直線コネクタ 613"/>
        <xdr:cNvCxnSpPr/>
      </xdr:nvCxnSpPr>
      <xdr:spPr>
        <a:xfrm flipV="1">
          <a:off x="21323300" y="108264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150368</xdr:rowOff>
    </xdr:from>
    <xdr:to>
      <xdr:col>107</xdr:col>
      <xdr:colOff>101600</xdr:colOff>
      <xdr:row>63</xdr:row>
      <xdr:rowOff>80518</xdr:rowOff>
    </xdr:to>
    <xdr:sp macro="" textlink="">
      <xdr:nvSpPr>
        <xdr:cNvPr id="615" name="楕円 614"/>
        <xdr:cNvSpPr/>
      </xdr:nvSpPr>
      <xdr:spPr>
        <a:xfrm>
          <a:off x="203835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29718</xdr:rowOff>
    </xdr:from>
    <xdr:to>
      <xdr:col>111</xdr:col>
      <xdr:colOff>177800</xdr:colOff>
      <xdr:row>63</xdr:row>
      <xdr:rowOff>29718</xdr:rowOff>
    </xdr:to>
    <xdr:cxnSp macro="">
      <xdr:nvCxnSpPr>
        <xdr:cNvPr id="616" name="直線コネクタ 615"/>
        <xdr:cNvCxnSpPr/>
      </xdr:nvCxnSpPr>
      <xdr:spPr>
        <a:xfrm>
          <a:off x="20434300" y="10831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617" name="n_1aveValue【保健センター・保健所】&#10;一人当たり面積"/>
        <xdr:cNvSpPr txBox="1"/>
      </xdr:nvSpPr>
      <xdr:spPr>
        <a:xfrm>
          <a:off x="210757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74185</xdr:rowOff>
    </xdr:from>
    <xdr:ext cx="469744" cy="259045"/>
    <xdr:sp macro="" textlink="">
      <xdr:nvSpPr>
        <xdr:cNvPr id="618" name="n_2aveValue【保健センター・保健所】&#10;一人当たり面積"/>
        <xdr:cNvSpPr txBox="1"/>
      </xdr:nvSpPr>
      <xdr:spPr>
        <a:xfrm>
          <a:off x="20199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83329</xdr:rowOff>
    </xdr:from>
    <xdr:ext cx="469744" cy="259045"/>
    <xdr:sp macro="" textlink="">
      <xdr:nvSpPr>
        <xdr:cNvPr id="619" name="n_3aveValue【保健センター・保健所】&#10;一人当たり面積"/>
        <xdr:cNvSpPr txBox="1"/>
      </xdr:nvSpPr>
      <xdr:spPr>
        <a:xfrm>
          <a:off x="19310427" y="1054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71645</xdr:rowOff>
    </xdr:from>
    <xdr:ext cx="469744" cy="259045"/>
    <xdr:sp macro="" textlink="">
      <xdr:nvSpPr>
        <xdr:cNvPr id="620" name="n_1mainValue【保健センター・保健所】&#10;一人当たり面積"/>
        <xdr:cNvSpPr txBox="1"/>
      </xdr:nvSpPr>
      <xdr:spPr>
        <a:xfrm>
          <a:off x="21075727" y="1087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71645</xdr:rowOff>
    </xdr:from>
    <xdr:ext cx="469744" cy="259045"/>
    <xdr:sp macro="" textlink="">
      <xdr:nvSpPr>
        <xdr:cNvPr id="621" name="n_2mainValue【保健センター・保健所】&#10;一人当たり面積"/>
        <xdr:cNvSpPr txBox="1"/>
      </xdr:nvSpPr>
      <xdr:spPr>
        <a:xfrm>
          <a:off x="20199427" y="1087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2" name="直線コネクタ 63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3" name="テキスト ボックス 63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4" name="直線コネクタ 63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5" name="テキスト ボックス 63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6" name="直線コネクタ 63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7" name="テキスト ボックス 63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8" name="直線コネクタ 63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9" name="テキスト ボックス 63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0" name="直線コネクタ 63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1" name="テキスト ボックス 64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2" name="直線コネクタ 64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3" name="テキスト ボックス 64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5" name="テキスト ボックス 64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85</xdr:row>
      <xdr:rowOff>119743</xdr:rowOff>
    </xdr:to>
    <xdr:cxnSp macro="">
      <xdr:nvCxnSpPr>
        <xdr:cNvPr id="647" name="直線コネクタ 646"/>
        <xdr:cNvCxnSpPr/>
      </xdr:nvCxnSpPr>
      <xdr:spPr>
        <a:xfrm flipV="1">
          <a:off x="16318864" y="13407934"/>
          <a:ext cx="0" cy="128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648"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649" name="直線コネクタ 648"/>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405111" cy="259045"/>
    <xdr:sp macro="" textlink="">
      <xdr:nvSpPr>
        <xdr:cNvPr id="650" name="【消防施設】&#10;有形固定資産減価償却率最大値テキスト"/>
        <xdr:cNvSpPr txBox="1"/>
      </xdr:nvSpPr>
      <xdr:spPr>
        <a:xfrm>
          <a:off x="16357600" y="1318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651" name="直線コネクタ 650"/>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80390</xdr:rowOff>
    </xdr:from>
    <xdr:ext cx="405111" cy="259045"/>
    <xdr:sp macro="" textlink="">
      <xdr:nvSpPr>
        <xdr:cNvPr id="652" name="【消防施設】&#10;有形固定資産減価償却率平均値テキスト"/>
        <xdr:cNvSpPr txBox="1"/>
      </xdr:nvSpPr>
      <xdr:spPr>
        <a:xfrm>
          <a:off x="16357600" y="13624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57513</xdr:rowOff>
    </xdr:from>
    <xdr:to>
      <xdr:col>85</xdr:col>
      <xdr:colOff>177800</xdr:colOff>
      <xdr:row>80</xdr:row>
      <xdr:rowOff>159113</xdr:rowOff>
    </xdr:to>
    <xdr:sp macro="" textlink="">
      <xdr:nvSpPr>
        <xdr:cNvPr id="653" name="フローチャート: 判断 652"/>
        <xdr:cNvSpPr/>
      </xdr:nvSpPr>
      <xdr:spPr>
        <a:xfrm>
          <a:off x="16268700" y="1377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88537</xdr:rowOff>
    </xdr:from>
    <xdr:to>
      <xdr:col>81</xdr:col>
      <xdr:colOff>101600</xdr:colOff>
      <xdr:row>81</xdr:row>
      <xdr:rowOff>18687</xdr:rowOff>
    </xdr:to>
    <xdr:sp macro="" textlink="">
      <xdr:nvSpPr>
        <xdr:cNvPr id="654" name="フローチャート: 判断 653"/>
        <xdr:cNvSpPr/>
      </xdr:nvSpPr>
      <xdr:spPr>
        <a:xfrm>
          <a:off x="15430500"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90170</xdr:rowOff>
    </xdr:from>
    <xdr:to>
      <xdr:col>76</xdr:col>
      <xdr:colOff>165100</xdr:colOff>
      <xdr:row>81</xdr:row>
      <xdr:rowOff>20320</xdr:rowOff>
    </xdr:to>
    <xdr:sp macro="" textlink="">
      <xdr:nvSpPr>
        <xdr:cNvPr id="655" name="フローチャート: 判断 654"/>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656" name="フローチャート: 判断 655"/>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662" name="楕円 661"/>
        <xdr:cNvSpPr/>
      </xdr:nvSpPr>
      <xdr:spPr>
        <a:xfrm>
          <a:off x="162687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102888</xdr:rowOff>
    </xdr:from>
    <xdr:ext cx="405111" cy="259045"/>
    <xdr:sp macro="" textlink="">
      <xdr:nvSpPr>
        <xdr:cNvPr id="663" name="【消防施設】&#10;有形固定資産減価償却率該当値テキスト"/>
        <xdr:cNvSpPr txBox="1"/>
      </xdr:nvSpPr>
      <xdr:spPr>
        <a:xfrm>
          <a:off x="16357600"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24856</xdr:rowOff>
    </xdr:from>
    <xdr:to>
      <xdr:col>81</xdr:col>
      <xdr:colOff>101600</xdr:colOff>
      <xdr:row>81</xdr:row>
      <xdr:rowOff>126456</xdr:rowOff>
    </xdr:to>
    <xdr:sp macro="" textlink="">
      <xdr:nvSpPr>
        <xdr:cNvPr id="664" name="楕円 663"/>
        <xdr:cNvSpPr/>
      </xdr:nvSpPr>
      <xdr:spPr>
        <a:xfrm>
          <a:off x="15430500" y="1391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75656</xdr:rowOff>
    </xdr:from>
    <xdr:to>
      <xdr:col>85</xdr:col>
      <xdr:colOff>127000</xdr:colOff>
      <xdr:row>82</xdr:row>
      <xdr:rowOff>3811</xdr:rowOff>
    </xdr:to>
    <xdr:cxnSp macro="">
      <xdr:nvCxnSpPr>
        <xdr:cNvPr id="665" name="直線コネクタ 664"/>
        <xdr:cNvCxnSpPr/>
      </xdr:nvCxnSpPr>
      <xdr:spPr>
        <a:xfrm>
          <a:off x="15481300" y="13963106"/>
          <a:ext cx="838200" cy="9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62412</xdr:rowOff>
    </xdr:from>
    <xdr:to>
      <xdr:col>76</xdr:col>
      <xdr:colOff>165100</xdr:colOff>
      <xdr:row>81</xdr:row>
      <xdr:rowOff>164012</xdr:rowOff>
    </xdr:to>
    <xdr:sp macro="" textlink="">
      <xdr:nvSpPr>
        <xdr:cNvPr id="666" name="楕円 665"/>
        <xdr:cNvSpPr/>
      </xdr:nvSpPr>
      <xdr:spPr>
        <a:xfrm>
          <a:off x="14541500" y="1394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75656</xdr:rowOff>
    </xdr:from>
    <xdr:to>
      <xdr:col>81</xdr:col>
      <xdr:colOff>50800</xdr:colOff>
      <xdr:row>81</xdr:row>
      <xdr:rowOff>113212</xdr:rowOff>
    </xdr:to>
    <xdr:cxnSp macro="">
      <xdr:nvCxnSpPr>
        <xdr:cNvPr id="667" name="直線コネクタ 666"/>
        <xdr:cNvCxnSpPr/>
      </xdr:nvCxnSpPr>
      <xdr:spPr>
        <a:xfrm flipV="1">
          <a:off x="14592300" y="1396310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35214</xdr:rowOff>
    </xdr:from>
    <xdr:ext cx="405111" cy="259045"/>
    <xdr:sp macro="" textlink="">
      <xdr:nvSpPr>
        <xdr:cNvPr id="668" name="n_1aveValue【消防施設】&#10;有形固定資産減価償却率"/>
        <xdr:cNvSpPr txBox="1"/>
      </xdr:nvSpPr>
      <xdr:spPr>
        <a:xfrm>
          <a:off x="152660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36847</xdr:rowOff>
    </xdr:from>
    <xdr:ext cx="405111" cy="259045"/>
    <xdr:sp macro="" textlink="">
      <xdr:nvSpPr>
        <xdr:cNvPr id="669" name="n_2aveValue【消防施設】&#10;有形固定資産減価償却率"/>
        <xdr:cNvSpPr txBox="1"/>
      </xdr:nvSpPr>
      <xdr:spPr>
        <a:xfrm>
          <a:off x="14389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670"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117583</xdr:rowOff>
    </xdr:from>
    <xdr:ext cx="405111" cy="259045"/>
    <xdr:sp macro="" textlink="">
      <xdr:nvSpPr>
        <xdr:cNvPr id="671" name="n_1mainValue【消防施設】&#10;有形固定資産減価償却率"/>
        <xdr:cNvSpPr txBox="1"/>
      </xdr:nvSpPr>
      <xdr:spPr>
        <a:xfrm>
          <a:off x="15266044" y="1400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155139</xdr:rowOff>
    </xdr:from>
    <xdr:ext cx="405111" cy="259045"/>
    <xdr:sp macro="" textlink="">
      <xdr:nvSpPr>
        <xdr:cNvPr id="672" name="n_2mainValue【消防施設】&#10;有形固定資産減価償却率"/>
        <xdr:cNvSpPr txBox="1"/>
      </xdr:nvSpPr>
      <xdr:spPr>
        <a:xfrm>
          <a:off x="14389744" y="1404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3" name="直線コネクタ 68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4" name="テキスト ボックス 68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5" name="直線コネクタ 68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6" name="テキスト ボックス 68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7" name="直線コネクタ 68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8" name="テキスト ボックス 68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9" name="直線コネクタ 68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0" name="テキスト ボックス 68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122682</xdr:rowOff>
    </xdr:from>
    <xdr:to>
      <xdr:col>116</xdr:col>
      <xdr:colOff>62864</xdr:colOff>
      <xdr:row>86</xdr:row>
      <xdr:rowOff>24385</xdr:rowOff>
    </xdr:to>
    <xdr:cxnSp macro="">
      <xdr:nvCxnSpPr>
        <xdr:cNvPr id="694" name="直線コネクタ 693"/>
        <xdr:cNvCxnSpPr/>
      </xdr:nvCxnSpPr>
      <xdr:spPr>
        <a:xfrm flipV="1">
          <a:off x="22160864" y="13667232"/>
          <a:ext cx="0" cy="1101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95"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96" name="直線コネクタ 695"/>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69359</xdr:rowOff>
    </xdr:from>
    <xdr:ext cx="469744" cy="259045"/>
    <xdr:sp macro="" textlink="">
      <xdr:nvSpPr>
        <xdr:cNvPr id="697" name="【消防施設】&#10;一人当たり面積最大値テキスト"/>
        <xdr:cNvSpPr txBox="1"/>
      </xdr:nvSpPr>
      <xdr:spPr>
        <a:xfrm>
          <a:off x="22199600" y="134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122682</xdr:rowOff>
    </xdr:from>
    <xdr:to>
      <xdr:col>116</xdr:col>
      <xdr:colOff>152400</xdr:colOff>
      <xdr:row>79</xdr:row>
      <xdr:rowOff>122682</xdr:rowOff>
    </xdr:to>
    <xdr:cxnSp macro="">
      <xdr:nvCxnSpPr>
        <xdr:cNvPr id="698" name="直線コネクタ 697"/>
        <xdr:cNvCxnSpPr/>
      </xdr:nvCxnSpPr>
      <xdr:spPr>
        <a:xfrm>
          <a:off x="22072600" y="1366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699" name="【消防施設】&#10;一人当たり面積平均値テキスト"/>
        <xdr:cNvSpPr txBox="1"/>
      </xdr:nvSpPr>
      <xdr:spPr>
        <a:xfrm>
          <a:off x="221996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00" name="フローチャート: 判断 699"/>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65024</xdr:rowOff>
    </xdr:from>
    <xdr:to>
      <xdr:col>112</xdr:col>
      <xdr:colOff>38100</xdr:colOff>
      <xdr:row>84</xdr:row>
      <xdr:rowOff>166624</xdr:rowOff>
    </xdr:to>
    <xdr:sp macro="" textlink="">
      <xdr:nvSpPr>
        <xdr:cNvPr id="701" name="フローチャート: 判断 700"/>
        <xdr:cNvSpPr/>
      </xdr:nvSpPr>
      <xdr:spPr>
        <a:xfrm>
          <a:off x="21272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702" name="フローチャート: 判断 701"/>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129032</xdr:rowOff>
    </xdr:from>
    <xdr:to>
      <xdr:col>102</xdr:col>
      <xdr:colOff>165100</xdr:colOff>
      <xdr:row>85</xdr:row>
      <xdr:rowOff>59182</xdr:rowOff>
    </xdr:to>
    <xdr:sp macro="" textlink="">
      <xdr:nvSpPr>
        <xdr:cNvPr id="703" name="フローチャート: 判断 702"/>
        <xdr:cNvSpPr/>
      </xdr:nvSpPr>
      <xdr:spPr>
        <a:xfrm>
          <a:off x="19494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4" name="テキスト ボックス 7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5" name="テキスト ボックス 7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6" name="テキスト ボックス 7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7" name="テキスト ボックス 7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8" name="テキスト ボックス 7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85598</xdr:rowOff>
    </xdr:from>
    <xdr:to>
      <xdr:col>116</xdr:col>
      <xdr:colOff>114300</xdr:colOff>
      <xdr:row>86</xdr:row>
      <xdr:rowOff>15748</xdr:rowOff>
    </xdr:to>
    <xdr:sp macro="" textlink="">
      <xdr:nvSpPr>
        <xdr:cNvPr id="709" name="楕円 708"/>
        <xdr:cNvSpPr/>
      </xdr:nvSpPr>
      <xdr:spPr>
        <a:xfrm>
          <a:off x="221107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525</xdr:rowOff>
    </xdr:from>
    <xdr:ext cx="469744" cy="259045"/>
    <xdr:sp macro="" textlink="">
      <xdr:nvSpPr>
        <xdr:cNvPr id="710" name="【消防施設】&#10;一人当たり面積該当値テキスト"/>
        <xdr:cNvSpPr txBox="1"/>
      </xdr:nvSpPr>
      <xdr:spPr>
        <a:xfrm>
          <a:off x="22199600" y="1457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85598</xdr:rowOff>
    </xdr:from>
    <xdr:to>
      <xdr:col>112</xdr:col>
      <xdr:colOff>38100</xdr:colOff>
      <xdr:row>86</xdr:row>
      <xdr:rowOff>15748</xdr:rowOff>
    </xdr:to>
    <xdr:sp macro="" textlink="">
      <xdr:nvSpPr>
        <xdr:cNvPr id="711" name="楕円 710"/>
        <xdr:cNvSpPr/>
      </xdr:nvSpPr>
      <xdr:spPr>
        <a:xfrm>
          <a:off x="21272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136398</xdr:rowOff>
    </xdr:from>
    <xdr:to>
      <xdr:col>116</xdr:col>
      <xdr:colOff>63500</xdr:colOff>
      <xdr:row>85</xdr:row>
      <xdr:rowOff>136398</xdr:rowOff>
    </xdr:to>
    <xdr:cxnSp macro="">
      <xdr:nvCxnSpPr>
        <xdr:cNvPr id="712" name="直線コネクタ 711"/>
        <xdr:cNvCxnSpPr/>
      </xdr:nvCxnSpPr>
      <xdr:spPr>
        <a:xfrm>
          <a:off x="21323300" y="147096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85598</xdr:rowOff>
    </xdr:from>
    <xdr:to>
      <xdr:col>107</xdr:col>
      <xdr:colOff>101600</xdr:colOff>
      <xdr:row>86</xdr:row>
      <xdr:rowOff>15748</xdr:rowOff>
    </xdr:to>
    <xdr:sp macro="" textlink="">
      <xdr:nvSpPr>
        <xdr:cNvPr id="713" name="楕円 712"/>
        <xdr:cNvSpPr/>
      </xdr:nvSpPr>
      <xdr:spPr>
        <a:xfrm>
          <a:off x="20383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136398</xdr:rowOff>
    </xdr:from>
    <xdr:to>
      <xdr:col>111</xdr:col>
      <xdr:colOff>177800</xdr:colOff>
      <xdr:row>85</xdr:row>
      <xdr:rowOff>136398</xdr:rowOff>
    </xdr:to>
    <xdr:cxnSp macro="">
      <xdr:nvCxnSpPr>
        <xdr:cNvPr id="714" name="直線コネクタ 713"/>
        <xdr:cNvCxnSpPr/>
      </xdr:nvCxnSpPr>
      <xdr:spPr>
        <a:xfrm>
          <a:off x="20434300" y="1470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11701</xdr:rowOff>
    </xdr:from>
    <xdr:ext cx="469744" cy="259045"/>
    <xdr:sp macro="" textlink="">
      <xdr:nvSpPr>
        <xdr:cNvPr id="715" name="n_1aveValue【消防施設】&#10;一人当たり面積"/>
        <xdr:cNvSpPr txBox="1"/>
      </xdr:nvSpPr>
      <xdr:spPr>
        <a:xfrm>
          <a:off x="210757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7129</xdr:rowOff>
    </xdr:from>
    <xdr:ext cx="469744" cy="259045"/>
    <xdr:sp macro="" textlink="">
      <xdr:nvSpPr>
        <xdr:cNvPr id="716" name="n_2aveValue【消防施設】&#10;一人当たり面積"/>
        <xdr:cNvSpPr txBox="1"/>
      </xdr:nvSpPr>
      <xdr:spPr>
        <a:xfrm>
          <a:off x="20199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75709</xdr:rowOff>
    </xdr:from>
    <xdr:ext cx="469744" cy="259045"/>
    <xdr:sp macro="" textlink="">
      <xdr:nvSpPr>
        <xdr:cNvPr id="717" name="n_3aveValue【消防施設】&#10;一人当たり面積"/>
        <xdr:cNvSpPr txBox="1"/>
      </xdr:nvSpPr>
      <xdr:spPr>
        <a:xfrm>
          <a:off x="19310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6875</xdr:rowOff>
    </xdr:from>
    <xdr:ext cx="469744" cy="259045"/>
    <xdr:sp macro="" textlink="">
      <xdr:nvSpPr>
        <xdr:cNvPr id="718" name="n_1mainValue【消防施設】&#10;一人当たり面積"/>
        <xdr:cNvSpPr txBox="1"/>
      </xdr:nvSpPr>
      <xdr:spPr>
        <a:xfrm>
          <a:off x="210757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6875</xdr:rowOff>
    </xdr:from>
    <xdr:ext cx="469744" cy="259045"/>
    <xdr:sp macro="" textlink="">
      <xdr:nvSpPr>
        <xdr:cNvPr id="719" name="n_2mainValue【消防施設】&#10;一人当たり面積"/>
        <xdr:cNvSpPr txBox="1"/>
      </xdr:nvSpPr>
      <xdr:spPr>
        <a:xfrm>
          <a:off x="201994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0" name="正方形/長方形 7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1" name="正方形/長方形 7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2" name="正方形/長方形 7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3" name="正方形/長方形 7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4" name="正方形/長方形 7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5" name="正方形/長方形 7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6" name="正方形/長方形 7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7" name="正方形/長方形 7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8" name="テキスト ボックス 7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9" name="直線コネクタ 7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0" name="直線コネクタ 72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1" name="テキスト ボックス 73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2" name="直線コネクタ 73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3" name="テキスト ボックス 73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4" name="直線コネクタ 73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5" name="テキスト ボックス 73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6" name="直線コネクタ 73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7" name="テキスト ボックス 73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8" name="直線コネクタ 73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9" name="テキスト ボックス 73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0" name="直線コネクタ 73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1" name="テキスト ボックス 74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2" name="直線コネクタ 7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3" name="テキスト ボックス 74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134982</xdr:rowOff>
    </xdr:to>
    <xdr:cxnSp macro="">
      <xdr:nvCxnSpPr>
        <xdr:cNvPr id="745" name="直線コネクタ 744"/>
        <xdr:cNvCxnSpPr/>
      </xdr:nvCxnSpPr>
      <xdr:spPr>
        <a:xfrm flipV="1">
          <a:off x="16318864" y="1713465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138809</xdr:rowOff>
    </xdr:from>
    <xdr:ext cx="340478" cy="259045"/>
    <xdr:sp macro="" textlink="">
      <xdr:nvSpPr>
        <xdr:cNvPr id="746" name="【庁舎】&#10;有形固定資産減価償却率最小値テキスト"/>
        <xdr:cNvSpPr txBox="1"/>
      </xdr:nvSpPr>
      <xdr:spPr>
        <a:xfrm>
          <a:off x="16357600" y="1865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134982</xdr:rowOff>
    </xdr:from>
    <xdr:to>
      <xdr:col>86</xdr:col>
      <xdr:colOff>25400</xdr:colOff>
      <xdr:row>108</xdr:row>
      <xdr:rowOff>134982</xdr:rowOff>
    </xdr:to>
    <xdr:cxnSp macro="">
      <xdr:nvCxnSpPr>
        <xdr:cNvPr id="747" name="直線コネクタ 746"/>
        <xdr:cNvCxnSpPr/>
      </xdr:nvCxnSpPr>
      <xdr:spPr>
        <a:xfrm>
          <a:off x="16230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405111" cy="259045"/>
    <xdr:sp macro="" textlink="">
      <xdr:nvSpPr>
        <xdr:cNvPr id="748" name="【庁舎】&#10;有形固定資産減価償却率最大値テキスト"/>
        <xdr:cNvSpPr txBox="1"/>
      </xdr:nvSpPr>
      <xdr:spPr>
        <a:xfrm>
          <a:off x="16357600" y="1690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49" name="直線コネクタ 748"/>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134456</xdr:rowOff>
    </xdr:from>
    <xdr:ext cx="405111" cy="259045"/>
    <xdr:sp macro="" textlink="">
      <xdr:nvSpPr>
        <xdr:cNvPr id="750" name="【庁舎】&#10;有形固定資産減価償却率平均値テキスト"/>
        <xdr:cNvSpPr txBox="1"/>
      </xdr:nvSpPr>
      <xdr:spPr>
        <a:xfrm>
          <a:off x="16357600" y="1779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751" name="フローチャート: 判断 750"/>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752" name="フローチャート: 判断 751"/>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133169</xdr:rowOff>
    </xdr:from>
    <xdr:to>
      <xdr:col>76</xdr:col>
      <xdr:colOff>165100</xdr:colOff>
      <xdr:row>104</xdr:row>
      <xdr:rowOff>63319</xdr:rowOff>
    </xdr:to>
    <xdr:sp macro="" textlink="">
      <xdr:nvSpPr>
        <xdr:cNvPr id="753" name="フローチャート: 判断 752"/>
        <xdr:cNvSpPr/>
      </xdr:nvSpPr>
      <xdr:spPr>
        <a:xfrm>
          <a:off x="14541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18869</xdr:rowOff>
    </xdr:from>
    <xdr:to>
      <xdr:col>72</xdr:col>
      <xdr:colOff>38100</xdr:colOff>
      <xdr:row>103</xdr:row>
      <xdr:rowOff>120469</xdr:rowOff>
    </xdr:to>
    <xdr:sp macro="" textlink="">
      <xdr:nvSpPr>
        <xdr:cNvPr id="754" name="フローチャート: 判断 753"/>
        <xdr:cNvSpPr/>
      </xdr:nvSpPr>
      <xdr:spPr>
        <a:xfrm>
          <a:off x="13652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5" name="テキスト ボックス 7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6" name="テキスト ボックス 7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7" name="テキスト ボックス 7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8" name="テキスト ボックス 7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9" name="テキスト ボックス 7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110308</xdr:rowOff>
    </xdr:from>
    <xdr:to>
      <xdr:col>85</xdr:col>
      <xdr:colOff>177800</xdr:colOff>
      <xdr:row>100</xdr:row>
      <xdr:rowOff>40458</xdr:rowOff>
    </xdr:to>
    <xdr:sp macro="" textlink="">
      <xdr:nvSpPr>
        <xdr:cNvPr id="760" name="楕円 759"/>
        <xdr:cNvSpPr/>
      </xdr:nvSpPr>
      <xdr:spPr>
        <a:xfrm>
          <a:off x="16268700" y="1708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63335</xdr:rowOff>
    </xdr:from>
    <xdr:ext cx="405111" cy="259045"/>
    <xdr:sp macro="" textlink="">
      <xdr:nvSpPr>
        <xdr:cNvPr id="761" name="【庁舎】&#10;有形固定資産減価償却率該当値テキスト"/>
        <xdr:cNvSpPr txBox="1"/>
      </xdr:nvSpPr>
      <xdr:spPr>
        <a:xfrm>
          <a:off x="16357600" y="1703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115207</xdr:rowOff>
    </xdr:from>
    <xdr:to>
      <xdr:col>81</xdr:col>
      <xdr:colOff>101600</xdr:colOff>
      <xdr:row>100</xdr:row>
      <xdr:rowOff>45357</xdr:rowOff>
    </xdr:to>
    <xdr:sp macro="" textlink="">
      <xdr:nvSpPr>
        <xdr:cNvPr id="762" name="楕円 761"/>
        <xdr:cNvSpPr/>
      </xdr:nvSpPr>
      <xdr:spPr>
        <a:xfrm>
          <a:off x="15430500" y="1708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161108</xdr:rowOff>
    </xdr:from>
    <xdr:to>
      <xdr:col>85</xdr:col>
      <xdr:colOff>127000</xdr:colOff>
      <xdr:row>99</xdr:row>
      <xdr:rowOff>166007</xdr:rowOff>
    </xdr:to>
    <xdr:cxnSp macro="">
      <xdr:nvCxnSpPr>
        <xdr:cNvPr id="763" name="直線コネクタ 762"/>
        <xdr:cNvCxnSpPr/>
      </xdr:nvCxnSpPr>
      <xdr:spPr>
        <a:xfrm flipV="1">
          <a:off x="15481300" y="17134658"/>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120106</xdr:rowOff>
    </xdr:from>
    <xdr:to>
      <xdr:col>76</xdr:col>
      <xdr:colOff>165100</xdr:colOff>
      <xdr:row>100</xdr:row>
      <xdr:rowOff>50256</xdr:rowOff>
    </xdr:to>
    <xdr:sp macro="" textlink="">
      <xdr:nvSpPr>
        <xdr:cNvPr id="764" name="楕円 763"/>
        <xdr:cNvSpPr/>
      </xdr:nvSpPr>
      <xdr:spPr>
        <a:xfrm>
          <a:off x="14541500" y="1709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166007</xdr:rowOff>
    </xdr:from>
    <xdr:to>
      <xdr:col>81</xdr:col>
      <xdr:colOff>50800</xdr:colOff>
      <xdr:row>99</xdr:row>
      <xdr:rowOff>170906</xdr:rowOff>
    </xdr:to>
    <xdr:cxnSp macro="">
      <xdr:nvCxnSpPr>
        <xdr:cNvPr id="765" name="直線コネクタ 764"/>
        <xdr:cNvCxnSpPr/>
      </xdr:nvCxnSpPr>
      <xdr:spPr>
        <a:xfrm flipV="1">
          <a:off x="14592300" y="1713955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60977</xdr:rowOff>
    </xdr:from>
    <xdr:ext cx="405111" cy="259045"/>
    <xdr:sp macro="" textlink="">
      <xdr:nvSpPr>
        <xdr:cNvPr id="766" name="n_1aveValue【庁舎】&#10;有形固定資産減価償却率"/>
        <xdr:cNvSpPr txBox="1"/>
      </xdr:nvSpPr>
      <xdr:spPr>
        <a:xfrm>
          <a:off x="152660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54446</xdr:rowOff>
    </xdr:from>
    <xdr:ext cx="405111" cy="259045"/>
    <xdr:sp macro="" textlink="">
      <xdr:nvSpPr>
        <xdr:cNvPr id="767" name="n_2aveValue【庁舎】&#10;有形固定資産減価償却率"/>
        <xdr:cNvSpPr txBox="1"/>
      </xdr:nvSpPr>
      <xdr:spPr>
        <a:xfrm>
          <a:off x="143897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136996</xdr:rowOff>
    </xdr:from>
    <xdr:ext cx="405111" cy="259045"/>
    <xdr:sp macro="" textlink="">
      <xdr:nvSpPr>
        <xdr:cNvPr id="768" name="n_3aveValue【庁舎】&#10;有形固定資産減価償却率"/>
        <xdr:cNvSpPr txBox="1"/>
      </xdr:nvSpPr>
      <xdr:spPr>
        <a:xfrm>
          <a:off x="13500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61884</xdr:rowOff>
    </xdr:from>
    <xdr:ext cx="405111" cy="259045"/>
    <xdr:sp macro="" textlink="">
      <xdr:nvSpPr>
        <xdr:cNvPr id="769" name="n_1mainValue【庁舎】&#10;有形固定資産減価償却率"/>
        <xdr:cNvSpPr txBox="1"/>
      </xdr:nvSpPr>
      <xdr:spPr>
        <a:xfrm>
          <a:off x="15266044" y="16863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66783</xdr:rowOff>
    </xdr:from>
    <xdr:ext cx="405111" cy="259045"/>
    <xdr:sp macro="" textlink="">
      <xdr:nvSpPr>
        <xdr:cNvPr id="770" name="n_2mainValue【庁舎】&#10;有形固定資産減価償却率"/>
        <xdr:cNvSpPr txBox="1"/>
      </xdr:nvSpPr>
      <xdr:spPr>
        <a:xfrm>
          <a:off x="14389744" y="16868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1" name="正方形/長方形 77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2" name="正方形/長方形 77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3" name="正方形/長方形 77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4" name="正方形/長方形 77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5" name="正方形/長方形 77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6" name="正方形/長方形 77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7" name="正方形/長方形 77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8" name="正方形/長方形 77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9" name="テキスト ボックス 77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0" name="直線コネクタ 77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1" name="直線コネクタ 78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2" name="テキスト ボックス 78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3" name="直線コネクタ 78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4" name="テキスト ボックス 78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5" name="直線コネクタ 78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86" name="テキスト ボックス 78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87" name="直線コネクタ 78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88" name="テキスト ボックス 78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89" name="直線コネクタ 78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0" name="テキスト ボックス 78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1" name="直線コネクタ 79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2" name="テキスト ボックス 79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3" name="直線コネクタ 7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4" name="テキスト ボックス 79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107</xdr:row>
      <xdr:rowOff>139881</xdr:rowOff>
    </xdr:to>
    <xdr:cxnSp macro="">
      <xdr:nvCxnSpPr>
        <xdr:cNvPr id="796" name="直線コネクタ 795"/>
        <xdr:cNvCxnSpPr/>
      </xdr:nvCxnSpPr>
      <xdr:spPr>
        <a:xfrm flipV="1">
          <a:off x="22160864" y="17227731"/>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797"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798" name="直線コネクタ 797"/>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99"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800" name="直線コネクタ 799"/>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115225</xdr:rowOff>
    </xdr:from>
    <xdr:ext cx="469744" cy="259045"/>
    <xdr:sp macro="" textlink="">
      <xdr:nvSpPr>
        <xdr:cNvPr id="801" name="【庁舎】&#10;一人当たり面積平均値テキスト"/>
        <xdr:cNvSpPr txBox="1"/>
      </xdr:nvSpPr>
      <xdr:spPr>
        <a:xfrm>
          <a:off x="22199600" y="17946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802" name="フローチャート: 判断 801"/>
        <xdr:cNvSpPr/>
      </xdr:nvSpPr>
      <xdr:spPr>
        <a:xfrm>
          <a:off x="221107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102144</xdr:rowOff>
    </xdr:from>
    <xdr:to>
      <xdr:col>112</xdr:col>
      <xdr:colOff>38100</xdr:colOff>
      <xdr:row>106</xdr:row>
      <xdr:rowOff>32294</xdr:rowOff>
    </xdr:to>
    <xdr:sp macro="" textlink="">
      <xdr:nvSpPr>
        <xdr:cNvPr id="803" name="フローチャート: 判断 802"/>
        <xdr:cNvSpPr/>
      </xdr:nvSpPr>
      <xdr:spPr>
        <a:xfrm>
          <a:off x="21272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804" name="フローチャート: 判断 803"/>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05" name="フローチャート: 判断 804"/>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6" name="テキスト ボックス 80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7" name="テキスト ボックス 80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8" name="テキスト ボックス 80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9" name="テキスト ボックス 80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0" name="テキスト ボックス 80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13970</xdr:rowOff>
    </xdr:from>
    <xdr:to>
      <xdr:col>116</xdr:col>
      <xdr:colOff>114300</xdr:colOff>
      <xdr:row>107</xdr:row>
      <xdr:rowOff>115570</xdr:rowOff>
    </xdr:to>
    <xdr:sp macro="" textlink="">
      <xdr:nvSpPr>
        <xdr:cNvPr id="811" name="楕円 810"/>
        <xdr:cNvSpPr/>
      </xdr:nvSpPr>
      <xdr:spPr>
        <a:xfrm>
          <a:off x="221107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100347</xdr:rowOff>
    </xdr:from>
    <xdr:ext cx="469744" cy="259045"/>
    <xdr:sp macro="" textlink="">
      <xdr:nvSpPr>
        <xdr:cNvPr id="812" name="【庁舎】&#10;一人当たり面積該当値テキスト"/>
        <xdr:cNvSpPr txBox="1"/>
      </xdr:nvSpPr>
      <xdr:spPr>
        <a:xfrm>
          <a:off x="22199600" y="1827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17236</xdr:rowOff>
    </xdr:from>
    <xdr:to>
      <xdr:col>112</xdr:col>
      <xdr:colOff>38100</xdr:colOff>
      <xdr:row>107</xdr:row>
      <xdr:rowOff>118836</xdr:rowOff>
    </xdr:to>
    <xdr:sp macro="" textlink="">
      <xdr:nvSpPr>
        <xdr:cNvPr id="813" name="楕円 812"/>
        <xdr:cNvSpPr/>
      </xdr:nvSpPr>
      <xdr:spPr>
        <a:xfrm>
          <a:off x="21272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64770</xdr:rowOff>
    </xdr:from>
    <xdr:to>
      <xdr:col>116</xdr:col>
      <xdr:colOff>63500</xdr:colOff>
      <xdr:row>107</xdr:row>
      <xdr:rowOff>68036</xdr:rowOff>
    </xdr:to>
    <xdr:cxnSp macro="">
      <xdr:nvCxnSpPr>
        <xdr:cNvPr id="814" name="直線コネクタ 813"/>
        <xdr:cNvCxnSpPr/>
      </xdr:nvCxnSpPr>
      <xdr:spPr>
        <a:xfrm flipV="1">
          <a:off x="21323300" y="1840992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20501</xdr:rowOff>
    </xdr:from>
    <xdr:to>
      <xdr:col>107</xdr:col>
      <xdr:colOff>101600</xdr:colOff>
      <xdr:row>107</xdr:row>
      <xdr:rowOff>122101</xdr:rowOff>
    </xdr:to>
    <xdr:sp macro="" textlink="">
      <xdr:nvSpPr>
        <xdr:cNvPr id="815" name="楕円 814"/>
        <xdr:cNvSpPr/>
      </xdr:nvSpPr>
      <xdr:spPr>
        <a:xfrm>
          <a:off x="20383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68036</xdr:rowOff>
    </xdr:from>
    <xdr:to>
      <xdr:col>111</xdr:col>
      <xdr:colOff>177800</xdr:colOff>
      <xdr:row>107</xdr:row>
      <xdr:rowOff>71301</xdr:rowOff>
    </xdr:to>
    <xdr:cxnSp macro="">
      <xdr:nvCxnSpPr>
        <xdr:cNvPr id="816" name="直線コネクタ 815"/>
        <xdr:cNvCxnSpPr/>
      </xdr:nvCxnSpPr>
      <xdr:spPr>
        <a:xfrm flipV="1">
          <a:off x="20434300" y="1841318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48821</xdr:rowOff>
    </xdr:from>
    <xdr:ext cx="469744" cy="259045"/>
    <xdr:sp macro="" textlink="">
      <xdr:nvSpPr>
        <xdr:cNvPr id="817" name="n_1aveValue【庁舎】&#10;一人当たり面積"/>
        <xdr:cNvSpPr txBox="1"/>
      </xdr:nvSpPr>
      <xdr:spPr>
        <a:xfrm>
          <a:off x="210757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65150</xdr:rowOff>
    </xdr:from>
    <xdr:ext cx="469744" cy="259045"/>
    <xdr:sp macro="" textlink="">
      <xdr:nvSpPr>
        <xdr:cNvPr id="818" name="n_2aveValue【庁舎】&#10;一人当たり面積"/>
        <xdr:cNvSpPr txBox="1"/>
      </xdr:nvSpPr>
      <xdr:spPr>
        <a:xfrm>
          <a:off x="20199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819" name="n_3aveValue【庁舎】&#10;一人当たり面積"/>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109963</xdr:rowOff>
    </xdr:from>
    <xdr:ext cx="469744" cy="259045"/>
    <xdr:sp macro="" textlink="">
      <xdr:nvSpPr>
        <xdr:cNvPr id="820" name="n_1mainValue【庁舎】&#10;一人当たり面積"/>
        <xdr:cNvSpPr txBox="1"/>
      </xdr:nvSpPr>
      <xdr:spPr>
        <a:xfrm>
          <a:off x="21075727" y="1845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113228</xdr:rowOff>
    </xdr:from>
    <xdr:ext cx="469744" cy="259045"/>
    <xdr:sp macro="" textlink="">
      <xdr:nvSpPr>
        <xdr:cNvPr id="821" name="n_2mainValue【庁舎】&#10;一人当たり面積"/>
        <xdr:cNvSpPr txBox="1"/>
      </xdr:nvSpPr>
      <xdr:spPr>
        <a:xfrm>
          <a:off x="20199427" y="1845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2" name="正方形/長方形 8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3" name="正方形/長方形 8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4" name="テキスト ボックス 8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の値に近く、６０％程度の減価償却率となっている施設である「図書館」「体育館・プール」「市民会館」「一般廃棄物処理施設」については、個々の施設の状況に応じた施設更新が必要となってくるが、施設更新に当たっては、施設の適正規模等を勘案した施設整備を進める必要がある。「消防設備」については、平成３０年度に１施設の更新を行ったことにより、減価償却率は６％程度減少し、類似団体平均値より低い値となっている。また、類似団体平均の値に比べ、減価償却が進んでいる施設である「福祉施設」「保健センター」「庁舎」については、現在のところ「庁舎」の施設整備を行っているところであり、他の施設についても、施設の更新需要や適正規模等を勘案した計画的な施設整備が必要であると考え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奈良県大和高田市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65,205
64,617
16.48
26,694,417
25,243,508
876,551
14,506,939
20,904,342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人口の減少や高齢化の進展により、ここ数年の税収は伸び悩んでいたが、景気の緩やかな回復基調の影響もあり、地方税収入は若干ではあるが増加している。しかしながら財政力指数においては、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と横ばいの傾向が続いており、類似団体平均を下回っている。そのため地域手当等の職員手当や報酬の減額措置の継続による人件費の抑制及び地方税の徴収強化（</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年間で徴収率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ポイントの向上）等の取組みによる歳入の確保により財政基盤の強化に努める。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64558</xdr:rowOff>
    </xdr:from>
    <xdr:to>
      <xdr:col>23</xdr:col>
      <xdr:colOff>133350</xdr:colOff>
      <xdr:row>44</xdr:row>
      <xdr:rowOff>84667</xdr:rowOff>
    </xdr:to>
    <xdr:cxnSp macro="">
      <xdr:nvCxnSpPr>
        <xdr:cNvPr id="69" name="直線コネクタ 68"/>
        <xdr:cNvCxnSpPr/>
      </xdr:nvCxnSpPr>
      <xdr:spPr>
        <a:xfrm flipV="1">
          <a:off x="4114800" y="76083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84667</xdr:rowOff>
    </xdr:to>
    <xdr:cxnSp macro="">
      <xdr:nvCxnSpPr>
        <xdr:cNvPr id="72" name="直線コネクタ 71"/>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157285</xdr:rowOff>
    </xdr:from>
    <xdr:ext cx="736600" cy="259045"/>
    <xdr:sp macro="" textlink="">
      <xdr:nvSpPr>
        <xdr:cNvPr id="74" name="テキスト ボックス 73"/>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104775</xdr:rowOff>
    </xdr:to>
    <xdr:cxnSp macro="">
      <xdr:nvCxnSpPr>
        <xdr:cNvPr id="75" name="直線コネクタ 74"/>
        <xdr:cNvCxnSpPr/>
      </xdr:nvCxnSpPr>
      <xdr:spPr>
        <a:xfrm flipV="1">
          <a:off x="2336800" y="76284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104775</xdr:rowOff>
    </xdr:from>
    <xdr:to>
      <xdr:col>11</xdr:col>
      <xdr:colOff>31750</xdr:colOff>
      <xdr:row>44</xdr:row>
      <xdr:rowOff>104775</xdr:rowOff>
    </xdr:to>
    <xdr:cxnSp macro="">
      <xdr:nvCxnSpPr>
        <xdr:cNvPr id="78" name="直線コネクタ 77"/>
        <xdr:cNvCxnSpPr/>
      </xdr:nvCxnSpPr>
      <xdr:spPr>
        <a:xfrm>
          <a:off x="1447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85725</xdr:rowOff>
    </xdr:from>
    <xdr:to>
      <xdr:col>11</xdr:col>
      <xdr:colOff>82550</xdr:colOff>
      <xdr:row>42</xdr:row>
      <xdr:rowOff>15875</xdr:rowOff>
    </xdr:to>
    <xdr:sp macro="" textlink="">
      <xdr:nvSpPr>
        <xdr:cNvPr id="79" name="フローチャート: 判断 78"/>
        <xdr:cNvSpPr/>
      </xdr:nvSpPr>
      <xdr:spPr>
        <a:xfrm>
          <a:off x="2286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26052</xdr:rowOff>
    </xdr:from>
    <xdr:ext cx="762000" cy="259045"/>
    <xdr:sp macro="" textlink="">
      <xdr:nvSpPr>
        <xdr:cNvPr id="80" name="テキスト ボックス 79"/>
        <xdr:cNvSpPr txBox="1"/>
      </xdr:nvSpPr>
      <xdr:spPr>
        <a:xfrm>
          <a:off x="1955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13758</xdr:rowOff>
    </xdr:from>
    <xdr:to>
      <xdr:col>23</xdr:col>
      <xdr:colOff>184150</xdr:colOff>
      <xdr:row>44</xdr:row>
      <xdr:rowOff>115358</xdr:rowOff>
    </xdr:to>
    <xdr:sp macro="" textlink="">
      <xdr:nvSpPr>
        <xdr:cNvPr id="88" name="楕円 87"/>
        <xdr:cNvSpPr/>
      </xdr:nvSpPr>
      <xdr:spPr>
        <a:xfrm>
          <a:off x="49022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157285</xdr:rowOff>
    </xdr:from>
    <xdr:ext cx="762000" cy="259045"/>
    <xdr:sp macro="" textlink="">
      <xdr:nvSpPr>
        <xdr:cNvPr id="89" name="財政力該当値テキスト"/>
        <xdr:cNvSpPr txBox="1"/>
      </xdr:nvSpPr>
      <xdr:spPr>
        <a:xfrm>
          <a:off x="5041900" y="752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0" name="楕円 89"/>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1" name="テキスト ボックス 90"/>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2" name="楕円 91"/>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3" name="テキスト ボックス 92"/>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53975</xdr:rowOff>
    </xdr:from>
    <xdr:to>
      <xdr:col>11</xdr:col>
      <xdr:colOff>82550</xdr:colOff>
      <xdr:row>44</xdr:row>
      <xdr:rowOff>155575</xdr:rowOff>
    </xdr:to>
    <xdr:sp macro="" textlink="">
      <xdr:nvSpPr>
        <xdr:cNvPr id="94" name="楕円 93"/>
        <xdr:cNvSpPr/>
      </xdr:nvSpPr>
      <xdr:spPr>
        <a:xfrm>
          <a:off x="2286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140352</xdr:rowOff>
    </xdr:from>
    <xdr:ext cx="762000" cy="259045"/>
    <xdr:sp macro="" textlink="">
      <xdr:nvSpPr>
        <xdr:cNvPr id="95" name="テキスト ボックス 94"/>
        <xdr:cNvSpPr txBox="1"/>
      </xdr:nvSpPr>
      <xdr:spPr>
        <a:xfrm>
          <a:off x="1955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53975</xdr:rowOff>
    </xdr:from>
    <xdr:to>
      <xdr:col>7</xdr:col>
      <xdr:colOff>31750</xdr:colOff>
      <xdr:row>44</xdr:row>
      <xdr:rowOff>155575</xdr:rowOff>
    </xdr:to>
    <xdr:sp macro="" textlink="">
      <xdr:nvSpPr>
        <xdr:cNvPr id="96" name="楕円 95"/>
        <xdr:cNvSpPr/>
      </xdr:nvSpPr>
      <xdr:spPr>
        <a:xfrm>
          <a:off x="1397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140352</xdr:rowOff>
    </xdr:from>
    <xdr:ext cx="762000" cy="259045"/>
    <xdr:sp macro="" textlink="">
      <xdr:nvSpPr>
        <xdr:cNvPr id="97" name="テキスト ボックス 96"/>
        <xdr:cNvSpPr txBox="1"/>
      </xdr:nvSpPr>
      <xdr:spPr>
        <a:xfrm>
          <a:off x="1066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億円の経常一般財源が減少し、比率は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ﾎﾟｲﾝﾄ増加している。減少した財源の大半が依存財源であったことから、本市の財政力が類似団他と比較して低いことによって、類似団体に比べ影響度が大きくなっている。しかしながら、歳出面において、近年の職員補充による人件費の増加及び事業に係る物件費の増加により、比率が上昇する要因があり、「大和高田市財政健全化プログラム（</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）」に基づく普通建設事業費の縮減の効果により、公債費は当面減少傾向ではあるが、職員手当の減額による人件費の抑制の継続及び歳入確保の取組により比率の改善を図る。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90678</xdr:rowOff>
    </xdr:from>
    <xdr:to>
      <xdr:col>23</xdr:col>
      <xdr:colOff>133350</xdr:colOff>
      <xdr:row>65</xdr:row>
      <xdr:rowOff>109220</xdr:rowOff>
    </xdr:to>
    <xdr:cxnSp macro="">
      <xdr:nvCxnSpPr>
        <xdr:cNvPr id="125" name="直線コネクタ 124"/>
        <xdr:cNvCxnSpPr/>
      </xdr:nvCxnSpPr>
      <xdr:spPr>
        <a:xfrm flipV="1">
          <a:off x="4953000" y="10206228"/>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81297</xdr:rowOff>
    </xdr:from>
    <xdr:ext cx="762000" cy="259045"/>
    <xdr:sp macro="" textlink="">
      <xdr:nvSpPr>
        <xdr:cNvPr id="126" name="財政構造の弾力性最小値テキスト"/>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5605</xdr:rowOff>
    </xdr:from>
    <xdr:ext cx="762000" cy="259045"/>
    <xdr:sp macro="" textlink="">
      <xdr:nvSpPr>
        <xdr:cNvPr id="128" name="財政構造の弾力性最大値テキスト"/>
        <xdr:cNvSpPr txBox="1"/>
      </xdr:nvSpPr>
      <xdr:spPr>
        <a:xfrm>
          <a:off x="5041900" y="99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90678</xdr:rowOff>
    </xdr:from>
    <xdr:to>
      <xdr:col>24</xdr:col>
      <xdr:colOff>12700</xdr:colOff>
      <xdr:row>59</xdr:row>
      <xdr:rowOff>90678</xdr:rowOff>
    </xdr:to>
    <xdr:cxnSp macro="">
      <xdr:nvCxnSpPr>
        <xdr:cNvPr id="129" name="直線コネクタ 128"/>
        <xdr:cNvCxnSpPr/>
      </xdr:nvCxnSpPr>
      <xdr:spPr>
        <a:xfrm>
          <a:off x="4864100" y="102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61214</xdr:rowOff>
    </xdr:from>
    <xdr:to>
      <xdr:col>23</xdr:col>
      <xdr:colOff>133350</xdr:colOff>
      <xdr:row>64</xdr:row>
      <xdr:rowOff>34544</xdr:rowOff>
    </xdr:to>
    <xdr:cxnSp macro="">
      <xdr:nvCxnSpPr>
        <xdr:cNvPr id="130" name="直線コネクタ 129"/>
        <xdr:cNvCxnSpPr/>
      </xdr:nvCxnSpPr>
      <xdr:spPr>
        <a:xfrm>
          <a:off x="4114800" y="10862564"/>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68089</xdr:rowOff>
    </xdr:from>
    <xdr:ext cx="762000" cy="259045"/>
    <xdr:sp macro="" textlink="">
      <xdr:nvSpPr>
        <xdr:cNvPr id="131" name="財政構造の弾力性平均値テキスト"/>
        <xdr:cNvSpPr txBox="1"/>
      </xdr:nvSpPr>
      <xdr:spPr>
        <a:xfrm>
          <a:off x="5041900" y="10526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32" name="フローチャート: 判断 131"/>
        <xdr:cNvSpPr/>
      </xdr:nvSpPr>
      <xdr:spPr>
        <a:xfrm>
          <a:off x="49022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61214</xdr:rowOff>
    </xdr:from>
    <xdr:to>
      <xdr:col>19</xdr:col>
      <xdr:colOff>133350</xdr:colOff>
      <xdr:row>64</xdr:row>
      <xdr:rowOff>34544</xdr:rowOff>
    </xdr:to>
    <xdr:cxnSp macro="">
      <xdr:nvCxnSpPr>
        <xdr:cNvPr id="133" name="直線コネクタ 132"/>
        <xdr:cNvCxnSpPr/>
      </xdr:nvCxnSpPr>
      <xdr:spPr>
        <a:xfrm flipV="1">
          <a:off x="3225800" y="1086256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35" name="テキスト ボックス 134"/>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136144</xdr:rowOff>
    </xdr:from>
    <xdr:to>
      <xdr:col>15</xdr:col>
      <xdr:colOff>82550</xdr:colOff>
      <xdr:row>64</xdr:row>
      <xdr:rowOff>34544</xdr:rowOff>
    </xdr:to>
    <xdr:cxnSp macro="">
      <xdr:nvCxnSpPr>
        <xdr:cNvPr id="136" name="直線コネクタ 135"/>
        <xdr:cNvCxnSpPr/>
      </xdr:nvCxnSpPr>
      <xdr:spPr>
        <a:xfrm>
          <a:off x="2336800" y="1076604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56388</xdr:rowOff>
    </xdr:from>
    <xdr:to>
      <xdr:col>15</xdr:col>
      <xdr:colOff>133350</xdr:colOff>
      <xdr:row>62</xdr:row>
      <xdr:rowOff>157988</xdr:rowOff>
    </xdr:to>
    <xdr:sp macro="" textlink="">
      <xdr:nvSpPr>
        <xdr:cNvPr id="137" name="フローチャート: 判断 136"/>
        <xdr:cNvSpPr/>
      </xdr:nvSpPr>
      <xdr:spPr>
        <a:xfrm>
          <a:off x="3175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168165</xdr:rowOff>
    </xdr:from>
    <xdr:ext cx="762000" cy="259045"/>
    <xdr:sp macro="" textlink="">
      <xdr:nvSpPr>
        <xdr:cNvPr id="138" name="テキスト ボックス 137"/>
        <xdr:cNvSpPr txBox="1"/>
      </xdr:nvSpPr>
      <xdr:spPr>
        <a:xfrm>
          <a:off x="2844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136144</xdr:rowOff>
    </xdr:from>
    <xdr:to>
      <xdr:col>11</xdr:col>
      <xdr:colOff>31750</xdr:colOff>
      <xdr:row>62</xdr:row>
      <xdr:rowOff>160274</xdr:rowOff>
    </xdr:to>
    <xdr:cxnSp macro="">
      <xdr:nvCxnSpPr>
        <xdr:cNvPr id="139" name="直線コネクタ 138"/>
        <xdr:cNvCxnSpPr/>
      </xdr:nvCxnSpPr>
      <xdr:spPr>
        <a:xfrm flipV="1">
          <a:off x="1447800" y="1076604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126492</xdr:rowOff>
    </xdr:from>
    <xdr:to>
      <xdr:col>11</xdr:col>
      <xdr:colOff>82550</xdr:colOff>
      <xdr:row>62</xdr:row>
      <xdr:rowOff>56642</xdr:rowOff>
    </xdr:to>
    <xdr:sp macro="" textlink="">
      <xdr:nvSpPr>
        <xdr:cNvPr id="140" name="フローチャート: 判断 139"/>
        <xdr:cNvSpPr/>
      </xdr:nvSpPr>
      <xdr:spPr>
        <a:xfrm>
          <a:off x="2286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66819</xdr:rowOff>
    </xdr:from>
    <xdr:ext cx="762000" cy="259045"/>
    <xdr:sp macro="" textlink="">
      <xdr:nvSpPr>
        <xdr:cNvPr id="141" name="テキスト ボックス 140"/>
        <xdr:cNvSpPr txBox="1"/>
      </xdr:nvSpPr>
      <xdr:spPr>
        <a:xfrm>
          <a:off x="1955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42" name="フローチャート: 判断 141"/>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125747</xdr:rowOff>
    </xdr:from>
    <xdr:ext cx="762000" cy="259045"/>
    <xdr:sp macro="" textlink="">
      <xdr:nvSpPr>
        <xdr:cNvPr id="143" name="テキスト ボックス 142"/>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155194</xdr:rowOff>
    </xdr:from>
    <xdr:to>
      <xdr:col>23</xdr:col>
      <xdr:colOff>184150</xdr:colOff>
      <xdr:row>64</xdr:row>
      <xdr:rowOff>85344</xdr:rowOff>
    </xdr:to>
    <xdr:sp macro="" textlink="">
      <xdr:nvSpPr>
        <xdr:cNvPr id="149" name="楕円 148"/>
        <xdr:cNvSpPr/>
      </xdr:nvSpPr>
      <xdr:spPr>
        <a:xfrm>
          <a:off x="49022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127271</xdr:rowOff>
    </xdr:from>
    <xdr:ext cx="762000" cy="259045"/>
    <xdr:sp macro="" textlink="">
      <xdr:nvSpPr>
        <xdr:cNvPr id="150" name="財政構造の弾力性該当値テキスト"/>
        <xdr:cNvSpPr txBox="1"/>
      </xdr:nvSpPr>
      <xdr:spPr>
        <a:xfrm>
          <a:off x="5041900" y="109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10414</xdr:rowOff>
    </xdr:from>
    <xdr:to>
      <xdr:col>19</xdr:col>
      <xdr:colOff>184150</xdr:colOff>
      <xdr:row>63</xdr:row>
      <xdr:rowOff>112014</xdr:rowOff>
    </xdr:to>
    <xdr:sp macro="" textlink="">
      <xdr:nvSpPr>
        <xdr:cNvPr id="151" name="楕円 150"/>
        <xdr:cNvSpPr/>
      </xdr:nvSpPr>
      <xdr:spPr>
        <a:xfrm>
          <a:off x="4064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96791</xdr:rowOff>
    </xdr:from>
    <xdr:ext cx="736600" cy="259045"/>
    <xdr:sp macro="" textlink="">
      <xdr:nvSpPr>
        <xdr:cNvPr id="152" name="テキスト ボックス 151"/>
        <xdr:cNvSpPr txBox="1"/>
      </xdr:nvSpPr>
      <xdr:spPr>
        <a:xfrm>
          <a:off x="3733800" y="1089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155194</xdr:rowOff>
    </xdr:from>
    <xdr:to>
      <xdr:col>15</xdr:col>
      <xdr:colOff>133350</xdr:colOff>
      <xdr:row>64</xdr:row>
      <xdr:rowOff>85344</xdr:rowOff>
    </xdr:to>
    <xdr:sp macro="" textlink="">
      <xdr:nvSpPr>
        <xdr:cNvPr id="153" name="楕円 152"/>
        <xdr:cNvSpPr/>
      </xdr:nvSpPr>
      <xdr:spPr>
        <a:xfrm>
          <a:off x="3175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70121</xdr:rowOff>
    </xdr:from>
    <xdr:ext cx="762000" cy="259045"/>
    <xdr:sp macro="" textlink="">
      <xdr:nvSpPr>
        <xdr:cNvPr id="154" name="テキスト ボックス 153"/>
        <xdr:cNvSpPr txBox="1"/>
      </xdr:nvSpPr>
      <xdr:spPr>
        <a:xfrm>
          <a:off x="2844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85344</xdr:rowOff>
    </xdr:from>
    <xdr:to>
      <xdr:col>11</xdr:col>
      <xdr:colOff>82550</xdr:colOff>
      <xdr:row>63</xdr:row>
      <xdr:rowOff>15494</xdr:rowOff>
    </xdr:to>
    <xdr:sp macro="" textlink="">
      <xdr:nvSpPr>
        <xdr:cNvPr id="155" name="楕円 154"/>
        <xdr:cNvSpPr/>
      </xdr:nvSpPr>
      <xdr:spPr>
        <a:xfrm>
          <a:off x="2286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271</xdr:rowOff>
    </xdr:from>
    <xdr:ext cx="762000" cy="259045"/>
    <xdr:sp macro="" textlink="">
      <xdr:nvSpPr>
        <xdr:cNvPr id="156" name="テキスト ボックス 155"/>
        <xdr:cNvSpPr txBox="1"/>
      </xdr:nvSpPr>
      <xdr:spPr>
        <a:xfrm>
          <a:off x="1955800" y="1080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109474</xdr:rowOff>
    </xdr:from>
    <xdr:to>
      <xdr:col>7</xdr:col>
      <xdr:colOff>31750</xdr:colOff>
      <xdr:row>63</xdr:row>
      <xdr:rowOff>39624</xdr:rowOff>
    </xdr:to>
    <xdr:sp macro="" textlink="">
      <xdr:nvSpPr>
        <xdr:cNvPr id="157" name="楕円 156"/>
        <xdr:cNvSpPr/>
      </xdr:nvSpPr>
      <xdr:spPr>
        <a:xfrm>
          <a:off x="1397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49801</xdr:rowOff>
    </xdr:from>
    <xdr:ext cx="762000" cy="259045"/>
    <xdr:sp macro="" textlink="">
      <xdr:nvSpPr>
        <xdr:cNvPr id="158" name="テキスト ボックス 157"/>
        <xdr:cNvSpPr txBox="1"/>
      </xdr:nvSpPr>
      <xdr:spPr>
        <a:xfrm>
          <a:off x="1066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[117,400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年度及び平成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年度は、類似団体平均とほぼ同水準の数値となっていたが、平成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年度は、中学校給食の開始による施設運営経費及び調理業務の委託経費による物件費の増加が影響し、数値が上昇している。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年度は、職員数の増加による人件費の増加により前年度よりも数値が上昇している。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の管理については、可能な部分において、指定管理者制度の導入等による委託化を進めているところであり、その他の業務についても外部委託によるコスト削減を図っており、今後も経費の抑制を図っていく方針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88" name="直線コネクタ 187"/>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89" name="人件費・物件費等の状況最小値テキスト"/>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0" name="直線コネクタ 189"/>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1" name="人件費・物件費等の状況最大値テキスト"/>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2" name="直線コネクタ 191"/>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124871</xdr:rowOff>
    </xdr:from>
    <xdr:to>
      <xdr:col>23</xdr:col>
      <xdr:colOff>133350</xdr:colOff>
      <xdr:row>84</xdr:row>
      <xdr:rowOff>168346</xdr:rowOff>
    </xdr:to>
    <xdr:cxnSp macro="">
      <xdr:nvCxnSpPr>
        <xdr:cNvPr id="193" name="直線コネクタ 192"/>
        <xdr:cNvCxnSpPr/>
      </xdr:nvCxnSpPr>
      <xdr:spPr>
        <a:xfrm>
          <a:off x="4114800" y="14526671"/>
          <a:ext cx="838200" cy="4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27176</xdr:rowOff>
    </xdr:from>
    <xdr:ext cx="762000" cy="259045"/>
    <xdr:sp macro="" textlink="">
      <xdr:nvSpPr>
        <xdr:cNvPr id="194" name="人件費・物件費等の状況平均値テキスト"/>
        <xdr:cNvSpPr txBox="1"/>
      </xdr:nvSpPr>
      <xdr:spPr>
        <a:xfrm>
          <a:off x="5041900" y="14257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5" name="フローチャート: 判断 194"/>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40430</xdr:rowOff>
    </xdr:from>
    <xdr:to>
      <xdr:col>19</xdr:col>
      <xdr:colOff>133350</xdr:colOff>
      <xdr:row>84</xdr:row>
      <xdr:rowOff>124871</xdr:rowOff>
    </xdr:to>
    <xdr:cxnSp macro="">
      <xdr:nvCxnSpPr>
        <xdr:cNvPr id="196" name="直線コネクタ 195"/>
        <xdr:cNvCxnSpPr/>
      </xdr:nvCxnSpPr>
      <xdr:spPr>
        <a:xfrm>
          <a:off x="3225800" y="14442230"/>
          <a:ext cx="889000" cy="8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7" name="フローチャート: 判断 196"/>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108901</xdr:rowOff>
    </xdr:from>
    <xdr:ext cx="736600" cy="259045"/>
    <xdr:sp macro="" textlink="">
      <xdr:nvSpPr>
        <xdr:cNvPr id="198" name="テキスト ボックス 197"/>
        <xdr:cNvSpPr txBox="1"/>
      </xdr:nvSpPr>
      <xdr:spPr>
        <a:xfrm>
          <a:off x="3733800" y="1416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164330</xdr:rowOff>
    </xdr:from>
    <xdr:to>
      <xdr:col>15</xdr:col>
      <xdr:colOff>82550</xdr:colOff>
      <xdr:row>84</xdr:row>
      <xdr:rowOff>40430</xdr:rowOff>
    </xdr:to>
    <xdr:cxnSp macro="">
      <xdr:nvCxnSpPr>
        <xdr:cNvPr id="199" name="直線コネクタ 198"/>
        <xdr:cNvCxnSpPr/>
      </xdr:nvCxnSpPr>
      <xdr:spPr>
        <a:xfrm>
          <a:off x="2336800" y="14394680"/>
          <a:ext cx="889000" cy="4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0" name="フローチャート: 判断 199"/>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76596</xdr:rowOff>
    </xdr:from>
    <xdr:ext cx="762000" cy="259045"/>
    <xdr:sp macro="" textlink="">
      <xdr:nvSpPr>
        <xdr:cNvPr id="201" name="テキスト ボックス 200"/>
        <xdr:cNvSpPr txBox="1"/>
      </xdr:nvSpPr>
      <xdr:spPr>
        <a:xfrm>
          <a:off x="2844800" y="1447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75947</xdr:rowOff>
    </xdr:from>
    <xdr:to>
      <xdr:col>11</xdr:col>
      <xdr:colOff>31750</xdr:colOff>
      <xdr:row>83</xdr:row>
      <xdr:rowOff>164330</xdr:rowOff>
    </xdr:to>
    <xdr:cxnSp macro="">
      <xdr:nvCxnSpPr>
        <xdr:cNvPr id="202" name="直線コネクタ 201"/>
        <xdr:cNvCxnSpPr/>
      </xdr:nvCxnSpPr>
      <xdr:spPr>
        <a:xfrm>
          <a:off x="1447800" y="14306297"/>
          <a:ext cx="889000" cy="8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136373</xdr:rowOff>
    </xdr:from>
    <xdr:to>
      <xdr:col>11</xdr:col>
      <xdr:colOff>82550</xdr:colOff>
      <xdr:row>84</xdr:row>
      <xdr:rowOff>66523</xdr:rowOff>
    </xdr:to>
    <xdr:sp macro="" textlink="">
      <xdr:nvSpPr>
        <xdr:cNvPr id="203" name="フローチャート: 判断 202"/>
        <xdr:cNvSpPr/>
      </xdr:nvSpPr>
      <xdr:spPr>
        <a:xfrm>
          <a:off x="2286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51300</xdr:rowOff>
    </xdr:from>
    <xdr:ext cx="762000" cy="259045"/>
    <xdr:sp macro="" textlink="">
      <xdr:nvSpPr>
        <xdr:cNvPr id="204" name="テキスト ボックス 203"/>
        <xdr:cNvSpPr txBox="1"/>
      </xdr:nvSpPr>
      <xdr:spPr>
        <a:xfrm>
          <a:off x="1955800" y="1445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17272</xdr:rowOff>
    </xdr:from>
    <xdr:to>
      <xdr:col>7</xdr:col>
      <xdr:colOff>31750</xdr:colOff>
      <xdr:row>84</xdr:row>
      <xdr:rowOff>118872</xdr:rowOff>
    </xdr:to>
    <xdr:sp macro="" textlink="">
      <xdr:nvSpPr>
        <xdr:cNvPr id="205" name="フローチャート: 判断 204"/>
        <xdr:cNvSpPr/>
      </xdr:nvSpPr>
      <xdr:spPr>
        <a:xfrm>
          <a:off x="1397000" y="144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103649</xdr:rowOff>
    </xdr:from>
    <xdr:ext cx="762000" cy="259045"/>
    <xdr:sp macro="" textlink="">
      <xdr:nvSpPr>
        <xdr:cNvPr id="206" name="テキスト ボックス 205"/>
        <xdr:cNvSpPr txBox="1"/>
      </xdr:nvSpPr>
      <xdr:spPr>
        <a:xfrm>
          <a:off x="1066800" y="145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117546</xdr:rowOff>
    </xdr:from>
    <xdr:to>
      <xdr:col>23</xdr:col>
      <xdr:colOff>184150</xdr:colOff>
      <xdr:row>85</xdr:row>
      <xdr:rowOff>47696</xdr:rowOff>
    </xdr:to>
    <xdr:sp macro="" textlink="">
      <xdr:nvSpPr>
        <xdr:cNvPr id="212" name="楕円 211"/>
        <xdr:cNvSpPr/>
      </xdr:nvSpPr>
      <xdr:spPr>
        <a:xfrm>
          <a:off x="4902200" y="1451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89623</xdr:rowOff>
    </xdr:from>
    <xdr:ext cx="762000" cy="259045"/>
    <xdr:sp macro="" textlink="">
      <xdr:nvSpPr>
        <xdr:cNvPr id="213" name="人件費・物件費等の状況該当値テキスト"/>
        <xdr:cNvSpPr txBox="1"/>
      </xdr:nvSpPr>
      <xdr:spPr>
        <a:xfrm>
          <a:off x="5041900" y="1449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74071</xdr:rowOff>
    </xdr:from>
    <xdr:to>
      <xdr:col>19</xdr:col>
      <xdr:colOff>184150</xdr:colOff>
      <xdr:row>85</xdr:row>
      <xdr:rowOff>4221</xdr:rowOff>
    </xdr:to>
    <xdr:sp macro="" textlink="">
      <xdr:nvSpPr>
        <xdr:cNvPr id="214" name="楕円 213"/>
        <xdr:cNvSpPr/>
      </xdr:nvSpPr>
      <xdr:spPr>
        <a:xfrm>
          <a:off x="4064000" y="144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160448</xdr:rowOff>
    </xdr:from>
    <xdr:ext cx="736600" cy="259045"/>
    <xdr:sp macro="" textlink="">
      <xdr:nvSpPr>
        <xdr:cNvPr id="215" name="テキスト ボックス 214"/>
        <xdr:cNvSpPr txBox="1"/>
      </xdr:nvSpPr>
      <xdr:spPr>
        <a:xfrm>
          <a:off x="3733800" y="14562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161080</xdr:rowOff>
    </xdr:from>
    <xdr:to>
      <xdr:col>15</xdr:col>
      <xdr:colOff>133350</xdr:colOff>
      <xdr:row>84</xdr:row>
      <xdr:rowOff>91230</xdr:rowOff>
    </xdr:to>
    <xdr:sp macro="" textlink="">
      <xdr:nvSpPr>
        <xdr:cNvPr id="216" name="楕円 215"/>
        <xdr:cNvSpPr/>
      </xdr:nvSpPr>
      <xdr:spPr>
        <a:xfrm>
          <a:off x="3175000" y="143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101407</xdr:rowOff>
    </xdr:from>
    <xdr:ext cx="762000" cy="259045"/>
    <xdr:sp macro="" textlink="">
      <xdr:nvSpPr>
        <xdr:cNvPr id="217" name="テキスト ボックス 216"/>
        <xdr:cNvSpPr txBox="1"/>
      </xdr:nvSpPr>
      <xdr:spPr>
        <a:xfrm>
          <a:off x="2844800" y="14160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113530</xdr:rowOff>
    </xdr:from>
    <xdr:to>
      <xdr:col>11</xdr:col>
      <xdr:colOff>82550</xdr:colOff>
      <xdr:row>84</xdr:row>
      <xdr:rowOff>43680</xdr:rowOff>
    </xdr:to>
    <xdr:sp macro="" textlink="">
      <xdr:nvSpPr>
        <xdr:cNvPr id="218" name="楕円 217"/>
        <xdr:cNvSpPr/>
      </xdr:nvSpPr>
      <xdr:spPr>
        <a:xfrm>
          <a:off x="2286000" y="14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53857</xdr:rowOff>
    </xdr:from>
    <xdr:ext cx="762000" cy="259045"/>
    <xdr:sp macro="" textlink="">
      <xdr:nvSpPr>
        <xdr:cNvPr id="219" name="テキスト ボックス 218"/>
        <xdr:cNvSpPr txBox="1"/>
      </xdr:nvSpPr>
      <xdr:spPr>
        <a:xfrm>
          <a:off x="1955800" y="1411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25147</xdr:rowOff>
    </xdr:from>
    <xdr:to>
      <xdr:col>7</xdr:col>
      <xdr:colOff>31750</xdr:colOff>
      <xdr:row>83</xdr:row>
      <xdr:rowOff>126747</xdr:rowOff>
    </xdr:to>
    <xdr:sp macro="" textlink="">
      <xdr:nvSpPr>
        <xdr:cNvPr id="220" name="楕円 219"/>
        <xdr:cNvSpPr/>
      </xdr:nvSpPr>
      <xdr:spPr>
        <a:xfrm>
          <a:off x="1397000" y="1425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136924</xdr:rowOff>
    </xdr:from>
    <xdr:ext cx="762000" cy="259045"/>
    <xdr:sp macro="" textlink="">
      <xdr:nvSpPr>
        <xdr:cNvPr id="221" name="テキスト ボックス 220"/>
        <xdr:cNvSpPr txBox="1"/>
      </xdr:nvSpPr>
      <xdr:spPr>
        <a:xfrm>
          <a:off x="1066800" y="1402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本市の行政職給料表は、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級までの給料表を適用していることが主な要因となり、平成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年度以降は、国との比較で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ポイント程度低い水準で推移している。類似団体と比較しても低い水準で推移していることについても、同様の要因である。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87993</xdr:rowOff>
    </xdr:to>
    <xdr:cxnSp macro="">
      <xdr:nvCxnSpPr>
        <xdr:cNvPr id="252" name="直線コネクタ 251"/>
        <xdr:cNvCxnSpPr/>
      </xdr:nvCxnSpPr>
      <xdr:spPr>
        <a:xfrm flipV="1">
          <a:off x="17018000" y="13881100"/>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60070</xdr:rowOff>
    </xdr:from>
    <xdr:ext cx="762000" cy="259045"/>
    <xdr:sp macro="" textlink="">
      <xdr:nvSpPr>
        <xdr:cNvPr id="253" name="給与水準   （国との比較）最小値テキスト"/>
        <xdr:cNvSpPr txBox="1"/>
      </xdr:nvSpPr>
      <xdr:spPr>
        <a:xfrm>
          <a:off x="17106900" y="154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4" name="直線コネクタ 253"/>
        <xdr:cNvCxnSpPr/>
      </xdr:nvCxnSpPr>
      <xdr:spPr>
        <a:xfrm>
          <a:off x="16929100" y="1551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85</xdr:row>
      <xdr:rowOff>169636</xdr:rowOff>
    </xdr:to>
    <xdr:cxnSp macro="">
      <xdr:nvCxnSpPr>
        <xdr:cNvPr id="257" name="直線コネクタ 256"/>
        <xdr:cNvCxnSpPr/>
      </xdr:nvCxnSpPr>
      <xdr:spPr>
        <a:xfrm>
          <a:off x="16179800" y="1470841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40113</xdr:rowOff>
    </xdr:from>
    <xdr:ext cx="762000" cy="259045"/>
    <xdr:sp macro="" textlink="">
      <xdr:nvSpPr>
        <xdr:cNvPr id="258" name="給与水準   （国との比較）平均値テキスト"/>
        <xdr:cNvSpPr txBox="1"/>
      </xdr:nvSpPr>
      <xdr:spPr>
        <a:xfrm>
          <a:off x="17106900" y="14784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59" name="フローチャート: 判断 258"/>
        <xdr:cNvSpPr/>
      </xdr:nvSpPr>
      <xdr:spPr>
        <a:xfrm>
          <a:off x="169672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99786</xdr:rowOff>
    </xdr:from>
    <xdr:to>
      <xdr:col>77</xdr:col>
      <xdr:colOff>44450</xdr:colOff>
      <xdr:row>85</xdr:row>
      <xdr:rowOff>135164</xdr:rowOff>
    </xdr:to>
    <xdr:cxnSp macro="">
      <xdr:nvCxnSpPr>
        <xdr:cNvPr id="260" name="直線コネクタ 259"/>
        <xdr:cNvCxnSpPr/>
      </xdr:nvCxnSpPr>
      <xdr:spPr>
        <a:xfrm>
          <a:off x="15290800" y="14501586"/>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1" name="フローチャート: 判断 260"/>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62" name="テキスト ボックス 261"/>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98879</xdr:rowOff>
    </xdr:from>
    <xdr:to>
      <xdr:col>72</xdr:col>
      <xdr:colOff>203200</xdr:colOff>
      <xdr:row>84</xdr:row>
      <xdr:rowOff>99786</xdr:rowOff>
    </xdr:to>
    <xdr:cxnSp macro="">
      <xdr:nvCxnSpPr>
        <xdr:cNvPr id="263" name="直線コネクタ 262"/>
        <xdr:cNvCxnSpPr/>
      </xdr:nvCxnSpPr>
      <xdr:spPr>
        <a:xfrm>
          <a:off x="14401800" y="14329229"/>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4" name="フローチャート: 判断 263"/>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5" name="テキスト ボックス 264"/>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98879</xdr:rowOff>
    </xdr:from>
    <xdr:to>
      <xdr:col>68</xdr:col>
      <xdr:colOff>152400</xdr:colOff>
      <xdr:row>85</xdr:row>
      <xdr:rowOff>14514</xdr:rowOff>
    </xdr:to>
    <xdr:cxnSp macro="">
      <xdr:nvCxnSpPr>
        <xdr:cNvPr id="266" name="直線コネクタ 265"/>
        <xdr:cNvCxnSpPr/>
      </xdr:nvCxnSpPr>
      <xdr:spPr>
        <a:xfrm flipV="1">
          <a:off x="13512800" y="14329229"/>
          <a:ext cx="889000" cy="25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7" name="フローチャート: 判断 266"/>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68" name="テキスト ボックス 267"/>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9" name="フローチャート: 判断 268"/>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70" name="テキスト ボックス 269"/>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76" name="楕円 275"/>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135363</xdr:rowOff>
    </xdr:from>
    <xdr:ext cx="762000" cy="259045"/>
    <xdr:sp macro="" textlink="">
      <xdr:nvSpPr>
        <xdr:cNvPr id="277" name="給与水準   （国との比較）該当値テキスト"/>
        <xdr:cNvSpPr txBox="1"/>
      </xdr:nvSpPr>
      <xdr:spPr>
        <a:xfrm>
          <a:off x="171069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78" name="楕円 277"/>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79" name="テキスト ボックス 278"/>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48986</xdr:rowOff>
    </xdr:from>
    <xdr:to>
      <xdr:col>73</xdr:col>
      <xdr:colOff>44450</xdr:colOff>
      <xdr:row>84</xdr:row>
      <xdr:rowOff>150586</xdr:rowOff>
    </xdr:to>
    <xdr:sp macro="" textlink="">
      <xdr:nvSpPr>
        <xdr:cNvPr id="280" name="楕円 279"/>
        <xdr:cNvSpPr/>
      </xdr:nvSpPr>
      <xdr:spPr>
        <a:xfrm>
          <a:off x="15240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81" name="テキスト ボックス 280"/>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48079</xdr:rowOff>
    </xdr:from>
    <xdr:to>
      <xdr:col>68</xdr:col>
      <xdr:colOff>203200</xdr:colOff>
      <xdr:row>83</xdr:row>
      <xdr:rowOff>149679</xdr:rowOff>
    </xdr:to>
    <xdr:sp macro="" textlink="">
      <xdr:nvSpPr>
        <xdr:cNvPr id="282" name="楕円 281"/>
        <xdr:cNvSpPr/>
      </xdr:nvSpPr>
      <xdr:spPr>
        <a:xfrm>
          <a:off x="14351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159856</xdr:rowOff>
    </xdr:from>
    <xdr:ext cx="762000" cy="259045"/>
    <xdr:sp macro="" textlink="">
      <xdr:nvSpPr>
        <xdr:cNvPr id="283" name="テキスト ボックス 282"/>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84" name="楕円 283"/>
        <xdr:cNvSpPr/>
      </xdr:nvSpPr>
      <xdr:spPr>
        <a:xfrm>
          <a:off x="13462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85" name="テキスト ボックス 284"/>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保育所、こども園、高等学校及びごみ処理施設等の施設運営を直営で行っていることにより、職員数が類似団体平均と比較して多くなる基礎的な要因があり、「大和高田市財政健全化プログラム（</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）」に基づき、退職者の補充を最低限とすることを原則として定員管理に取り組んだ結果、平成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年度に類似団体平均とほぼ同程度の数値となった。平成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は、退職者等の補充や人口減少の影響もあり、類似団体平均を上回る数値となっているが、公共施設の管理については、可能な部分において、指定管理者制度の導入等による委託化を進めているところであり、その他の業務についても外部委託を行うことにより、適正な定員管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5" name="直線コネクタ 314"/>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6" name="定員管理の状況最小値テキスト"/>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7" name="直線コネクタ 316"/>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18" name="定員管理の状況最大値テキスト"/>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9" name="直線コネクタ 318"/>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167111</xdr:rowOff>
    </xdr:from>
    <xdr:to>
      <xdr:col>81</xdr:col>
      <xdr:colOff>44450</xdr:colOff>
      <xdr:row>63</xdr:row>
      <xdr:rowOff>49954</xdr:rowOff>
    </xdr:to>
    <xdr:cxnSp macro="">
      <xdr:nvCxnSpPr>
        <xdr:cNvPr id="320" name="直線コネクタ 319"/>
        <xdr:cNvCxnSpPr/>
      </xdr:nvCxnSpPr>
      <xdr:spPr>
        <a:xfrm>
          <a:off x="16179800" y="10797011"/>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117809</xdr:rowOff>
    </xdr:from>
    <xdr:ext cx="762000" cy="259045"/>
    <xdr:sp macro="" textlink="">
      <xdr:nvSpPr>
        <xdr:cNvPr id="321" name="定員管理の状況平均値テキスト"/>
        <xdr:cNvSpPr txBox="1"/>
      </xdr:nvSpPr>
      <xdr:spPr>
        <a:xfrm>
          <a:off x="17106900" y="1023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22" name="フローチャート: 判断 321"/>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92710</xdr:rowOff>
    </xdr:from>
    <xdr:to>
      <xdr:col>77</xdr:col>
      <xdr:colOff>44450</xdr:colOff>
      <xdr:row>62</xdr:row>
      <xdr:rowOff>167111</xdr:rowOff>
    </xdr:to>
    <xdr:cxnSp macro="">
      <xdr:nvCxnSpPr>
        <xdr:cNvPr id="323" name="直線コネクタ 322"/>
        <xdr:cNvCxnSpPr/>
      </xdr:nvCxnSpPr>
      <xdr:spPr>
        <a:xfrm>
          <a:off x="15290800" y="10722610"/>
          <a:ext cx="889000" cy="7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4" name="フローチャート: 判断 323"/>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35577</xdr:rowOff>
    </xdr:from>
    <xdr:ext cx="736600" cy="259045"/>
    <xdr:sp macro="" textlink="">
      <xdr:nvSpPr>
        <xdr:cNvPr id="325" name="テキスト ボックス 324"/>
        <xdr:cNvSpPr txBox="1"/>
      </xdr:nvSpPr>
      <xdr:spPr>
        <a:xfrm>
          <a:off x="15798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28363</xdr:rowOff>
    </xdr:from>
    <xdr:to>
      <xdr:col>72</xdr:col>
      <xdr:colOff>203200</xdr:colOff>
      <xdr:row>62</xdr:row>
      <xdr:rowOff>92710</xdr:rowOff>
    </xdr:to>
    <xdr:cxnSp macro="">
      <xdr:nvCxnSpPr>
        <xdr:cNvPr id="326" name="直線コネクタ 325"/>
        <xdr:cNvCxnSpPr/>
      </xdr:nvCxnSpPr>
      <xdr:spPr>
        <a:xfrm>
          <a:off x="14401800" y="1065826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7" name="フローチャート: 判断 326"/>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43621</xdr:rowOff>
    </xdr:from>
    <xdr:ext cx="762000" cy="259045"/>
    <xdr:sp macro="" textlink="">
      <xdr:nvSpPr>
        <xdr:cNvPr id="328" name="テキスト ボックス 327"/>
        <xdr:cNvSpPr txBox="1"/>
      </xdr:nvSpPr>
      <xdr:spPr>
        <a:xfrm>
          <a:off x="14909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123402</xdr:rowOff>
    </xdr:from>
    <xdr:to>
      <xdr:col>68</xdr:col>
      <xdr:colOff>152400</xdr:colOff>
      <xdr:row>62</xdr:row>
      <xdr:rowOff>28363</xdr:rowOff>
    </xdr:to>
    <xdr:cxnSp macro="">
      <xdr:nvCxnSpPr>
        <xdr:cNvPr id="329" name="直線コネクタ 328"/>
        <xdr:cNvCxnSpPr/>
      </xdr:nvCxnSpPr>
      <xdr:spPr>
        <a:xfrm>
          <a:off x="13512800" y="10581852"/>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79163</xdr:rowOff>
    </xdr:from>
    <xdr:to>
      <xdr:col>68</xdr:col>
      <xdr:colOff>203200</xdr:colOff>
      <xdr:row>61</xdr:row>
      <xdr:rowOff>9313</xdr:rowOff>
    </xdr:to>
    <xdr:sp macro="" textlink="">
      <xdr:nvSpPr>
        <xdr:cNvPr id="330" name="フローチャート: 判断 329"/>
        <xdr:cNvSpPr/>
      </xdr:nvSpPr>
      <xdr:spPr>
        <a:xfrm>
          <a:off x="14351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19490</xdr:rowOff>
    </xdr:from>
    <xdr:ext cx="762000" cy="259045"/>
    <xdr:sp macro="" textlink="">
      <xdr:nvSpPr>
        <xdr:cNvPr id="331" name="テキスト ボックス 330"/>
        <xdr:cNvSpPr txBox="1"/>
      </xdr:nvSpPr>
      <xdr:spPr>
        <a:xfrm>
          <a:off x="14020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18309</xdr:rowOff>
    </xdr:from>
    <xdr:to>
      <xdr:col>64</xdr:col>
      <xdr:colOff>152400</xdr:colOff>
      <xdr:row>61</xdr:row>
      <xdr:rowOff>119909</xdr:rowOff>
    </xdr:to>
    <xdr:sp macro="" textlink="">
      <xdr:nvSpPr>
        <xdr:cNvPr id="332" name="フローチャート: 判断 331"/>
        <xdr:cNvSpPr/>
      </xdr:nvSpPr>
      <xdr:spPr>
        <a:xfrm>
          <a:off x="13462000" y="1047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130086</xdr:rowOff>
    </xdr:from>
    <xdr:ext cx="762000" cy="259045"/>
    <xdr:sp macro="" textlink="">
      <xdr:nvSpPr>
        <xdr:cNvPr id="333" name="テキスト ボックス 332"/>
        <xdr:cNvSpPr txBox="1"/>
      </xdr:nvSpPr>
      <xdr:spPr>
        <a:xfrm>
          <a:off x="13131800" y="1024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170604</xdr:rowOff>
    </xdr:from>
    <xdr:to>
      <xdr:col>81</xdr:col>
      <xdr:colOff>95250</xdr:colOff>
      <xdr:row>63</xdr:row>
      <xdr:rowOff>100754</xdr:rowOff>
    </xdr:to>
    <xdr:sp macro="" textlink="">
      <xdr:nvSpPr>
        <xdr:cNvPr id="339" name="楕円 338"/>
        <xdr:cNvSpPr/>
      </xdr:nvSpPr>
      <xdr:spPr>
        <a:xfrm>
          <a:off x="169672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142681</xdr:rowOff>
    </xdr:from>
    <xdr:ext cx="762000" cy="259045"/>
    <xdr:sp macro="" textlink="">
      <xdr:nvSpPr>
        <xdr:cNvPr id="340" name="定員管理の状況該当値テキスト"/>
        <xdr:cNvSpPr txBox="1"/>
      </xdr:nvSpPr>
      <xdr:spPr>
        <a:xfrm>
          <a:off x="17106900" y="1077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116311</xdr:rowOff>
    </xdr:from>
    <xdr:to>
      <xdr:col>77</xdr:col>
      <xdr:colOff>95250</xdr:colOff>
      <xdr:row>63</xdr:row>
      <xdr:rowOff>46461</xdr:rowOff>
    </xdr:to>
    <xdr:sp macro="" textlink="">
      <xdr:nvSpPr>
        <xdr:cNvPr id="341" name="楕円 340"/>
        <xdr:cNvSpPr/>
      </xdr:nvSpPr>
      <xdr:spPr>
        <a:xfrm>
          <a:off x="16129000" y="1074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31238</xdr:rowOff>
    </xdr:from>
    <xdr:ext cx="736600" cy="259045"/>
    <xdr:sp macro="" textlink="">
      <xdr:nvSpPr>
        <xdr:cNvPr id="342" name="テキスト ボックス 341"/>
        <xdr:cNvSpPr txBox="1"/>
      </xdr:nvSpPr>
      <xdr:spPr>
        <a:xfrm>
          <a:off x="15798800" y="10832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41910</xdr:rowOff>
    </xdr:from>
    <xdr:to>
      <xdr:col>73</xdr:col>
      <xdr:colOff>44450</xdr:colOff>
      <xdr:row>62</xdr:row>
      <xdr:rowOff>143510</xdr:rowOff>
    </xdr:to>
    <xdr:sp macro="" textlink="">
      <xdr:nvSpPr>
        <xdr:cNvPr id="343" name="楕円 342"/>
        <xdr:cNvSpPr/>
      </xdr:nvSpPr>
      <xdr:spPr>
        <a:xfrm>
          <a:off x="15240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128287</xdr:rowOff>
    </xdr:from>
    <xdr:ext cx="762000" cy="259045"/>
    <xdr:sp macro="" textlink="">
      <xdr:nvSpPr>
        <xdr:cNvPr id="344" name="テキスト ボックス 343"/>
        <xdr:cNvSpPr txBox="1"/>
      </xdr:nvSpPr>
      <xdr:spPr>
        <a:xfrm>
          <a:off x="14909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149013</xdr:rowOff>
    </xdr:from>
    <xdr:to>
      <xdr:col>68</xdr:col>
      <xdr:colOff>203200</xdr:colOff>
      <xdr:row>62</xdr:row>
      <xdr:rowOff>79163</xdr:rowOff>
    </xdr:to>
    <xdr:sp macro="" textlink="">
      <xdr:nvSpPr>
        <xdr:cNvPr id="345" name="楕円 344"/>
        <xdr:cNvSpPr/>
      </xdr:nvSpPr>
      <xdr:spPr>
        <a:xfrm>
          <a:off x="14351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63940</xdr:rowOff>
    </xdr:from>
    <xdr:ext cx="762000" cy="259045"/>
    <xdr:sp macro="" textlink="">
      <xdr:nvSpPr>
        <xdr:cNvPr id="346" name="テキスト ボックス 345"/>
        <xdr:cNvSpPr txBox="1"/>
      </xdr:nvSpPr>
      <xdr:spPr>
        <a:xfrm>
          <a:off x="14020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72602</xdr:rowOff>
    </xdr:from>
    <xdr:to>
      <xdr:col>64</xdr:col>
      <xdr:colOff>152400</xdr:colOff>
      <xdr:row>62</xdr:row>
      <xdr:rowOff>2752</xdr:rowOff>
    </xdr:to>
    <xdr:sp macro="" textlink="">
      <xdr:nvSpPr>
        <xdr:cNvPr id="347" name="楕円 346"/>
        <xdr:cNvSpPr/>
      </xdr:nvSpPr>
      <xdr:spPr>
        <a:xfrm>
          <a:off x="134620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158979</xdr:rowOff>
    </xdr:from>
    <xdr:ext cx="762000" cy="259045"/>
    <xdr:sp macro="" textlink="">
      <xdr:nvSpPr>
        <xdr:cNvPr id="348" name="テキスト ボックス 347"/>
        <xdr:cNvSpPr txBox="1"/>
      </xdr:nvSpPr>
      <xdr:spPr>
        <a:xfrm>
          <a:off x="13131800" y="10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年度以降に普通建設事業費の抑制を続けたことにより、元利償還金の減少傾向が続いており、比率は着実に改善している。平成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年度に発行した退職手当債が平成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年度以降に順次償還を終えているため、今後も当面は元利償還金の減少を見込んでいる。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4" name="直線コネクタ 373"/>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5" name="公債費負担の状況最小値テキスト"/>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6" name="直線コネクタ 375"/>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7" name="公債費負担の状況最大値テキスト"/>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8" name="直線コネクタ 377"/>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153416</xdr:rowOff>
    </xdr:from>
    <xdr:to>
      <xdr:col>81</xdr:col>
      <xdr:colOff>44450</xdr:colOff>
      <xdr:row>42</xdr:row>
      <xdr:rowOff>10922</xdr:rowOff>
    </xdr:to>
    <xdr:cxnSp macro="">
      <xdr:nvCxnSpPr>
        <xdr:cNvPr id="379" name="直線コネクタ 378"/>
        <xdr:cNvCxnSpPr/>
      </xdr:nvCxnSpPr>
      <xdr:spPr>
        <a:xfrm flipV="1">
          <a:off x="16179800" y="718286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160291</xdr:rowOff>
    </xdr:from>
    <xdr:ext cx="762000" cy="259045"/>
    <xdr:sp macro="" textlink="">
      <xdr:nvSpPr>
        <xdr:cNvPr id="380" name="公債費負担の状況平均値テキスト"/>
        <xdr:cNvSpPr txBox="1"/>
      </xdr:nvSpPr>
      <xdr:spPr>
        <a:xfrm>
          <a:off x="17106900" y="6846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1" name="フローチャート: 判断 380"/>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10922</xdr:rowOff>
    </xdr:from>
    <xdr:to>
      <xdr:col>77</xdr:col>
      <xdr:colOff>44450</xdr:colOff>
      <xdr:row>42</xdr:row>
      <xdr:rowOff>54356</xdr:rowOff>
    </xdr:to>
    <xdr:cxnSp macro="">
      <xdr:nvCxnSpPr>
        <xdr:cNvPr id="382" name="直線コネクタ 381"/>
        <xdr:cNvCxnSpPr/>
      </xdr:nvCxnSpPr>
      <xdr:spPr>
        <a:xfrm flipV="1">
          <a:off x="15290800" y="721182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3" name="フローチャート: 判断 382"/>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4" name="テキスト ボックス 383"/>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54356</xdr:rowOff>
    </xdr:from>
    <xdr:to>
      <xdr:col>72</xdr:col>
      <xdr:colOff>203200</xdr:colOff>
      <xdr:row>42</xdr:row>
      <xdr:rowOff>83312</xdr:rowOff>
    </xdr:to>
    <xdr:cxnSp macro="">
      <xdr:nvCxnSpPr>
        <xdr:cNvPr id="385" name="直線コネクタ 384"/>
        <xdr:cNvCxnSpPr/>
      </xdr:nvCxnSpPr>
      <xdr:spPr>
        <a:xfrm flipV="1">
          <a:off x="14401800" y="725525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6" name="フローチャート: 判断 385"/>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108221</xdr:rowOff>
    </xdr:from>
    <xdr:ext cx="762000" cy="259045"/>
    <xdr:sp macro="" textlink="">
      <xdr:nvSpPr>
        <xdr:cNvPr id="387" name="テキスト ボックス 386"/>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83312</xdr:rowOff>
    </xdr:from>
    <xdr:to>
      <xdr:col>68</xdr:col>
      <xdr:colOff>152400</xdr:colOff>
      <xdr:row>42</xdr:row>
      <xdr:rowOff>97790</xdr:rowOff>
    </xdr:to>
    <xdr:cxnSp macro="">
      <xdr:nvCxnSpPr>
        <xdr:cNvPr id="388" name="直線コネクタ 387"/>
        <xdr:cNvCxnSpPr/>
      </xdr:nvCxnSpPr>
      <xdr:spPr>
        <a:xfrm flipV="1">
          <a:off x="13512800" y="728421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89" name="フローチャート: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0" name="テキスト ボックス 389"/>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112268</xdr:rowOff>
    </xdr:from>
    <xdr:to>
      <xdr:col>64</xdr:col>
      <xdr:colOff>152400</xdr:colOff>
      <xdr:row>42</xdr:row>
      <xdr:rowOff>42418</xdr:rowOff>
    </xdr:to>
    <xdr:sp macro="" textlink="">
      <xdr:nvSpPr>
        <xdr:cNvPr id="391" name="フローチャート: 判断 390"/>
        <xdr:cNvSpPr/>
      </xdr:nvSpPr>
      <xdr:spPr>
        <a:xfrm>
          <a:off x="13462000" y="714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52595</xdr:rowOff>
    </xdr:from>
    <xdr:ext cx="762000" cy="259045"/>
    <xdr:sp macro="" textlink="">
      <xdr:nvSpPr>
        <xdr:cNvPr id="392" name="テキスト ボックス 391"/>
        <xdr:cNvSpPr txBox="1"/>
      </xdr:nvSpPr>
      <xdr:spPr>
        <a:xfrm>
          <a:off x="13131800" y="691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102616</xdr:rowOff>
    </xdr:from>
    <xdr:to>
      <xdr:col>81</xdr:col>
      <xdr:colOff>95250</xdr:colOff>
      <xdr:row>42</xdr:row>
      <xdr:rowOff>32766</xdr:rowOff>
    </xdr:to>
    <xdr:sp macro="" textlink="">
      <xdr:nvSpPr>
        <xdr:cNvPr id="398" name="楕円 397"/>
        <xdr:cNvSpPr/>
      </xdr:nvSpPr>
      <xdr:spPr>
        <a:xfrm>
          <a:off x="169672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74693</xdr:rowOff>
    </xdr:from>
    <xdr:ext cx="762000" cy="259045"/>
    <xdr:sp macro="" textlink="">
      <xdr:nvSpPr>
        <xdr:cNvPr id="399" name="公債費負担の状況該当値テキスト"/>
        <xdr:cNvSpPr txBox="1"/>
      </xdr:nvSpPr>
      <xdr:spPr>
        <a:xfrm>
          <a:off x="17106900" y="710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131572</xdr:rowOff>
    </xdr:from>
    <xdr:to>
      <xdr:col>77</xdr:col>
      <xdr:colOff>95250</xdr:colOff>
      <xdr:row>42</xdr:row>
      <xdr:rowOff>61722</xdr:rowOff>
    </xdr:to>
    <xdr:sp macro="" textlink="">
      <xdr:nvSpPr>
        <xdr:cNvPr id="400" name="楕円 399"/>
        <xdr:cNvSpPr/>
      </xdr:nvSpPr>
      <xdr:spPr>
        <a:xfrm>
          <a:off x="16129000" y="716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46499</xdr:rowOff>
    </xdr:from>
    <xdr:ext cx="736600" cy="259045"/>
    <xdr:sp macro="" textlink="">
      <xdr:nvSpPr>
        <xdr:cNvPr id="401" name="テキスト ボックス 400"/>
        <xdr:cNvSpPr txBox="1"/>
      </xdr:nvSpPr>
      <xdr:spPr>
        <a:xfrm>
          <a:off x="15798800" y="7247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3556</xdr:rowOff>
    </xdr:from>
    <xdr:to>
      <xdr:col>73</xdr:col>
      <xdr:colOff>44450</xdr:colOff>
      <xdr:row>42</xdr:row>
      <xdr:rowOff>105156</xdr:rowOff>
    </xdr:to>
    <xdr:sp macro="" textlink="">
      <xdr:nvSpPr>
        <xdr:cNvPr id="402" name="楕円 401"/>
        <xdr:cNvSpPr/>
      </xdr:nvSpPr>
      <xdr:spPr>
        <a:xfrm>
          <a:off x="15240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89933</xdr:rowOff>
    </xdr:from>
    <xdr:ext cx="762000" cy="259045"/>
    <xdr:sp macro="" textlink="">
      <xdr:nvSpPr>
        <xdr:cNvPr id="403" name="テキスト ボックス 402"/>
        <xdr:cNvSpPr txBox="1"/>
      </xdr:nvSpPr>
      <xdr:spPr>
        <a:xfrm>
          <a:off x="14909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32512</xdr:rowOff>
    </xdr:from>
    <xdr:to>
      <xdr:col>68</xdr:col>
      <xdr:colOff>203200</xdr:colOff>
      <xdr:row>42</xdr:row>
      <xdr:rowOff>134112</xdr:rowOff>
    </xdr:to>
    <xdr:sp macro="" textlink="">
      <xdr:nvSpPr>
        <xdr:cNvPr id="404" name="楕円 403"/>
        <xdr:cNvSpPr/>
      </xdr:nvSpPr>
      <xdr:spPr>
        <a:xfrm>
          <a:off x="14351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118889</xdr:rowOff>
    </xdr:from>
    <xdr:ext cx="762000" cy="259045"/>
    <xdr:sp macro="" textlink="">
      <xdr:nvSpPr>
        <xdr:cNvPr id="405" name="テキスト ボックス 404"/>
        <xdr:cNvSpPr txBox="1"/>
      </xdr:nvSpPr>
      <xdr:spPr>
        <a:xfrm>
          <a:off x="14020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406" name="楕円 405"/>
        <xdr:cNvSpPr/>
      </xdr:nvSpPr>
      <xdr:spPr>
        <a:xfrm>
          <a:off x="13462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407" name="テキスト ボックス 406"/>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に普通建設事業費の抑制を続けたことによる地方債現在高の減少により、将来負担額が減少傾向にあるため、将来負担比率は改善傾向が続いている。今後も事業実施の適正化を図り、財政の健全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30836</xdr:rowOff>
    </xdr:to>
    <xdr:cxnSp macro="">
      <xdr:nvCxnSpPr>
        <xdr:cNvPr id="434" name="直線コネクタ 433"/>
        <xdr:cNvCxnSpPr/>
      </xdr:nvCxnSpPr>
      <xdr:spPr>
        <a:xfrm flipV="1">
          <a:off x="17018000" y="2451100"/>
          <a:ext cx="0" cy="152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2913</xdr:rowOff>
    </xdr:from>
    <xdr:ext cx="762000" cy="259045"/>
    <xdr:sp macro="" textlink="">
      <xdr:nvSpPr>
        <xdr:cNvPr id="435" name="将来負担の状況最小値テキスト"/>
        <xdr:cNvSpPr txBox="1"/>
      </xdr:nvSpPr>
      <xdr:spPr>
        <a:xfrm>
          <a:off x="17106900" y="39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30836</xdr:rowOff>
    </xdr:from>
    <xdr:to>
      <xdr:col>81</xdr:col>
      <xdr:colOff>133350</xdr:colOff>
      <xdr:row>23</xdr:row>
      <xdr:rowOff>30836</xdr:rowOff>
    </xdr:to>
    <xdr:cxnSp macro="">
      <xdr:nvCxnSpPr>
        <xdr:cNvPr id="436" name="直線コネクタ 435"/>
        <xdr:cNvCxnSpPr/>
      </xdr:nvCxnSpPr>
      <xdr:spPr>
        <a:xfrm>
          <a:off x="16929100" y="397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93980</xdr:rowOff>
    </xdr:from>
    <xdr:to>
      <xdr:col>81</xdr:col>
      <xdr:colOff>44450</xdr:colOff>
      <xdr:row>17</xdr:row>
      <xdr:rowOff>40284</xdr:rowOff>
    </xdr:to>
    <xdr:cxnSp macro="">
      <xdr:nvCxnSpPr>
        <xdr:cNvPr id="439" name="直線コネクタ 438"/>
        <xdr:cNvCxnSpPr/>
      </xdr:nvCxnSpPr>
      <xdr:spPr>
        <a:xfrm flipV="1">
          <a:off x="16179800" y="2837180"/>
          <a:ext cx="838200" cy="1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78655</xdr:rowOff>
    </xdr:from>
    <xdr:ext cx="762000" cy="259045"/>
    <xdr:sp macro="" textlink="">
      <xdr:nvSpPr>
        <xdr:cNvPr id="440" name="将来負担の状況平均値テキスト"/>
        <xdr:cNvSpPr txBox="1"/>
      </xdr:nvSpPr>
      <xdr:spPr>
        <a:xfrm>
          <a:off x="17106900" y="2478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41" name="フローチャート: 判断 440"/>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40284</xdr:rowOff>
    </xdr:from>
    <xdr:to>
      <xdr:col>77</xdr:col>
      <xdr:colOff>44450</xdr:colOff>
      <xdr:row>17</xdr:row>
      <xdr:rowOff>49936</xdr:rowOff>
    </xdr:to>
    <xdr:cxnSp macro="">
      <xdr:nvCxnSpPr>
        <xdr:cNvPr id="442" name="直線コネクタ 441"/>
        <xdr:cNvCxnSpPr/>
      </xdr:nvCxnSpPr>
      <xdr:spPr>
        <a:xfrm flipV="1">
          <a:off x="15290800" y="295493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136449</xdr:rowOff>
    </xdr:from>
    <xdr:to>
      <xdr:col>77</xdr:col>
      <xdr:colOff>95250</xdr:colOff>
      <xdr:row>16</xdr:row>
      <xdr:rowOff>66599</xdr:rowOff>
    </xdr:to>
    <xdr:sp macro="" textlink="">
      <xdr:nvSpPr>
        <xdr:cNvPr id="443" name="フローチャート: 判断 442"/>
        <xdr:cNvSpPr/>
      </xdr:nvSpPr>
      <xdr:spPr>
        <a:xfrm>
          <a:off x="16129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76776</xdr:rowOff>
    </xdr:from>
    <xdr:ext cx="736600" cy="259045"/>
    <xdr:sp macro="" textlink="">
      <xdr:nvSpPr>
        <xdr:cNvPr id="444" name="テキスト ボックス 443"/>
        <xdr:cNvSpPr txBox="1"/>
      </xdr:nvSpPr>
      <xdr:spPr>
        <a:xfrm>
          <a:off x="15798800" y="2477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49936</xdr:rowOff>
    </xdr:from>
    <xdr:to>
      <xdr:col>72</xdr:col>
      <xdr:colOff>203200</xdr:colOff>
      <xdr:row>17</xdr:row>
      <xdr:rowOff>126187</xdr:rowOff>
    </xdr:to>
    <xdr:cxnSp macro="">
      <xdr:nvCxnSpPr>
        <xdr:cNvPr id="445" name="直線コネクタ 444"/>
        <xdr:cNvCxnSpPr/>
      </xdr:nvCxnSpPr>
      <xdr:spPr>
        <a:xfrm flipV="1">
          <a:off x="14401800" y="2964586"/>
          <a:ext cx="889000" cy="7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169266</xdr:rowOff>
    </xdr:from>
    <xdr:to>
      <xdr:col>73</xdr:col>
      <xdr:colOff>44450</xdr:colOff>
      <xdr:row>16</xdr:row>
      <xdr:rowOff>99416</xdr:rowOff>
    </xdr:to>
    <xdr:sp macro="" textlink="">
      <xdr:nvSpPr>
        <xdr:cNvPr id="446" name="フローチャート: 判断 445"/>
        <xdr:cNvSpPr/>
      </xdr:nvSpPr>
      <xdr:spPr>
        <a:xfrm>
          <a:off x="15240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109593</xdr:rowOff>
    </xdr:from>
    <xdr:ext cx="762000" cy="259045"/>
    <xdr:sp macro="" textlink="">
      <xdr:nvSpPr>
        <xdr:cNvPr id="447" name="テキスト ボックス 446"/>
        <xdr:cNvSpPr txBox="1"/>
      </xdr:nvSpPr>
      <xdr:spPr>
        <a:xfrm>
          <a:off x="14909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126187</xdr:rowOff>
    </xdr:from>
    <xdr:to>
      <xdr:col>68</xdr:col>
      <xdr:colOff>152400</xdr:colOff>
      <xdr:row>18</xdr:row>
      <xdr:rowOff>40640</xdr:rowOff>
    </xdr:to>
    <xdr:cxnSp macro="">
      <xdr:nvCxnSpPr>
        <xdr:cNvPr id="448" name="直線コネクタ 447"/>
        <xdr:cNvCxnSpPr/>
      </xdr:nvCxnSpPr>
      <xdr:spPr>
        <a:xfrm flipV="1">
          <a:off x="13512800" y="3040837"/>
          <a:ext cx="889000" cy="8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152857</xdr:rowOff>
    </xdr:from>
    <xdr:to>
      <xdr:col>68</xdr:col>
      <xdr:colOff>203200</xdr:colOff>
      <xdr:row>16</xdr:row>
      <xdr:rowOff>83007</xdr:rowOff>
    </xdr:to>
    <xdr:sp macro="" textlink="">
      <xdr:nvSpPr>
        <xdr:cNvPr id="449" name="フローチャート: 判断 448"/>
        <xdr:cNvSpPr/>
      </xdr:nvSpPr>
      <xdr:spPr>
        <a:xfrm>
          <a:off x="14351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93184</xdr:rowOff>
    </xdr:from>
    <xdr:ext cx="762000" cy="259045"/>
    <xdr:sp macro="" textlink="">
      <xdr:nvSpPr>
        <xdr:cNvPr id="450" name="テキスト ボックス 449"/>
        <xdr:cNvSpPr txBox="1"/>
      </xdr:nvSpPr>
      <xdr:spPr>
        <a:xfrm>
          <a:off x="14020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77318</xdr:rowOff>
    </xdr:from>
    <xdr:to>
      <xdr:col>64</xdr:col>
      <xdr:colOff>152400</xdr:colOff>
      <xdr:row>18</xdr:row>
      <xdr:rowOff>7468</xdr:rowOff>
    </xdr:to>
    <xdr:sp macro="" textlink="">
      <xdr:nvSpPr>
        <xdr:cNvPr id="451" name="フローチャート: 判断 450"/>
        <xdr:cNvSpPr/>
      </xdr:nvSpPr>
      <xdr:spPr>
        <a:xfrm>
          <a:off x="13462000" y="299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17645</xdr:rowOff>
    </xdr:from>
    <xdr:ext cx="762000" cy="259045"/>
    <xdr:sp macro="" textlink="">
      <xdr:nvSpPr>
        <xdr:cNvPr id="452" name="テキスト ボックス 451"/>
        <xdr:cNvSpPr txBox="1"/>
      </xdr:nvSpPr>
      <xdr:spPr>
        <a:xfrm>
          <a:off x="13131800" y="276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43180</xdr:rowOff>
    </xdr:from>
    <xdr:to>
      <xdr:col>81</xdr:col>
      <xdr:colOff>95250</xdr:colOff>
      <xdr:row>16</xdr:row>
      <xdr:rowOff>144780</xdr:rowOff>
    </xdr:to>
    <xdr:sp macro="" textlink="">
      <xdr:nvSpPr>
        <xdr:cNvPr id="458" name="楕円 457"/>
        <xdr:cNvSpPr/>
      </xdr:nvSpPr>
      <xdr:spPr>
        <a:xfrm>
          <a:off x="16967200" y="278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15257</xdr:rowOff>
    </xdr:from>
    <xdr:ext cx="762000" cy="259045"/>
    <xdr:sp macro="" textlink="">
      <xdr:nvSpPr>
        <xdr:cNvPr id="459" name="将来負担の状況該当値テキスト"/>
        <xdr:cNvSpPr txBox="1"/>
      </xdr:nvSpPr>
      <xdr:spPr>
        <a:xfrm>
          <a:off x="17106900" y="27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160934</xdr:rowOff>
    </xdr:from>
    <xdr:to>
      <xdr:col>77</xdr:col>
      <xdr:colOff>95250</xdr:colOff>
      <xdr:row>17</xdr:row>
      <xdr:rowOff>91084</xdr:rowOff>
    </xdr:to>
    <xdr:sp macro="" textlink="">
      <xdr:nvSpPr>
        <xdr:cNvPr id="460" name="楕円 459"/>
        <xdr:cNvSpPr/>
      </xdr:nvSpPr>
      <xdr:spPr>
        <a:xfrm>
          <a:off x="16129000" y="290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75861</xdr:rowOff>
    </xdr:from>
    <xdr:ext cx="736600" cy="259045"/>
    <xdr:sp macro="" textlink="">
      <xdr:nvSpPr>
        <xdr:cNvPr id="461" name="テキスト ボックス 460"/>
        <xdr:cNvSpPr txBox="1"/>
      </xdr:nvSpPr>
      <xdr:spPr>
        <a:xfrm>
          <a:off x="15798800" y="2990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170586</xdr:rowOff>
    </xdr:from>
    <xdr:to>
      <xdr:col>73</xdr:col>
      <xdr:colOff>44450</xdr:colOff>
      <xdr:row>17</xdr:row>
      <xdr:rowOff>100736</xdr:rowOff>
    </xdr:to>
    <xdr:sp macro="" textlink="">
      <xdr:nvSpPr>
        <xdr:cNvPr id="462" name="楕円 461"/>
        <xdr:cNvSpPr/>
      </xdr:nvSpPr>
      <xdr:spPr>
        <a:xfrm>
          <a:off x="15240000" y="291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85513</xdr:rowOff>
    </xdr:from>
    <xdr:ext cx="762000" cy="259045"/>
    <xdr:sp macro="" textlink="">
      <xdr:nvSpPr>
        <xdr:cNvPr id="463" name="テキスト ボックス 462"/>
        <xdr:cNvSpPr txBox="1"/>
      </xdr:nvSpPr>
      <xdr:spPr>
        <a:xfrm>
          <a:off x="14909800" y="3000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75387</xdr:rowOff>
    </xdr:from>
    <xdr:to>
      <xdr:col>68</xdr:col>
      <xdr:colOff>203200</xdr:colOff>
      <xdr:row>18</xdr:row>
      <xdr:rowOff>5537</xdr:rowOff>
    </xdr:to>
    <xdr:sp macro="" textlink="">
      <xdr:nvSpPr>
        <xdr:cNvPr id="464" name="楕円 463"/>
        <xdr:cNvSpPr/>
      </xdr:nvSpPr>
      <xdr:spPr>
        <a:xfrm>
          <a:off x="14351000" y="299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161764</xdr:rowOff>
    </xdr:from>
    <xdr:ext cx="762000" cy="259045"/>
    <xdr:sp macro="" textlink="">
      <xdr:nvSpPr>
        <xdr:cNvPr id="465" name="テキスト ボックス 464"/>
        <xdr:cNvSpPr txBox="1"/>
      </xdr:nvSpPr>
      <xdr:spPr>
        <a:xfrm>
          <a:off x="14020800" y="30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161290</xdr:rowOff>
    </xdr:from>
    <xdr:to>
      <xdr:col>64</xdr:col>
      <xdr:colOff>152400</xdr:colOff>
      <xdr:row>18</xdr:row>
      <xdr:rowOff>91440</xdr:rowOff>
    </xdr:to>
    <xdr:sp macro="" textlink="">
      <xdr:nvSpPr>
        <xdr:cNvPr id="466" name="楕円 465"/>
        <xdr:cNvSpPr/>
      </xdr:nvSpPr>
      <xdr:spPr>
        <a:xfrm>
          <a:off x="13462000" y="307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76217</xdr:rowOff>
    </xdr:from>
    <xdr:ext cx="762000" cy="259045"/>
    <xdr:sp macro="" textlink="">
      <xdr:nvSpPr>
        <xdr:cNvPr id="467" name="テキスト ボックス 466"/>
        <xdr:cNvSpPr txBox="1"/>
      </xdr:nvSpPr>
      <xdr:spPr>
        <a:xfrm>
          <a:off x="13131800" y="316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奈良県大和高田市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65,205
64,617
16.48
26,694,417
25,243,508
876,551
14,506,939
20,904,342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人件費に係る経常収支比率は、平成</a:t>
          </a:r>
          <a:r>
            <a:rPr kumimoji="1" lang="en-US" altLang="ja-JP" sz="1000">
              <a:latin typeface="ＭＳ Ｐゴシック" panose="020B0600070205080204" pitchFamily="50" charset="-128"/>
              <a:ea typeface="ＭＳ Ｐゴシック" panose="020B0600070205080204" pitchFamily="50" charset="-128"/>
            </a:rPr>
            <a:t>27</a:t>
          </a:r>
          <a:r>
            <a:rPr kumimoji="1" lang="ja-JP" altLang="en-US" sz="1000">
              <a:latin typeface="ＭＳ Ｐゴシック" panose="020B0600070205080204" pitchFamily="50" charset="-128"/>
              <a:ea typeface="ＭＳ Ｐゴシック" panose="020B0600070205080204" pitchFamily="50" charset="-128"/>
            </a:rPr>
            <a:t>年度以降において近年の職員補充（再任用含む。）による人件費の増加、平成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については退職者増による人件費の増加により、類似団体平均を上回る状況となっている。本市は、類似団体と比較して、ラスパイレス指数が低く、職員数（人口千人当たり職員数）が多いという状況であるが、保育所、こども園、高等学校及びごみ処理施設等の施設運営を直営で行っているなどの職員数が類似団体と比較して多くなる要因があり、行政サービスの提供方法の差異であると言える。公共施設の管理については、可能な部分については、指定管理者制度の導入等による委託化を進めているところであり、その他の業務についても外部委託を行うこと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xdr:cNvCxnSpPr/>
      </xdr:nvCxnSpPr>
      <xdr:spPr>
        <a:xfrm flipV="1">
          <a:off x="4826000" y="58343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115570</xdr:rowOff>
    </xdr:from>
    <xdr:to>
      <xdr:col>24</xdr:col>
      <xdr:colOff>25400</xdr:colOff>
      <xdr:row>38</xdr:row>
      <xdr:rowOff>88900</xdr:rowOff>
    </xdr:to>
    <xdr:cxnSp macro="">
      <xdr:nvCxnSpPr>
        <xdr:cNvPr id="66" name="直線コネクタ 65"/>
        <xdr:cNvCxnSpPr/>
      </xdr:nvCxnSpPr>
      <xdr:spPr>
        <a:xfrm>
          <a:off x="3987800" y="645922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115570</xdr:rowOff>
    </xdr:from>
    <xdr:to>
      <xdr:col>19</xdr:col>
      <xdr:colOff>187325</xdr:colOff>
      <xdr:row>38</xdr:row>
      <xdr:rowOff>12700</xdr:rowOff>
    </xdr:to>
    <xdr:cxnSp macro="">
      <xdr:nvCxnSpPr>
        <xdr:cNvPr id="69" name="直線コネクタ 68"/>
        <xdr:cNvCxnSpPr/>
      </xdr:nvCxnSpPr>
      <xdr:spPr>
        <a:xfrm flipV="1">
          <a:off x="3098800" y="6459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46990</xdr:rowOff>
    </xdr:from>
    <xdr:to>
      <xdr:col>15</xdr:col>
      <xdr:colOff>98425</xdr:colOff>
      <xdr:row>38</xdr:row>
      <xdr:rowOff>12700</xdr:rowOff>
    </xdr:to>
    <xdr:cxnSp macro="">
      <xdr:nvCxnSpPr>
        <xdr:cNvPr id="72" name="直線コネクタ 71"/>
        <xdr:cNvCxnSpPr/>
      </xdr:nvCxnSpPr>
      <xdr:spPr>
        <a:xfrm>
          <a:off x="2209800" y="63906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157480</xdr:rowOff>
    </xdr:from>
    <xdr:to>
      <xdr:col>11</xdr:col>
      <xdr:colOff>9525</xdr:colOff>
      <xdr:row>37</xdr:row>
      <xdr:rowOff>46990</xdr:rowOff>
    </xdr:to>
    <xdr:cxnSp macro="">
      <xdr:nvCxnSpPr>
        <xdr:cNvPr id="75" name="直線コネクタ 74"/>
        <xdr:cNvCxnSpPr/>
      </xdr:nvCxnSpPr>
      <xdr:spPr>
        <a:xfrm>
          <a:off x="1320800" y="6329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80010</xdr:rowOff>
    </xdr:from>
    <xdr:to>
      <xdr:col>6</xdr:col>
      <xdr:colOff>171450</xdr:colOff>
      <xdr:row>38</xdr:row>
      <xdr:rowOff>10160</xdr:rowOff>
    </xdr:to>
    <xdr:sp macro="" textlink="">
      <xdr:nvSpPr>
        <xdr:cNvPr id="78" name="フローチャート: 判断 77"/>
        <xdr:cNvSpPr/>
      </xdr:nvSpPr>
      <xdr:spPr>
        <a:xfrm>
          <a:off x="1270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166387</xdr:rowOff>
    </xdr:from>
    <xdr:ext cx="762000" cy="259045"/>
    <xdr:sp macro="" textlink="">
      <xdr:nvSpPr>
        <xdr:cNvPr id="79" name="テキスト ボックス 78"/>
        <xdr:cNvSpPr txBox="1"/>
      </xdr:nvSpPr>
      <xdr:spPr>
        <a:xfrm>
          <a:off x="93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38100</xdr:rowOff>
    </xdr:from>
    <xdr:to>
      <xdr:col>24</xdr:col>
      <xdr:colOff>76200</xdr:colOff>
      <xdr:row>38</xdr:row>
      <xdr:rowOff>139700</xdr:rowOff>
    </xdr:to>
    <xdr:sp macro="" textlink="">
      <xdr:nvSpPr>
        <xdr:cNvPr id="85" name="楕円 84"/>
        <xdr:cNvSpPr/>
      </xdr:nvSpPr>
      <xdr:spPr>
        <a:xfrm>
          <a:off x="47752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10177</xdr:rowOff>
    </xdr:from>
    <xdr:ext cx="762000" cy="259045"/>
    <xdr:sp macro="" textlink="">
      <xdr:nvSpPr>
        <xdr:cNvPr id="86" name="人件費該当値テキスト"/>
        <xdr:cNvSpPr txBox="1"/>
      </xdr:nvSpPr>
      <xdr:spPr>
        <a:xfrm>
          <a:off x="49149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7" name="楕円 86"/>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88" name="テキスト ボックス 87"/>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133350</xdr:rowOff>
    </xdr:from>
    <xdr:to>
      <xdr:col>15</xdr:col>
      <xdr:colOff>149225</xdr:colOff>
      <xdr:row>38</xdr:row>
      <xdr:rowOff>63500</xdr:rowOff>
    </xdr:to>
    <xdr:sp macro="" textlink="">
      <xdr:nvSpPr>
        <xdr:cNvPr id="89" name="楕円 88"/>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48277</xdr:rowOff>
    </xdr:from>
    <xdr:ext cx="762000" cy="259045"/>
    <xdr:sp macro="" textlink="">
      <xdr:nvSpPr>
        <xdr:cNvPr id="90" name="テキスト ボックス 89"/>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167640</xdr:rowOff>
    </xdr:from>
    <xdr:to>
      <xdr:col>11</xdr:col>
      <xdr:colOff>60325</xdr:colOff>
      <xdr:row>37</xdr:row>
      <xdr:rowOff>97790</xdr:rowOff>
    </xdr:to>
    <xdr:sp macro="" textlink="">
      <xdr:nvSpPr>
        <xdr:cNvPr id="91" name="楕円 90"/>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92" name="テキスト ボックス 91"/>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93" name="楕円 92"/>
        <xdr:cNvSpPr/>
      </xdr:nvSpPr>
      <xdr:spPr>
        <a:xfrm>
          <a:off x="1270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47007</xdr:rowOff>
    </xdr:from>
    <xdr:ext cx="762000" cy="259045"/>
    <xdr:sp macro="" textlink="">
      <xdr:nvSpPr>
        <xdr:cNvPr id="94" name="テキスト ボックス 93"/>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物件費に係る経常収支比率は、中学校給食の開始による施設運営経費及び調理業務の委託経費の増加による比率の上昇要因はあるものの、平成</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年度から物件費のマイナスシーリング等、内部管理経費の見直しに努めたこと、また、し尿処理業務や消防業務等を一部事務組合で行っており、その業務に関係する物件費が補助費等に計上されていることなどの影響により、類似団体平均より低い比率で推移し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20" name="直線コネクタ 119"/>
        <xdr:cNvCxnSpPr/>
      </xdr:nvCxnSpPr>
      <xdr:spPr>
        <a:xfrm flipV="1">
          <a:off x="16510000" y="2234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3" name="物件費最大値テキスト"/>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4" name="直線コネクタ 123"/>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120142</xdr:rowOff>
    </xdr:from>
    <xdr:to>
      <xdr:col>82</xdr:col>
      <xdr:colOff>107950</xdr:colOff>
      <xdr:row>15</xdr:row>
      <xdr:rowOff>156718</xdr:rowOff>
    </xdr:to>
    <xdr:cxnSp macro="">
      <xdr:nvCxnSpPr>
        <xdr:cNvPr id="125" name="直線コネクタ 124"/>
        <xdr:cNvCxnSpPr/>
      </xdr:nvCxnSpPr>
      <xdr:spPr>
        <a:xfrm>
          <a:off x="15671800" y="269189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34561</xdr:rowOff>
    </xdr:from>
    <xdr:ext cx="762000" cy="259045"/>
    <xdr:sp macro="" textlink="">
      <xdr:nvSpPr>
        <xdr:cNvPr id="126" name="物件費平均値テキスト"/>
        <xdr:cNvSpPr txBox="1"/>
      </xdr:nvSpPr>
      <xdr:spPr>
        <a:xfrm>
          <a:off x="16598900" y="277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7" name="フローチャート: 判断 126"/>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120142</xdr:rowOff>
    </xdr:from>
    <xdr:to>
      <xdr:col>78</xdr:col>
      <xdr:colOff>69850</xdr:colOff>
      <xdr:row>16</xdr:row>
      <xdr:rowOff>12700</xdr:rowOff>
    </xdr:to>
    <xdr:cxnSp macro="">
      <xdr:nvCxnSpPr>
        <xdr:cNvPr id="128" name="直線コネクタ 127"/>
        <xdr:cNvCxnSpPr/>
      </xdr:nvCxnSpPr>
      <xdr:spPr>
        <a:xfrm flipV="1">
          <a:off x="14782800" y="26918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9" name="フローチャート: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130573</xdr:rowOff>
    </xdr:from>
    <xdr:ext cx="736600" cy="259045"/>
    <xdr:sp macro="" textlink="">
      <xdr:nvSpPr>
        <xdr:cNvPr id="130" name="テキスト ボックス 129"/>
        <xdr:cNvSpPr txBox="1"/>
      </xdr:nvSpPr>
      <xdr:spPr>
        <a:xfrm>
          <a:off x="15290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19558</xdr:rowOff>
    </xdr:from>
    <xdr:to>
      <xdr:col>73</xdr:col>
      <xdr:colOff>180975</xdr:colOff>
      <xdr:row>16</xdr:row>
      <xdr:rowOff>12700</xdr:rowOff>
    </xdr:to>
    <xdr:cxnSp macro="">
      <xdr:nvCxnSpPr>
        <xdr:cNvPr id="131" name="直線コネクタ 130"/>
        <xdr:cNvCxnSpPr/>
      </xdr:nvCxnSpPr>
      <xdr:spPr>
        <a:xfrm>
          <a:off x="13893800" y="259130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xdr:nvSpPr>
        <xdr:cNvPr id="132" name="フローチャート: 判断 131"/>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121429</xdr:rowOff>
    </xdr:from>
    <xdr:ext cx="762000" cy="259045"/>
    <xdr:sp macro="" textlink="">
      <xdr:nvSpPr>
        <xdr:cNvPr id="133" name="テキスト ボックス 132"/>
        <xdr:cNvSpPr txBox="1"/>
      </xdr:nvSpPr>
      <xdr:spPr>
        <a:xfrm>
          <a:off x="14401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145288</xdr:rowOff>
    </xdr:from>
    <xdr:to>
      <xdr:col>69</xdr:col>
      <xdr:colOff>92075</xdr:colOff>
      <xdr:row>15</xdr:row>
      <xdr:rowOff>19558</xdr:rowOff>
    </xdr:to>
    <xdr:cxnSp macro="">
      <xdr:nvCxnSpPr>
        <xdr:cNvPr id="134" name="直線コネクタ 133"/>
        <xdr:cNvCxnSpPr/>
      </xdr:nvCxnSpPr>
      <xdr:spPr>
        <a:xfrm>
          <a:off x="13004800" y="25455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151638</xdr:rowOff>
    </xdr:from>
    <xdr:to>
      <xdr:col>69</xdr:col>
      <xdr:colOff>142875</xdr:colOff>
      <xdr:row>16</xdr:row>
      <xdr:rowOff>81788</xdr:rowOff>
    </xdr:to>
    <xdr:sp macro="" textlink="">
      <xdr:nvSpPr>
        <xdr:cNvPr id="135" name="フローチャート: 判断 134"/>
        <xdr:cNvSpPr/>
      </xdr:nvSpPr>
      <xdr:spPr>
        <a:xfrm>
          <a:off x="13843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66565</xdr:rowOff>
    </xdr:from>
    <xdr:ext cx="762000" cy="259045"/>
    <xdr:sp macro="" textlink="">
      <xdr:nvSpPr>
        <xdr:cNvPr id="136" name="テキスト ボックス 135"/>
        <xdr:cNvSpPr txBox="1"/>
      </xdr:nvSpPr>
      <xdr:spPr>
        <a:xfrm>
          <a:off x="13512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69342</xdr:rowOff>
    </xdr:from>
    <xdr:to>
      <xdr:col>65</xdr:col>
      <xdr:colOff>53975</xdr:colOff>
      <xdr:row>15</xdr:row>
      <xdr:rowOff>170942</xdr:rowOff>
    </xdr:to>
    <xdr:sp macro="" textlink="">
      <xdr:nvSpPr>
        <xdr:cNvPr id="137" name="フローチャート: 判断 136"/>
        <xdr:cNvSpPr/>
      </xdr:nvSpPr>
      <xdr:spPr>
        <a:xfrm>
          <a:off x="12954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155719</xdr:rowOff>
    </xdr:from>
    <xdr:ext cx="762000" cy="259045"/>
    <xdr:sp macro="" textlink="">
      <xdr:nvSpPr>
        <xdr:cNvPr id="138" name="テキスト ボックス 137"/>
        <xdr:cNvSpPr txBox="1"/>
      </xdr:nvSpPr>
      <xdr:spPr>
        <a:xfrm>
          <a:off x="12623800" y="27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105918</xdr:rowOff>
    </xdr:from>
    <xdr:to>
      <xdr:col>82</xdr:col>
      <xdr:colOff>158750</xdr:colOff>
      <xdr:row>16</xdr:row>
      <xdr:rowOff>36068</xdr:rowOff>
    </xdr:to>
    <xdr:sp macro="" textlink="">
      <xdr:nvSpPr>
        <xdr:cNvPr id="144" name="楕円 143"/>
        <xdr:cNvSpPr/>
      </xdr:nvSpPr>
      <xdr:spPr>
        <a:xfrm>
          <a:off x="164592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122445</xdr:rowOff>
    </xdr:from>
    <xdr:ext cx="762000" cy="259045"/>
    <xdr:sp macro="" textlink="">
      <xdr:nvSpPr>
        <xdr:cNvPr id="145" name="物件費該当値テキスト"/>
        <xdr:cNvSpPr txBox="1"/>
      </xdr:nvSpPr>
      <xdr:spPr>
        <a:xfrm>
          <a:off x="16598900" y="252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69342</xdr:rowOff>
    </xdr:from>
    <xdr:to>
      <xdr:col>78</xdr:col>
      <xdr:colOff>120650</xdr:colOff>
      <xdr:row>15</xdr:row>
      <xdr:rowOff>170942</xdr:rowOff>
    </xdr:to>
    <xdr:sp macro="" textlink="">
      <xdr:nvSpPr>
        <xdr:cNvPr id="146" name="楕円 145"/>
        <xdr:cNvSpPr/>
      </xdr:nvSpPr>
      <xdr:spPr>
        <a:xfrm>
          <a:off x="15621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9669</xdr:rowOff>
    </xdr:from>
    <xdr:ext cx="736600" cy="259045"/>
    <xdr:sp macro="" textlink="">
      <xdr:nvSpPr>
        <xdr:cNvPr id="147" name="テキスト ボックス 146"/>
        <xdr:cNvSpPr txBox="1"/>
      </xdr:nvSpPr>
      <xdr:spPr>
        <a:xfrm>
          <a:off x="15290800" y="2409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48" name="楕円 147"/>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49" name="テキスト ボックス 148"/>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140208</xdr:rowOff>
    </xdr:from>
    <xdr:to>
      <xdr:col>69</xdr:col>
      <xdr:colOff>142875</xdr:colOff>
      <xdr:row>15</xdr:row>
      <xdr:rowOff>70358</xdr:rowOff>
    </xdr:to>
    <xdr:sp macro="" textlink="">
      <xdr:nvSpPr>
        <xdr:cNvPr id="150" name="楕円 149"/>
        <xdr:cNvSpPr/>
      </xdr:nvSpPr>
      <xdr:spPr>
        <a:xfrm>
          <a:off x="138430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80535</xdr:rowOff>
    </xdr:from>
    <xdr:ext cx="762000" cy="259045"/>
    <xdr:sp macro="" textlink="">
      <xdr:nvSpPr>
        <xdr:cNvPr id="151" name="テキスト ボックス 150"/>
        <xdr:cNvSpPr txBox="1"/>
      </xdr:nvSpPr>
      <xdr:spPr>
        <a:xfrm>
          <a:off x="13512800" y="23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94488</xdr:rowOff>
    </xdr:from>
    <xdr:to>
      <xdr:col>65</xdr:col>
      <xdr:colOff>53975</xdr:colOff>
      <xdr:row>15</xdr:row>
      <xdr:rowOff>24638</xdr:rowOff>
    </xdr:to>
    <xdr:sp macro="" textlink="">
      <xdr:nvSpPr>
        <xdr:cNvPr id="152" name="楕円 151"/>
        <xdr:cNvSpPr/>
      </xdr:nvSpPr>
      <xdr:spPr>
        <a:xfrm>
          <a:off x="12954000" y="249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34815</xdr:rowOff>
    </xdr:from>
    <xdr:ext cx="762000" cy="259045"/>
    <xdr:sp macro="" textlink="">
      <xdr:nvSpPr>
        <xdr:cNvPr id="153" name="テキスト ボックス 152"/>
        <xdr:cNvSpPr txBox="1"/>
      </xdr:nvSpPr>
      <xdr:spPr>
        <a:xfrm>
          <a:off x="12623800" y="226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扶助費に係る経常収支比率は、類似団体平均とほぼ同水準で推移している。今後更に高齢化の進展が想定されるため、比率への影響に関しては留意が必要な項目である。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3" name="直線コネクタ 182"/>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6" name="扶助費最大値テキスト"/>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7" name="直線コネクタ 186"/>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140607</xdr:rowOff>
    </xdr:from>
    <xdr:to>
      <xdr:col>24</xdr:col>
      <xdr:colOff>25400</xdr:colOff>
      <xdr:row>56</xdr:row>
      <xdr:rowOff>12700</xdr:rowOff>
    </xdr:to>
    <xdr:cxnSp macro="">
      <xdr:nvCxnSpPr>
        <xdr:cNvPr id="188" name="直線コネクタ 187"/>
        <xdr:cNvCxnSpPr/>
      </xdr:nvCxnSpPr>
      <xdr:spPr>
        <a:xfrm flipV="1">
          <a:off x="3987800" y="95703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42834</xdr:rowOff>
    </xdr:from>
    <xdr:ext cx="762000" cy="259045"/>
    <xdr:sp macro="" textlink="">
      <xdr:nvSpPr>
        <xdr:cNvPr id="189" name="扶助費平均値テキスト"/>
        <xdr:cNvSpPr txBox="1"/>
      </xdr:nvSpPr>
      <xdr:spPr>
        <a:xfrm>
          <a:off x="4914900" y="9644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90" name="フローチャート: 判断 189"/>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129722</xdr:rowOff>
    </xdr:from>
    <xdr:to>
      <xdr:col>19</xdr:col>
      <xdr:colOff>187325</xdr:colOff>
      <xdr:row>56</xdr:row>
      <xdr:rowOff>12700</xdr:rowOff>
    </xdr:to>
    <xdr:cxnSp macro="">
      <xdr:nvCxnSpPr>
        <xdr:cNvPr id="191" name="直線コネクタ 190"/>
        <xdr:cNvCxnSpPr/>
      </xdr:nvCxnSpPr>
      <xdr:spPr>
        <a:xfrm>
          <a:off x="3098800" y="95594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2" name="フローチャート: 判断 191"/>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168020</xdr:rowOff>
    </xdr:from>
    <xdr:ext cx="736600" cy="259045"/>
    <xdr:sp macro="" textlink="">
      <xdr:nvSpPr>
        <xdr:cNvPr id="193" name="テキスト ボックス 192"/>
        <xdr:cNvSpPr txBox="1"/>
      </xdr:nvSpPr>
      <xdr:spPr>
        <a:xfrm>
          <a:off x="3606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129722</xdr:rowOff>
    </xdr:from>
    <xdr:to>
      <xdr:col>15</xdr:col>
      <xdr:colOff>98425</xdr:colOff>
      <xdr:row>55</xdr:row>
      <xdr:rowOff>151493</xdr:rowOff>
    </xdr:to>
    <xdr:cxnSp macro="">
      <xdr:nvCxnSpPr>
        <xdr:cNvPr id="194" name="直線コネクタ 193"/>
        <xdr:cNvCxnSpPr/>
      </xdr:nvCxnSpPr>
      <xdr:spPr>
        <a:xfrm flipV="1">
          <a:off x="2209800" y="95594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5" name="フローチャート: 判断 194"/>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113592</xdr:rowOff>
    </xdr:from>
    <xdr:ext cx="762000" cy="259045"/>
    <xdr:sp macro="" textlink="">
      <xdr:nvSpPr>
        <xdr:cNvPr id="196" name="テキスト ボックス 195"/>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151493</xdr:rowOff>
    </xdr:from>
    <xdr:to>
      <xdr:col>11</xdr:col>
      <xdr:colOff>9525</xdr:colOff>
      <xdr:row>56</xdr:row>
      <xdr:rowOff>12700</xdr:rowOff>
    </xdr:to>
    <xdr:cxnSp macro="">
      <xdr:nvCxnSpPr>
        <xdr:cNvPr id="197" name="直線コネクタ 196"/>
        <xdr:cNvCxnSpPr/>
      </xdr:nvCxnSpPr>
      <xdr:spPr>
        <a:xfrm flipV="1">
          <a:off x="1320800" y="9581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155122</xdr:rowOff>
    </xdr:from>
    <xdr:to>
      <xdr:col>6</xdr:col>
      <xdr:colOff>171450</xdr:colOff>
      <xdr:row>56</xdr:row>
      <xdr:rowOff>85272</xdr:rowOff>
    </xdr:to>
    <xdr:sp macro="" textlink="">
      <xdr:nvSpPr>
        <xdr:cNvPr id="200" name="フローチャート: 判断 199"/>
        <xdr:cNvSpPr/>
      </xdr:nvSpPr>
      <xdr:spPr>
        <a:xfrm>
          <a:off x="1270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70049</xdr:rowOff>
    </xdr:from>
    <xdr:ext cx="762000" cy="259045"/>
    <xdr:sp macro="" textlink="">
      <xdr:nvSpPr>
        <xdr:cNvPr id="201" name="テキスト ボックス 200"/>
        <xdr:cNvSpPr txBox="1"/>
      </xdr:nvSpPr>
      <xdr:spPr>
        <a:xfrm>
          <a:off x="939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89807</xdr:rowOff>
    </xdr:from>
    <xdr:to>
      <xdr:col>24</xdr:col>
      <xdr:colOff>76200</xdr:colOff>
      <xdr:row>56</xdr:row>
      <xdr:rowOff>19957</xdr:rowOff>
    </xdr:to>
    <xdr:sp macro="" textlink="">
      <xdr:nvSpPr>
        <xdr:cNvPr id="207" name="楕円 206"/>
        <xdr:cNvSpPr/>
      </xdr:nvSpPr>
      <xdr:spPr>
        <a:xfrm>
          <a:off x="47752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106334</xdr:rowOff>
    </xdr:from>
    <xdr:ext cx="762000" cy="259045"/>
    <xdr:sp macro="" textlink="">
      <xdr:nvSpPr>
        <xdr:cNvPr id="208" name="扶助費該当値テキスト"/>
        <xdr:cNvSpPr txBox="1"/>
      </xdr:nvSpPr>
      <xdr:spPr>
        <a:xfrm>
          <a:off x="49149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9" name="楕円 208"/>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0" name="テキスト ボックス 209"/>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78922</xdr:rowOff>
    </xdr:from>
    <xdr:to>
      <xdr:col>15</xdr:col>
      <xdr:colOff>149225</xdr:colOff>
      <xdr:row>56</xdr:row>
      <xdr:rowOff>9072</xdr:rowOff>
    </xdr:to>
    <xdr:sp macro="" textlink="">
      <xdr:nvSpPr>
        <xdr:cNvPr id="211" name="楕円 210"/>
        <xdr:cNvSpPr/>
      </xdr:nvSpPr>
      <xdr:spPr>
        <a:xfrm>
          <a:off x="3048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19249</xdr:rowOff>
    </xdr:from>
    <xdr:ext cx="762000" cy="259045"/>
    <xdr:sp macro="" textlink="">
      <xdr:nvSpPr>
        <xdr:cNvPr id="212" name="テキスト ボックス 211"/>
        <xdr:cNvSpPr txBox="1"/>
      </xdr:nvSpPr>
      <xdr:spPr>
        <a:xfrm>
          <a:off x="2717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100693</xdr:rowOff>
    </xdr:from>
    <xdr:to>
      <xdr:col>11</xdr:col>
      <xdr:colOff>60325</xdr:colOff>
      <xdr:row>56</xdr:row>
      <xdr:rowOff>30843</xdr:rowOff>
    </xdr:to>
    <xdr:sp macro="" textlink="">
      <xdr:nvSpPr>
        <xdr:cNvPr id="213" name="楕円 212"/>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41020</xdr:rowOff>
    </xdr:from>
    <xdr:ext cx="762000" cy="259045"/>
    <xdr:sp macro="" textlink="">
      <xdr:nvSpPr>
        <xdr:cNvPr id="214" name="テキスト ボックス 213"/>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5" name="楕円 214"/>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6" name="テキスト ボックス 215"/>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年度以降は、類似団体と比較してほぼ同水準で推移していたが、平成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年度から下水道事業の法適用企業への移行により繰出金が補助費等として計上され、比率が大きく下がる要因となった。平成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年度は、高齢化の進展等の影響で後期高齢者医療関係の繰出金が増額したことにより比率が上昇している。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6" name="直線コネクタ 245"/>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49" name="その他最大値テキスト"/>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0" name="直線コネクタ 249"/>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46990</xdr:rowOff>
    </xdr:from>
    <xdr:to>
      <xdr:col>82</xdr:col>
      <xdr:colOff>107950</xdr:colOff>
      <xdr:row>55</xdr:row>
      <xdr:rowOff>118835</xdr:rowOff>
    </xdr:to>
    <xdr:cxnSp macro="">
      <xdr:nvCxnSpPr>
        <xdr:cNvPr id="251" name="直線コネクタ 250"/>
        <xdr:cNvCxnSpPr/>
      </xdr:nvCxnSpPr>
      <xdr:spPr>
        <a:xfrm>
          <a:off x="15671800" y="9476740"/>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98896</xdr:rowOff>
    </xdr:from>
    <xdr:ext cx="762000" cy="259045"/>
    <xdr:sp macro="" textlink="">
      <xdr:nvSpPr>
        <xdr:cNvPr id="252" name="その他平均値テキスト"/>
        <xdr:cNvSpPr txBox="1"/>
      </xdr:nvSpPr>
      <xdr:spPr>
        <a:xfrm>
          <a:off x="16598900" y="9528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53" name="フローチャート: 判断 252"/>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46990</xdr:rowOff>
    </xdr:from>
    <xdr:to>
      <xdr:col>78</xdr:col>
      <xdr:colOff>69850</xdr:colOff>
      <xdr:row>56</xdr:row>
      <xdr:rowOff>51888</xdr:rowOff>
    </xdr:to>
    <xdr:cxnSp macro="">
      <xdr:nvCxnSpPr>
        <xdr:cNvPr id="254" name="直線コネクタ 253"/>
        <xdr:cNvCxnSpPr/>
      </xdr:nvCxnSpPr>
      <xdr:spPr>
        <a:xfrm flipV="1">
          <a:off x="14782800" y="9476740"/>
          <a:ext cx="8890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5" name="フローチャート: 判断 254"/>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54808</xdr:rowOff>
    </xdr:from>
    <xdr:ext cx="736600" cy="259045"/>
    <xdr:sp macro="" textlink="">
      <xdr:nvSpPr>
        <xdr:cNvPr id="256" name="テキスト ボックス 255"/>
        <xdr:cNvSpPr txBox="1"/>
      </xdr:nvSpPr>
      <xdr:spPr>
        <a:xfrm>
          <a:off x="15290800" y="9656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6169</xdr:rowOff>
    </xdr:from>
    <xdr:to>
      <xdr:col>73</xdr:col>
      <xdr:colOff>180975</xdr:colOff>
      <xdr:row>56</xdr:row>
      <xdr:rowOff>51888</xdr:rowOff>
    </xdr:to>
    <xdr:cxnSp macro="">
      <xdr:nvCxnSpPr>
        <xdr:cNvPr id="257" name="直線コネクタ 256"/>
        <xdr:cNvCxnSpPr/>
      </xdr:nvCxnSpPr>
      <xdr:spPr>
        <a:xfrm>
          <a:off x="13893800" y="960736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58" name="フローチャート: 判断 257"/>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80208</xdr:rowOff>
    </xdr:from>
    <xdr:ext cx="762000" cy="259045"/>
    <xdr:sp macro="" textlink="">
      <xdr:nvSpPr>
        <xdr:cNvPr id="259" name="テキスト ボックス 258"/>
        <xdr:cNvSpPr txBox="1"/>
      </xdr:nvSpPr>
      <xdr:spPr>
        <a:xfrm>
          <a:off x="14401800" y="933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158024</xdr:rowOff>
    </xdr:from>
    <xdr:to>
      <xdr:col>69</xdr:col>
      <xdr:colOff>92075</xdr:colOff>
      <xdr:row>56</xdr:row>
      <xdr:rowOff>6169</xdr:rowOff>
    </xdr:to>
    <xdr:cxnSp macro="">
      <xdr:nvCxnSpPr>
        <xdr:cNvPr id="260" name="直線コネクタ 259"/>
        <xdr:cNvCxnSpPr/>
      </xdr:nvCxnSpPr>
      <xdr:spPr>
        <a:xfrm>
          <a:off x="13004800" y="958777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152944</xdr:rowOff>
    </xdr:from>
    <xdr:to>
      <xdr:col>69</xdr:col>
      <xdr:colOff>142875</xdr:colOff>
      <xdr:row>56</xdr:row>
      <xdr:rowOff>83094</xdr:rowOff>
    </xdr:to>
    <xdr:sp macro="" textlink="">
      <xdr:nvSpPr>
        <xdr:cNvPr id="261" name="フローチャート: 判断 260"/>
        <xdr:cNvSpPr/>
      </xdr:nvSpPr>
      <xdr:spPr>
        <a:xfrm>
          <a:off x="13843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67871</xdr:rowOff>
    </xdr:from>
    <xdr:ext cx="762000" cy="259045"/>
    <xdr:sp macro="" textlink="">
      <xdr:nvSpPr>
        <xdr:cNvPr id="262" name="テキスト ボックス 261"/>
        <xdr:cNvSpPr txBox="1"/>
      </xdr:nvSpPr>
      <xdr:spPr>
        <a:xfrm>
          <a:off x="13512800" y="966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146249</xdr:rowOff>
    </xdr:from>
    <xdr:ext cx="762000" cy="259045"/>
    <xdr:sp macro="" textlink="">
      <xdr:nvSpPr>
        <xdr:cNvPr id="264" name="テキスト ボックス 263"/>
        <xdr:cNvSpPr txBox="1"/>
      </xdr:nvSpPr>
      <xdr:spPr>
        <a:xfrm>
          <a:off x="12623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68035</xdr:rowOff>
    </xdr:from>
    <xdr:to>
      <xdr:col>82</xdr:col>
      <xdr:colOff>158750</xdr:colOff>
      <xdr:row>55</xdr:row>
      <xdr:rowOff>169635</xdr:rowOff>
    </xdr:to>
    <xdr:sp macro="" textlink="">
      <xdr:nvSpPr>
        <xdr:cNvPr id="270" name="楕円 269"/>
        <xdr:cNvSpPr/>
      </xdr:nvSpPr>
      <xdr:spPr>
        <a:xfrm>
          <a:off x="16459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84562</xdr:rowOff>
    </xdr:from>
    <xdr:ext cx="762000" cy="259045"/>
    <xdr:sp macro="" textlink="">
      <xdr:nvSpPr>
        <xdr:cNvPr id="271" name="その他該当値テキスト"/>
        <xdr:cNvSpPr txBox="1"/>
      </xdr:nvSpPr>
      <xdr:spPr>
        <a:xfrm>
          <a:off x="16598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167640</xdr:rowOff>
    </xdr:from>
    <xdr:to>
      <xdr:col>78</xdr:col>
      <xdr:colOff>120650</xdr:colOff>
      <xdr:row>55</xdr:row>
      <xdr:rowOff>97790</xdr:rowOff>
    </xdr:to>
    <xdr:sp macro="" textlink="">
      <xdr:nvSpPr>
        <xdr:cNvPr id="272" name="楕円 271"/>
        <xdr:cNvSpPr/>
      </xdr:nvSpPr>
      <xdr:spPr>
        <a:xfrm>
          <a:off x="15621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107967</xdr:rowOff>
    </xdr:from>
    <xdr:ext cx="736600" cy="259045"/>
    <xdr:sp macro="" textlink="">
      <xdr:nvSpPr>
        <xdr:cNvPr id="273" name="テキスト ボックス 272"/>
        <xdr:cNvSpPr txBox="1"/>
      </xdr:nvSpPr>
      <xdr:spPr>
        <a:xfrm>
          <a:off x="15290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1088</xdr:rowOff>
    </xdr:from>
    <xdr:to>
      <xdr:col>74</xdr:col>
      <xdr:colOff>31750</xdr:colOff>
      <xdr:row>56</xdr:row>
      <xdr:rowOff>102688</xdr:rowOff>
    </xdr:to>
    <xdr:sp macro="" textlink="">
      <xdr:nvSpPr>
        <xdr:cNvPr id="274" name="楕円 273"/>
        <xdr:cNvSpPr/>
      </xdr:nvSpPr>
      <xdr:spPr>
        <a:xfrm>
          <a:off x="14732000" y="960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87465</xdr:rowOff>
    </xdr:from>
    <xdr:ext cx="762000" cy="259045"/>
    <xdr:sp macro="" textlink="">
      <xdr:nvSpPr>
        <xdr:cNvPr id="275" name="テキスト ボックス 274"/>
        <xdr:cNvSpPr txBox="1"/>
      </xdr:nvSpPr>
      <xdr:spPr>
        <a:xfrm>
          <a:off x="14401800" y="9688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126819</xdr:rowOff>
    </xdr:from>
    <xdr:to>
      <xdr:col>69</xdr:col>
      <xdr:colOff>142875</xdr:colOff>
      <xdr:row>56</xdr:row>
      <xdr:rowOff>56969</xdr:rowOff>
    </xdr:to>
    <xdr:sp macro="" textlink="">
      <xdr:nvSpPr>
        <xdr:cNvPr id="276" name="楕円 275"/>
        <xdr:cNvSpPr/>
      </xdr:nvSpPr>
      <xdr:spPr>
        <a:xfrm>
          <a:off x="13843000" y="95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67146</xdr:rowOff>
    </xdr:from>
    <xdr:ext cx="762000" cy="259045"/>
    <xdr:sp macro="" textlink="">
      <xdr:nvSpPr>
        <xdr:cNvPr id="277" name="テキスト ボックス 276"/>
        <xdr:cNvSpPr txBox="1"/>
      </xdr:nvSpPr>
      <xdr:spPr>
        <a:xfrm>
          <a:off x="13512800" y="932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107224</xdr:rowOff>
    </xdr:from>
    <xdr:to>
      <xdr:col>65</xdr:col>
      <xdr:colOff>53975</xdr:colOff>
      <xdr:row>56</xdr:row>
      <xdr:rowOff>37374</xdr:rowOff>
    </xdr:to>
    <xdr:sp macro="" textlink="">
      <xdr:nvSpPr>
        <xdr:cNvPr id="278" name="楕円 277"/>
        <xdr:cNvSpPr/>
      </xdr:nvSpPr>
      <xdr:spPr>
        <a:xfrm>
          <a:off x="12954000" y="95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47551</xdr:rowOff>
    </xdr:from>
    <xdr:ext cx="762000" cy="259045"/>
    <xdr:sp macro="" textlink="">
      <xdr:nvSpPr>
        <xdr:cNvPr id="279" name="テキスト ボックス 278"/>
        <xdr:cNvSpPr txBox="1"/>
      </xdr:nvSpPr>
      <xdr:spPr>
        <a:xfrm>
          <a:off x="12623800" y="930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補助費等にかかる経常収支比率が類似団体平均を上回っている要因として、市立の病院事業に対する補助金及びし尿処理業務、消防業務等を一部事務組合で行っていることが挙げられる。また、平成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下水道事業が公営企業法適用企業へ移行したため、下水道事業会計への繰出金が補助費等として計上されることとなり、比率が上昇する要因となっている。業務を一部事務組合で実施することは、広域化による業務の効率化及び経費の削減につながるものであり、比率の上昇については留意を要するが、広域化等の推進により経費の縮減に努めるものであ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109039</xdr:rowOff>
    </xdr:from>
    <xdr:to>
      <xdr:col>82</xdr:col>
      <xdr:colOff>107950</xdr:colOff>
      <xdr:row>41</xdr:row>
      <xdr:rowOff>4535</xdr:rowOff>
    </xdr:to>
    <xdr:cxnSp macro="">
      <xdr:nvCxnSpPr>
        <xdr:cNvPr id="308" name="直線コネクタ 307"/>
        <xdr:cNvCxnSpPr/>
      </xdr:nvCxnSpPr>
      <xdr:spPr>
        <a:xfrm flipV="1">
          <a:off x="16510000" y="5766889"/>
          <a:ext cx="0" cy="126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09"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10" name="直線コネクタ 309"/>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23966</xdr:rowOff>
    </xdr:from>
    <xdr:ext cx="762000" cy="259045"/>
    <xdr:sp macro="" textlink="">
      <xdr:nvSpPr>
        <xdr:cNvPr id="311"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109039</xdr:rowOff>
    </xdr:from>
    <xdr:to>
      <xdr:col>82</xdr:col>
      <xdr:colOff>196850</xdr:colOff>
      <xdr:row>33</xdr:row>
      <xdr:rowOff>109039</xdr:rowOff>
    </xdr:to>
    <xdr:cxnSp macro="">
      <xdr:nvCxnSpPr>
        <xdr:cNvPr id="312" name="直線コネクタ 311"/>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73116</xdr:rowOff>
    </xdr:from>
    <xdr:to>
      <xdr:col>82</xdr:col>
      <xdr:colOff>107950</xdr:colOff>
      <xdr:row>39</xdr:row>
      <xdr:rowOff>79647</xdr:rowOff>
    </xdr:to>
    <xdr:cxnSp macro="">
      <xdr:nvCxnSpPr>
        <xdr:cNvPr id="313" name="直線コネクタ 312"/>
        <xdr:cNvCxnSpPr/>
      </xdr:nvCxnSpPr>
      <xdr:spPr>
        <a:xfrm flipV="1">
          <a:off x="15671800" y="675966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15983</xdr:rowOff>
    </xdr:from>
    <xdr:ext cx="762000" cy="259045"/>
    <xdr:sp macro="" textlink="">
      <xdr:nvSpPr>
        <xdr:cNvPr id="314" name="補助費等平均値テキスト"/>
        <xdr:cNvSpPr txBox="1"/>
      </xdr:nvSpPr>
      <xdr:spPr>
        <a:xfrm>
          <a:off x="16598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15" name="フローチャート: 判断 314"/>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120469</xdr:rowOff>
    </xdr:from>
    <xdr:to>
      <xdr:col>78</xdr:col>
      <xdr:colOff>69850</xdr:colOff>
      <xdr:row>39</xdr:row>
      <xdr:rowOff>79647</xdr:rowOff>
    </xdr:to>
    <xdr:cxnSp macro="">
      <xdr:nvCxnSpPr>
        <xdr:cNvPr id="316" name="直線コネクタ 315"/>
        <xdr:cNvCxnSpPr/>
      </xdr:nvCxnSpPr>
      <xdr:spPr>
        <a:xfrm>
          <a:off x="14782800" y="663556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7" name="フローチャート: 判断 31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8" name="テキスト ボックス 317"/>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55154</xdr:rowOff>
    </xdr:from>
    <xdr:to>
      <xdr:col>73</xdr:col>
      <xdr:colOff>180975</xdr:colOff>
      <xdr:row>38</xdr:row>
      <xdr:rowOff>120469</xdr:rowOff>
    </xdr:to>
    <xdr:cxnSp macro="">
      <xdr:nvCxnSpPr>
        <xdr:cNvPr id="319" name="直線コネクタ 318"/>
        <xdr:cNvCxnSpPr/>
      </xdr:nvCxnSpPr>
      <xdr:spPr>
        <a:xfrm>
          <a:off x="13893800" y="657025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138249</xdr:rowOff>
    </xdr:from>
    <xdr:to>
      <xdr:col>74</xdr:col>
      <xdr:colOff>31750</xdr:colOff>
      <xdr:row>37</xdr:row>
      <xdr:rowOff>68399</xdr:rowOff>
    </xdr:to>
    <xdr:sp macro="" textlink="">
      <xdr:nvSpPr>
        <xdr:cNvPr id="320" name="フローチャート: 判断 319"/>
        <xdr:cNvSpPr/>
      </xdr:nvSpPr>
      <xdr:spPr>
        <a:xfrm>
          <a:off x="14732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78576</xdr:rowOff>
    </xdr:from>
    <xdr:ext cx="762000" cy="259045"/>
    <xdr:sp macro="" textlink="">
      <xdr:nvSpPr>
        <xdr:cNvPr id="321" name="テキスト ボックス 320"/>
        <xdr:cNvSpPr txBox="1"/>
      </xdr:nvSpPr>
      <xdr:spPr>
        <a:xfrm>
          <a:off x="14401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55154</xdr:rowOff>
    </xdr:from>
    <xdr:to>
      <xdr:col>69</xdr:col>
      <xdr:colOff>92075</xdr:colOff>
      <xdr:row>38</xdr:row>
      <xdr:rowOff>87812</xdr:rowOff>
    </xdr:to>
    <xdr:cxnSp macro="">
      <xdr:nvCxnSpPr>
        <xdr:cNvPr id="322" name="直線コネクタ 321"/>
        <xdr:cNvCxnSpPr/>
      </xdr:nvCxnSpPr>
      <xdr:spPr>
        <a:xfrm flipV="1">
          <a:off x="13004800" y="657025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105592</xdr:rowOff>
    </xdr:from>
    <xdr:to>
      <xdr:col>69</xdr:col>
      <xdr:colOff>142875</xdr:colOff>
      <xdr:row>37</xdr:row>
      <xdr:rowOff>35742</xdr:rowOff>
    </xdr:to>
    <xdr:sp macro="" textlink="">
      <xdr:nvSpPr>
        <xdr:cNvPr id="323" name="フローチャート: 判断 322"/>
        <xdr:cNvSpPr/>
      </xdr:nvSpPr>
      <xdr:spPr>
        <a:xfrm>
          <a:off x="13843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45919</xdr:rowOff>
    </xdr:from>
    <xdr:ext cx="762000" cy="259045"/>
    <xdr:sp macro="" textlink="">
      <xdr:nvSpPr>
        <xdr:cNvPr id="324" name="テキスト ボックス 323"/>
        <xdr:cNvSpPr txBox="1"/>
      </xdr:nvSpPr>
      <xdr:spPr>
        <a:xfrm>
          <a:off x="13512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5" name="フローチャート: 判断 324"/>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26" name="テキスト ボックス 325"/>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22316</xdr:rowOff>
    </xdr:from>
    <xdr:to>
      <xdr:col>82</xdr:col>
      <xdr:colOff>158750</xdr:colOff>
      <xdr:row>39</xdr:row>
      <xdr:rowOff>123916</xdr:rowOff>
    </xdr:to>
    <xdr:sp macro="" textlink="">
      <xdr:nvSpPr>
        <xdr:cNvPr id="332" name="楕円 331"/>
        <xdr:cNvSpPr/>
      </xdr:nvSpPr>
      <xdr:spPr>
        <a:xfrm>
          <a:off x="16459200" y="670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165843</xdr:rowOff>
    </xdr:from>
    <xdr:ext cx="762000" cy="259045"/>
    <xdr:sp macro="" textlink="">
      <xdr:nvSpPr>
        <xdr:cNvPr id="333" name="補助費等該当値テキスト"/>
        <xdr:cNvSpPr txBox="1"/>
      </xdr:nvSpPr>
      <xdr:spPr>
        <a:xfrm>
          <a:off x="16598900" y="668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28847</xdr:rowOff>
    </xdr:from>
    <xdr:to>
      <xdr:col>78</xdr:col>
      <xdr:colOff>120650</xdr:colOff>
      <xdr:row>39</xdr:row>
      <xdr:rowOff>130447</xdr:rowOff>
    </xdr:to>
    <xdr:sp macro="" textlink="">
      <xdr:nvSpPr>
        <xdr:cNvPr id="334" name="楕円 333"/>
        <xdr:cNvSpPr/>
      </xdr:nvSpPr>
      <xdr:spPr>
        <a:xfrm>
          <a:off x="15621000" y="671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115224</xdr:rowOff>
    </xdr:from>
    <xdr:ext cx="736600" cy="259045"/>
    <xdr:sp macro="" textlink="">
      <xdr:nvSpPr>
        <xdr:cNvPr id="335" name="テキスト ボックス 334"/>
        <xdr:cNvSpPr txBox="1"/>
      </xdr:nvSpPr>
      <xdr:spPr>
        <a:xfrm>
          <a:off x="15290800" y="6801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69669</xdr:rowOff>
    </xdr:from>
    <xdr:to>
      <xdr:col>74</xdr:col>
      <xdr:colOff>31750</xdr:colOff>
      <xdr:row>38</xdr:row>
      <xdr:rowOff>171269</xdr:rowOff>
    </xdr:to>
    <xdr:sp macro="" textlink="">
      <xdr:nvSpPr>
        <xdr:cNvPr id="336" name="楕円 335"/>
        <xdr:cNvSpPr/>
      </xdr:nvSpPr>
      <xdr:spPr>
        <a:xfrm>
          <a:off x="14732000" y="658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156046</xdr:rowOff>
    </xdr:from>
    <xdr:ext cx="762000" cy="259045"/>
    <xdr:sp macro="" textlink="">
      <xdr:nvSpPr>
        <xdr:cNvPr id="337" name="テキスト ボックス 336"/>
        <xdr:cNvSpPr txBox="1"/>
      </xdr:nvSpPr>
      <xdr:spPr>
        <a:xfrm>
          <a:off x="14401800" y="6671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4354</xdr:rowOff>
    </xdr:from>
    <xdr:to>
      <xdr:col>69</xdr:col>
      <xdr:colOff>142875</xdr:colOff>
      <xdr:row>38</xdr:row>
      <xdr:rowOff>105954</xdr:rowOff>
    </xdr:to>
    <xdr:sp macro="" textlink="">
      <xdr:nvSpPr>
        <xdr:cNvPr id="338" name="楕円 337"/>
        <xdr:cNvSpPr/>
      </xdr:nvSpPr>
      <xdr:spPr>
        <a:xfrm>
          <a:off x="13843000" y="651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90731</xdr:rowOff>
    </xdr:from>
    <xdr:ext cx="762000" cy="259045"/>
    <xdr:sp macro="" textlink="">
      <xdr:nvSpPr>
        <xdr:cNvPr id="339" name="テキスト ボックス 338"/>
        <xdr:cNvSpPr txBox="1"/>
      </xdr:nvSpPr>
      <xdr:spPr>
        <a:xfrm>
          <a:off x="13512800" y="6605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37012</xdr:rowOff>
    </xdr:from>
    <xdr:to>
      <xdr:col>65</xdr:col>
      <xdr:colOff>53975</xdr:colOff>
      <xdr:row>38</xdr:row>
      <xdr:rowOff>138612</xdr:rowOff>
    </xdr:to>
    <xdr:sp macro="" textlink="">
      <xdr:nvSpPr>
        <xdr:cNvPr id="340" name="楕円 339"/>
        <xdr:cNvSpPr/>
      </xdr:nvSpPr>
      <xdr:spPr>
        <a:xfrm>
          <a:off x="12954000" y="655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123389</xdr:rowOff>
    </xdr:from>
    <xdr:ext cx="762000" cy="259045"/>
    <xdr:sp macro="" textlink="">
      <xdr:nvSpPr>
        <xdr:cNvPr id="341" name="テキスト ボックス 340"/>
        <xdr:cNvSpPr txBox="1"/>
      </xdr:nvSpPr>
      <xdr:spPr>
        <a:xfrm>
          <a:off x="12623800" y="663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年度に発行した退職手当債が平成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年度以降に順次償還が終わるため、平成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年度は類似団体平均を下回る水準となっている。もっとも、平成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年度は経常一般財源（主に普通交付税）が減収となったため、その影響で類似団体平均を</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上回る水準となっている。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6" name="直線コネクタ 365"/>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7" name="公債費最小値テキスト"/>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8" name="直線コネクタ 367"/>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83565</xdr:rowOff>
    </xdr:from>
    <xdr:to>
      <xdr:col>24</xdr:col>
      <xdr:colOff>25400</xdr:colOff>
      <xdr:row>77</xdr:row>
      <xdr:rowOff>88137</xdr:rowOff>
    </xdr:to>
    <xdr:cxnSp macro="">
      <xdr:nvCxnSpPr>
        <xdr:cNvPr id="371" name="直線コネクタ 370"/>
        <xdr:cNvCxnSpPr/>
      </xdr:nvCxnSpPr>
      <xdr:spPr>
        <a:xfrm>
          <a:off x="3987800" y="1328521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2"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83565</xdr:rowOff>
    </xdr:from>
    <xdr:to>
      <xdr:col>19</xdr:col>
      <xdr:colOff>187325</xdr:colOff>
      <xdr:row>77</xdr:row>
      <xdr:rowOff>138430</xdr:rowOff>
    </xdr:to>
    <xdr:cxnSp macro="">
      <xdr:nvCxnSpPr>
        <xdr:cNvPr id="374" name="直線コネクタ 373"/>
        <xdr:cNvCxnSpPr/>
      </xdr:nvCxnSpPr>
      <xdr:spPr>
        <a:xfrm flipV="1">
          <a:off x="3098800" y="13285215"/>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75" name="フローチャート: 判断 374"/>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76" name="テキスト ボックス 375"/>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138430</xdr:rowOff>
    </xdr:from>
    <xdr:to>
      <xdr:col>15</xdr:col>
      <xdr:colOff>98425</xdr:colOff>
      <xdr:row>77</xdr:row>
      <xdr:rowOff>143002</xdr:rowOff>
    </xdr:to>
    <xdr:cxnSp macro="">
      <xdr:nvCxnSpPr>
        <xdr:cNvPr id="377" name="直線コネクタ 376"/>
        <xdr:cNvCxnSpPr/>
      </xdr:nvCxnSpPr>
      <xdr:spPr>
        <a:xfrm flipV="1">
          <a:off x="2209800" y="133400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9" name="テキスト ボックス 378"/>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143002</xdr:rowOff>
    </xdr:from>
    <xdr:to>
      <xdr:col>11</xdr:col>
      <xdr:colOff>9525</xdr:colOff>
      <xdr:row>78</xdr:row>
      <xdr:rowOff>30987</xdr:rowOff>
    </xdr:to>
    <xdr:cxnSp macro="">
      <xdr:nvCxnSpPr>
        <xdr:cNvPr id="380" name="直線コネクタ 379"/>
        <xdr:cNvCxnSpPr/>
      </xdr:nvCxnSpPr>
      <xdr:spPr>
        <a:xfrm flipV="1">
          <a:off x="1320800" y="13344652"/>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81" name="フローチャート: 判断 380"/>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139971</xdr:rowOff>
    </xdr:from>
    <xdr:ext cx="762000" cy="259045"/>
    <xdr:sp macro="" textlink="">
      <xdr:nvSpPr>
        <xdr:cNvPr id="382" name="テキスト ボックス 381"/>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83" name="フローチャート: 判断 382"/>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384" name="テキスト ボックス 383"/>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90" name="楕円 389"/>
        <xdr:cNvSpPr/>
      </xdr:nvSpPr>
      <xdr:spPr>
        <a:xfrm>
          <a:off x="4775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9414</xdr:rowOff>
    </xdr:from>
    <xdr:ext cx="762000" cy="259045"/>
    <xdr:sp macro="" textlink="">
      <xdr:nvSpPr>
        <xdr:cNvPr id="391" name="公債費該当値テキスト"/>
        <xdr:cNvSpPr txBox="1"/>
      </xdr:nvSpPr>
      <xdr:spPr>
        <a:xfrm>
          <a:off x="49149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32765</xdr:rowOff>
    </xdr:from>
    <xdr:to>
      <xdr:col>20</xdr:col>
      <xdr:colOff>38100</xdr:colOff>
      <xdr:row>77</xdr:row>
      <xdr:rowOff>134365</xdr:rowOff>
    </xdr:to>
    <xdr:sp macro="" textlink="">
      <xdr:nvSpPr>
        <xdr:cNvPr id="392" name="楕円 391"/>
        <xdr:cNvSpPr/>
      </xdr:nvSpPr>
      <xdr:spPr>
        <a:xfrm>
          <a:off x="3937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93" name="テキスト ボックス 392"/>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87630</xdr:rowOff>
    </xdr:from>
    <xdr:to>
      <xdr:col>15</xdr:col>
      <xdr:colOff>149225</xdr:colOff>
      <xdr:row>78</xdr:row>
      <xdr:rowOff>17780</xdr:rowOff>
    </xdr:to>
    <xdr:sp macro="" textlink="">
      <xdr:nvSpPr>
        <xdr:cNvPr id="394" name="楕円 393"/>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95" name="テキスト ボックス 394"/>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92202</xdr:rowOff>
    </xdr:from>
    <xdr:to>
      <xdr:col>11</xdr:col>
      <xdr:colOff>60325</xdr:colOff>
      <xdr:row>78</xdr:row>
      <xdr:rowOff>22352</xdr:rowOff>
    </xdr:to>
    <xdr:sp macro="" textlink="">
      <xdr:nvSpPr>
        <xdr:cNvPr id="396" name="楕円 395"/>
        <xdr:cNvSpPr/>
      </xdr:nvSpPr>
      <xdr:spPr>
        <a:xfrm>
          <a:off x="2159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7129</xdr:rowOff>
    </xdr:from>
    <xdr:ext cx="762000" cy="259045"/>
    <xdr:sp macro="" textlink="">
      <xdr:nvSpPr>
        <xdr:cNvPr id="397" name="テキスト ボックス 396"/>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151637</xdr:rowOff>
    </xdr:from>
    <xdr:to>
      <xdr:col>6</xdr:col>
      <xdr:colOff>171450</xdr:colOff>
      <xdr:row>78</xdr:row>
      <xdr:rowOff>81787</xdr:rowOff>
    </xdr:to>
    <xdr:sp macro="" textlink="">
      <xdr:nvSpPr>
        <xdr:cNvPr id="398" name="楕円 397"/>
        <xdr:cNvSpPr/>
      </xdr:nvSpPr>
      <xdr:spPr>
        <a:xfrm>
          <a:off x="1270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91964</xdr:rowOff>
    </xdr:from>
    <xdr:ext cx="762000" cy="259045"/>
    <xdr:sp macro="" textlink="">
      <xdr:nvSpPr>
        <xdr:cNvPr id="399" name="テキスト ボックス 398"/>
        <xdr:cNvSpPr txBox="1"/>
      </xdr:nvSpPr>
      <xdr:spPr>
        <a:xfrm>
          <a:off x="939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年度の比率の上昇は、人件費の増額等の要因もあるものの、歳入面（主に普通交付税の減収）の影響が多分にあるものと考えられる。今後も経費全般の節減により、数値の改善に努める。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120142</xdr:rowOff>
    </xdr:to>
    <xdr:cxnSp macro="">
      <xdr:nvCxnSpPr>
        <xdr:cNvPr id="425" name="直線コネクタ 424"/>
        <xdr:cNvCxnSpPr/>
      </xdr:nvCxnSpPr>
      <xdr:spPr>
        <a:xfrm flipV="1">
          <a:off x="16510000" y="1282801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26" name="公債費以外最小値テキスト"/>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7" name="直線コネクタ 426"/>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5842</xdr:rowOff>
    </xdr:from>
    <xdr:to>
      <xdr:col>82</xdr:col>
      <xdr:colOff>107950</xdr:colOff>
      <xdr:row>79</xdr:row>
      <xdr:rowOff>138430</xdr:rowOff>
    </xdr:to>
    <xdr:cxnSp macro="">
      <xdr:nvCxnSpPr>
        <xdr:cNvPr id="430" name="直線コネクタ 429"/>
        <xdr:cNvCxnSpPr/>
      </xdr:nvCxnSpPr>
      <xdr:spPr>
        <a:xfrm>
          <a:off x="15671800" y="13550392"/>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31" name="公債費以外平均値テキスト"/>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32" name="フローチャート: 判断 431"/>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5842</xdr:rowOff>
    </xdr:from>
    <xdr:to>
      <xdr:col>78</xdr:col>
      <xdr:colOff>69850</xdr:colOff>
      <xdr:row>79</xdr:row>
      <xdr:rowOff>88137</xdr:rowOff>
    </xdr:to>
    <xdr:cxnSp macro="">
      <xdr:nvCxnSpPr>
        <xdr:cNvPr id="433" name="直線コネクタ 432"/>
        <xdr:cNvCxnSpPr/>
      </xdr:nvCxnSpPr>
      <xdr:spPr>
        <a:xfrm flipV="1">
          <a:off x="14782800" y="13550392"/>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169926</xdr:rowOff>
    </xdr:from>
    <xdr:to>
      <xdr:col>78</xdr:col>
      <xdr:colOff>120650</xdr:colOff>
      <xdr:row>78</xdr:row>
      <xdr:rowOff>100076</xdr:rowOff>
    </xdr:to>
    <xdr:sp macro="" textlink="">
      <xdr:nvSpPr>
        <xdr:cNvPr id="434" name="フローチャート: 判断 433"/>
        <xdr:cNvSpPr/>
      </xdr:nvSpPr>
      <xdr:spPr>
        <a:xfrm>
          <a:off x="15621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110253</xdr:rowOff>
    </xdr:from>
    <xdr:ext cx="736600" cy="259045"/>
    <xdr:sp macro="" textlink="">
      <xdr:nvSpPr>
        <xdr:cNvPr id="435" name="テキスト ボックス 434"/>
        <xdr:cNvSpPr txBox="1"/>
      </xdr:nvSpPr>
      <xdr:spPr>
        <a:xfrm>
          <a:off x="15290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26415</xdr:rowOff>
    </xdr:from>
    <xdr:to>
      <xdr:col>73</xdr:col>
      <xdr:colOff>180975</xdr:colOff>
      <xdr:row>79</xdr:row>
      <xdr:rowOff>88137</xdr:rowOff>
    </xdr:to>
    <xdr:cxnSp macro="">
      <xdr:nvCxnSpPr>
        <xdr:cNvPr id="436" name="直線コネクタ 435"/>
        <xdr:cNvCxnSpPr/>
      </xdr:nvCxnSpPr>
      <xdr:spPr>
        <a:xfrm>
          <a:off x="13893800" y="13399515"/>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147065</xdr:rowOff>
    </xdr:from>
    <xdr:to>
      <xdr:col>74</xdr:col>
      <xdr:colOff>31750</xdr:colOff>
      <xdr:row>78</xdr:row>
      <xdr:rowOff>77215</xdr:rowOff>
    </xdr:to>
    <xdr:sp macro="" textlink="">
      <xdr:nvSpPr>
        <xdr:cNvPr id="437" name="フローチャート: 判断 436"/>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87392</xdr:rowOff>
    </xdr:from>
    <xdr:ext cx="762000" cy="259045"/>
    <xdr:sp macro="" textlink="">
      <xdr:nvSpPr>
        <xdr:cNvPr id="438" name="テキスト ボックス 437"/>
        <xdr:cNvSpPr txBox="1"/>
      </xdr:nvSpPr>
      <xdr:spPr>
        <a:xfrm>
          <a:off x="14401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161289</xdr:rowOff>
    </xdr:from>
    <xdr:to>
      <xdr:col>69</xdr:col>
      <xdr:colOff>92075</xdr:colOff>
      <xdr:row>78</xdr:row>
      <xdr:rowOff>26415</xdr:rowOff>
    </xdr:to>
    <xdr:cxnSp macro="">
      <xdr:nvCxnSpPr>
        <xdr:cNvPr id="439" name="直線コネクタ 438"/>
        <xdr:cNvCxnSpPr/>
      </xdr:nvCxnSpPr>
      <xdr:spPr>
        <a:xfrm>
          <a:off x="13004800" y="133629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40" name="フローチャート: 判断 439"/>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27957</xdr:rowOff>
    </xdr:from>
    <xdr:ext cx="762000" cy="259045"/>
    <xdr:sp macro="" textlink="">
      <xdr:nvSpPr>
        <xdr:cNvPr id="441" name="テキスト ボックス 440"/>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42" name="フローチャート: 判断 441"/>
        <xdr:cNvSpPr/>
      </xdr:nvSpPr>
      <xdr:spPr>
        <a:xfrm>
          <a:off x="12954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116857</xdr:rowOff>
    </xdr:from>
    <xdr:ext cx="762000" cy="259045"/>
    <xdr:sp macro="" textlink="">
      <xdr:nvSpPr>
        <xdr:cNvPr id="443" name="テキスト ボックス 442"/>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87630</xdr:rowOff>
    </xdr:from>
    <xdr:to>
      <xdr:col>82</xdr:col>
      <xdr:colOff>158750</xdr:colOff>
      <xdr:row>80</xdr:row>
      <xdr:rowOff>17780</xdr:rowOff>
    </xdr:to>
    <xdr:sp macro="" textlink="">
      <xdr:nvSpPr>
        <xdr:cNvPr id="449" name="楕円 448"/>
        <xdr:cNvSpPr/>
      </xdr:nvSpPr>
      <xdr:spPr>
        <a:xfrm>
          <a:off x="164592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59707</xdr:rowOff>
    </xdr:from>
    <xdr:ext cx="762000" cy="259045"/>
    <xdr:sp macro="" textlink="">
      <xdr:nvSpPr>
        <xdr:cNvPr id="450" name="公債費以外該当値テキスト"/>
        <xdr:cNvSpPr txBox="1"/>
      </xdr:nvSpPr>
      <xdr:spPr>
        <a:xfrm>
          <a:off x="165989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126492</xdr:rowOff>
    </xdr:from>
    <xdr:to>
      <xdr:col>78</xdr:col>
      <xdr:colOff>120650</xdr:colOff>
      <xdr:row>79</xdr:row>
      <xdr:rowOff>56642</xdr:rowOff>
    </xdr:to>
    <xdr:sp macro="" textlink="">
      <xdr:nvSpPr>
        <xdr:cNvPr id="451" name="楕円 450"/>
        <xdr:cNvSpPr/>
      </xdr:nvSpPr>
      <xdr:spPr>
        <a:xfrm>
          <a:off x="15621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41419</xdr:rowOff>
    </xdr:from>
    <xdr:ext cx="736600" cy="259045"/>
    <xdr:sp macro="" textlink="">
      <xdr:nvSpPr>
        <xdr:cNvPr id="452" name="テキスト ボックス 451"/>
        <xdr:cNvSpPr txBox="1"/>
      </xdr:nvSpPr>
      <xdr:spPr>
        <a:xfrm>
          <a:off x="15290800" y="13585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37337</xdr:rowOff>
    </xdr:from>
    <xdr:to>
      <xdr:col>74</xdr:col>
      <xdr:colOff>31750</xdr:colOff>
      <xdr:row>79</xdr:row>
      <xdr:rowOff>138937</xdr:rowOff>
    </xdr:to>
    <xdr:sp macro="" textlink="">
      <xdr:nvSpPr>
        <xdr:cNvPr id="453" name="楕円 452"/>
        <xdr:cNvSpPr/>
      </xdr:nvSpPr>
      <xdr:spPr>
        <a:xfrm>
          <a:off x="14732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123714</xdr:rowOff>
    </xdr:from>
    <xdr:ext cx="762000" cy="259045"/>
    <xdr:sp macro="" textlink="">
      <xdr:nvSpPr>
        <xdr:cNvPr id="454" name="テキスト ボックス 453"/>
        <xdr:cNvSpPr txBox="1"/>
      </xdr:nvSpPr>
      <xdr:spPr>
        <a:xfrm>
          <a:off x="14401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147065</xdr:rowOff>
    </xdr:from>
    <xdr:to>
      <xdr:col>69</xdr:col>
      <xdr:colOff>142875</xdr:colOff>
      <xdr:row>78</xdr:row>
      <xdr:rowOff>77215</xdr:rowOff>
    </xdr:to>
    <xdr:sp macro="" textlink="">
      <xdr:nvSpPr>
        <xdr:cNvPr id="455" name="楕円 454"/>
        <xdr:cNvSpPr/>
      </xdr:nvSpPr>
      <xdr:spPr>
        <a:xfrm>
          <a:off x="13843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61992</xdr:rowOff>
    </xdr:from>
    <xdr:ext cx="762000" cy="259045"/>
    <xdr:sp macro="" textlink="">
      <xdr:nvSpPr>
        <xdr:cNvPr id="456" name="テキスト ボックス 455"/>
        <xdr:cNvSpPr txBox="1"/>
      </xdr:nvSpPr>
      <xdr:spPr>
        <a:xfrm>
          <a:off x="13512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110489</xdr:rowOff>
    </xdr:from>
    <xdr:to>
      <xdr:col>65</xdr:col>
      <xdr:colOff>53975</xdr:colOff>
      <xdr:row>78</xdr:row>
      <xdr:rowOff>40639</xdr:rowOff>
    </xdr:to>
    <xdr:sp macro="" textlink="">
      <xdr:nvSpPr>
        <xdr:cNvPr id="457" name="楕円 456"/>
        <xdr:cNvSpPr/>
      </xdr:nvSpPr>
      <xdr:spPr>
        <a:xfrm>
          <a:off x="12954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50816</xdr:rowOff>
    </xdr:from>
    <xdr:ext cx="762000" cy="259045"/>
    <xdr:sp macro="" textlink="">
      <xdr:nvSpPr>
        <xdr:cNvPr id="458" name="テキスト ボックス 457"/>
        <xdr:cNvSpPr txBox="1"/>
      </xdr:nvSpPr>
      <xdr:spPr>
        <a:xfrm>
          <a:off x="12623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奈良県大和高田市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58577</xdr:rowOff>
    </xdr:from>
    <xdr:ext cx="762000" cy="259045"/>
    <xdr:sp macro="" textlink="">
      <xdr:nvSpPr>
        <xdr:cNvPr id="46" name="人口1人当たり決算額の推移最小値テキスト130"/>
        <xdr:cNvSpPr txBox="1"/>
      </xdr:nvSpPr>
      <xdr:spPr>
        <a:xfrm>
          <a:off x="5740400" y="33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47295</xdr:rowOff>
    </xdr:from>
    <xdr:to>
      <xdr:col>29</xdr:col>
      <xdr:colOff>127000</xdr:colOff>
      <xdr:row>15</xdr:row>
      <xdr:rowOff>107264</xdr:rowOff>
    </xdr:to>
    <xdr:cxnSp macro="">
      <xdr:nvCxnSpPr>
        <xdr:cNvPr id="50" name="直線コネクタ 49"/>
        <xdr:cNvCxnSpPr/>
      </xdr:nvCxnSpPr>
      <xdr:spPr bwMode="auto">
        <a:xfrm flipV="1">
          <a:off x="5003800" y="2666670"/>
          <a:ext cx="647700" cy="59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144708</xdr:rowOff>
    </xdr:from>
    <xdr:ext cx="762000" cy="259045"/>
    <xdr:sp macro="" textlink="">
      <xdr:nvSpPr>
        <xdr:cNvPr id="51" name="人口1人当たり決算額の推移平均値テキスト130"/>
        <xdr:cNvSpPr txBox="1"/>
      </xdr:nvSpPr>
      <xdr:spPr>
        <a:xfrm>
          <a:off x="5740400" y="2935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107264</xdr:rowOff>
    </xdr:from>
    <xdr:to>
      <xdr:col>26</xdr:col>
      <xdr:colOff>50800</xdr:colOff>
      <xdr:row>15</xdr:row>
      <xdr:rowOff>121476</xdr:rowOff>
    </xdr:to>
    <xdr:cxnSp macro="">
      <xdr:nvCxnSpPr>
        <xdr:cNvPr id="53" name="直線コネクタ 52"/>
        <xdr:cNvCxnSpPr/>
      </xdr:nvCxnSpPr>
      <xdr:spPr bwMode="auto">
        <a:xfrm flipV="1">
          <a:off x="4305300" y="2726639"/>
          <a:ext cx="698500" cy="14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97750</xdr:rowOff>
    </xdr:from>
    <xdr:ext cx="736600" cy="259045"/>
    <xdr:sp macro="" textlink="">
      <xdr:nvSpPr>
        <xdr:cNvPr id="55" name="テキスト ボックス 54"/>
        <xdr:cNvSpPr txBox="1"/>
      </xdr:nvSpPr>
      <xdr:spPr>
        <a:xfrm>
          <a:off x="4622800" y="3060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121476</xdr:rowOff>
    </xdr:from>
    <xdr:to>
      <xdr:col>22</xdr:col>
      <xdr:colOff>114300</xdr:colOff>
      <xdr:row>16</xdr:row>
      <xdr:rowOff>14224</xdr:rowOff>
    </xdr:to>
    <xdr:cxnSp macro="">
      <xdr:nvCxnSpPr>
        <xdr:cNvPr id="56" name="直線コネクタ 55"/>
        <xdr:cNvCxnSpPr/>
      </xdr:nvCxnSpPr>
      <xdr:spPr bwMode="auto">
        <a:xfrm flipV="1">
          <a:off x="3606800" y="2740851"/>
          <a:ext cx="698500" cy="64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104760</xdr:rowOff>
    </xdr:from>
    <xdr:ext cx="762000" cy="259045"/>
    <xdr:sp macro="" textlink="">
      <xdr:nvSpPr>
        <xdr:cNvPr id="58" name="テキスト ボックス 57"/>
        <xdr:cNvSpPr txBox="1"/>
      </xdr:nvSpPr>
      <xdr:spPr>
        <a:xfrm>
          <a:off x="39243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14224</xdr:rowOff>
    </xdr:from>
    <xdr:to>
      <xdr:col>18</xdr:col>
      <xdr:colOff>177800</xdr:colOff>
      <xdr:row>16</xdr:row>
      <xdr:rowOff>36665</xdr:rowOff>
    </xdr:to>
    <xdr:cxnSp macro="">
      <xdr:nvCxnSpPr>
        <xdr:cNvPr id="59" name="直線コネクタ 58"/>
        <xdr:cNvCxnSpPr/>
      </xdr:nvCxnSpPr>
      <xdr:spPr bwMode="auto">
        <a:xfrm flipV="1">
          <a:off x="2908300" y="2805049"/>
          <a:ext cx="698500" cy="22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25089</xdr:rowOff>
    </xdr:from>
    <xdr:to>
      <xdr:col>19</xdr:col>
      <xdr:colOff>38100</xdr:colOff>
      <xdr:row>17</xdr:row>
      <xdr:rowOff>126689</xdr:rowOff>
    </xdr:to>
    <xdr:sp macro="" textlink="">
      <xdr:nvSpPr>
        <xdr:cNvPr id="60" name="フローチャート: 判断 59"/>
        <xdr:cNvSpPr/>
      </xdr:nvSpPr>
      <xdr:spPr bwMode="auto">
        <a:xfrm>
          <a:off x="3556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111466</xdr:rowOff>
    </xdr:from>
    <xdr:ext cx="762000" cy="259045"/>
    <xdr:sp macro="" textlink="">
      <xdr:nvSpPr>
        <xdr:cNvPr id="61" name="テキスト ボックス 60"/>
        <xdr:cNvSpPr txBox="1"/>
      </xdr:nvSpPr>
      <xdr:spPr>
        <a:xfrm>
          <a:off x="32258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39834</xdr:rowOff>
    </xdr:from>
    <xdr:to>
      <xdr:col>15</xdr:col>
      <xdr:colOff>101600</xdr:colOff>
      <xdr:row>16</xdr:row>
      <xdr:rowOff>141434</xdr:rowOff>
    </xdr:to>
    <xdr:sp macro="" textlink="">
      <xdr:nvSpPr>
        <xdr:cNvPr id="62" name="フローチャート: 判断 61"/>
        <xdr:cNvSpPr/>
      </xdr:nvSpPr>
      <xdr:spPr bwMode="auto">
        <a:xfrm>
          <a:off x="2857500" y="28306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126211</xdr:rowOff>
    </xdr:from>
    <xdr:ext cx="762000" cy="259045"/>
    <xdr:sp macro="" textlink="">
      <xdr:nvSpPr>
        <xdr:cNvPr id="63" name="テキスト ボックス 62"/>
        <xdr:cNvSpPr txBox="1"/>
      </xdr:nvSpPr>
      <xdr:spPr>
        <a:xfrm>
          <a:off x="2527300" y="291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167945</xdr:rowOff>
    </xdr:from>
    <xdr:to>
      <xdr:col>29</xdr:col>
      <xdr:colOff>177800</xdr:colOff>
      <xdr:row>15</xdr:row>
      <xdr:rowOff>98095</xdr:rowOff>
    </xdr:to>
    <xdr:sp macro="" textlink="">
      <xdr:nvSpPr>
        <xdr:cNvPr id="69" name="楕円 68"/>
        <xdr:cNvSpPr/>
      </xdr:nvSpPr>
      <xdr:spPr bwMode="auto">
        <a:xfrm>
          <a:off x="5600700" y="2615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13022</xdr:rowOff>
    </xdr:from>
    <xdr:ext cx="762000" cy="259045"/>
    <xdr:sp macro="" textlink="">
      <xdr:nvSpPr>
        <xdr:cNvPr id="70" name="人口1人当たり決算額の推移該当値テキスト130"/>
        <xdr:cNvSpPr txBox="1"/>
      </xdr:nvSpPr>
      <xdr:spPr>
        <a:xfrm>
          <a:off x="5740400" y="246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56464</xdr:rowOff>
    </xdr:from>
    <xdr:to>
      <xdr:col>26</xdr:col>
      <xdr:colOff>101600</xdr:colOff>
      <xdr:row>15</xdr:row>
      <xdr:rowOff>158064</xdr:rowOff>
    </xdr:to>
    <xdr:sp macro="" textlink="">
      <xdr:nvSpPr>
        <xdr:cNvPr id="71" name="楕円 70"/>
        <xdr:cNvSpPr/>
      </xdr:nvSpPr>
      <xdr:spPr bwMode="auto">
        <a:xfrm>
          <a:off x="4953000" y="2675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168241</xdr:rowOff>
    </xdr:from>
    <xdr:ext cx="736600" cy="259045"/>
    <xdr:sp macro="" textlink="">
      <xdr:nvSpPr>
        <xdr:cNvPr id="72" name="テキスト ボックス 71"/>
        <xdr:cNvSpPr txBox="1"/>
      </xdr:nvSpPr>
      <xdr:spPr>
        <a:xfrm>
          <a:off x="4622800" y="244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70676</xdr:rowOff>
    </xdr:from>
    <xdr:to>
      <xdr:col>22</xdr:col>
      <xdr:colOff>165100</xdr:colOff>
      <xdr:row>16</xdr:row>
      <xdr:rowOff>826</xdr:rowOff>
    </xdr:to>
    <xdr:sp macro="" textlink="">
      <xdr:nvSpPr>
        <xdr:cNvPr id="73" name="楕円 72"/>
        <xdr:cNvSpPr/>
      </xdr:nvSpPr>
      <xdr:spPr bwMode="auto">
        <a:xfrm>
          <a:off x="4254500" y="2690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11003</xdr:rowOff>
    </xdr:from>
    <xdr:ext cx="762000" cy="259045"/>
    <xdr:sp macro="" textlink="">
      <xdr:nvSpPr>
        <xdr:cNvPr id="74" name="テキスト ボックス 73"/>
        <xdr:cNvSpPr txBox="1"/>
      </xdr:nvSpPr>
      <xdr:spPr>
        <a:xfrm>
          <a:off x="3924300" y="245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134874</xdr:rowOff>
    </xdr:from>
    <xdr:to>
      <xdr:col>19</xdr:col>
      <xdr:colOff>38100</xdr:colOff>
      <xdr:row>16</xdr:row>
      <xdr:rowOff>65024</xdr:rowOff>
    </xdr:to>
    <xdr:sp macro="" textlink="">
      <xdr:nvSpPr>
        <xdr:cNvPr id="75" name="楕円 74"/>
        <xdr:cNvSpPr/>
      </xdr:nvSpPr>
      <xdr:spPr bwMode="auto">
        <a:xfrm>
          <a:off x="3556000" y="2754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75201</xdr:rowOff>
    </xdr:from>
    <xdr:ext cx="762000" cy="259045"/>
    <xdr:sp macro="" textlink="">
      <xdr:nvSpPr>
        <xdr:cNvPr id="76" name="テキスト ボックス 75"/>
        <xdr:cNvSpPr txBox="1"/>
      </xdr:nvSpPr>
      <xdr:spPr>
        <a:xfrm>
          <a:off x="3225800" y="252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157315</xdr:rowOff>
    </xdr:from>
    <xdr:to>
      <xdr:col>15</xdr:col>
      <xdr:colOff>101600</xdr:colOff>
      <xdr:row>16</xdr:row>
      <xdr:rowOff>87465</xdr:rowOff>
    </xdr:to>
    <xdr:sp macro="" textlink="">
      <xdr:nvSpPr>
        <xdr:cNvPr id="77" name="楕円 76"/>
        <xdr:cNvSpPr/>
      </xdr:nvSpPr>
      <xdr:spPr bwMode="auto">
        <a:xfrm>
          <a:off x="2857500" y="2776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97642</xdr:rowOff>
    </xdr:from>
    <xdr:ext cx="762000" cy="259045"/>
    <xdr:sp macro="" textlink="">
      <xdr:nvSpPr>
        <xdr:cNvPr id="78" name="テキスト ボックス 77"/>
        <xdr:cNvSpPr txBox="1"/>
      </xdr:nvSpPr>
      <xdr:spPr>
        <a:xfrm>
          <a:off x="2527300" y="254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64233</xdr:rowOff>
    </xdr:from>
    <xdr:to>
      <xdr:col>29</xdr:col>
      <xdr:colOff>127000</xdr:colOff>
      <xdr:row>38</xdr:row>
      <xdr:rowOff>1074</xdr:rowOff>
    </xdr:to>
    <xdr:cxnSp macro="">
      <xdr:nvCxnSpPr>
        <xdr:cNvPr id="108" name="直線コネクタ 107"/>
        <xdr:cNvCxnSpPr/>
      </xdr:nvCxnSpPr>
      <xdr:spPr bwMode="auto">
        <a:xfrm flipV="1">
          <a:off x="5651500" y="5988783"/>
          <a:ext cx="0" cy="1479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316051</xdr:rowOff>
    </xdr:from>
    <xdr:ext cx="762000" cy="259045"/>
    <xdr:sp macro="" textlink="">
      <xdr:nvSpPr>
        <xdr:cNvPr id="109" name="人口1人当たり決算額の推移最小値テキスト445"/>
        <xdr:cNvSpPr txBox="1"/>
      </xdr:nvSpPr>
      <xdr:spPr>
        <a:xfrm>
          <a:off x="5740400" y="74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1074</xdr:rowOff>
    </xdr:from>
    <xdr:to>
      <xdr:col>30</xdr:col>
      <xdr:colOff>25400</xdr:colOff>
      <xdr:row>38</xdr:row>
      <xdr:rowOff>1074</xdr:rowOff>
    </xdr:to>
    <xdr:cxnSp macro="">
      <xdr:nvCxnSpPr>
        <xdr:cNvPr id="110" name="直線コネクタ 109"/>
        <xdr:cNvCxnSpPr/>
      </xdr:nvCxnSpPr>
      <xdr:spPr bwMode="auto">
        <a:xfrm>
          <a:off x="5562600" y="74686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322060</xdr:rowOff>
    </xdr:from>
    <xdr:ext cx="762000" cy="259045"/>
    <xdr:sp macro="" textlink="">
      <xdr:nvSpPr>
        <xdr:cNvPr id="111" name="人口1人当たり決算額の推移最大値テキスト445"/>
        <xdr:cNvSpPr txBox="1"/>
      </xdr:nvSpPr>
      <xdr:spPr>
        <a:xfrm>
          <a:off x="5740400" y="57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64233</xdr:rowOff>
    </xdr:from>
    <xdr:to>
      <xdr:col>30</xdr:col>
      <xdr:colOff>25400</xdr:colOff>
      <xdr:row>33</xdr:row>
      <xdr:rowOff>64233</xdr:rowOff>
    </xdr:to>
    <xdr:cxnSp macro="">
      <xdr:nvCxnSpPr>
        <xdr:cNvPr id="112" name="直線コネクタ 111"/>
        <xdr:cNvCxnSpPr/>
      </xdr:nvCxnSpPr>
      <xdr:spPr bwMode="auto">
        <a:xfrm>
          <a:off x="5562600" y="598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99633</xdr:rowOff>
    </xdr:from>
    <xdr:to>
      <xdr:col>29</xdr:col>
      <xdr:colOff>127000</xdr:colOff>
      <xdr:row>35</xdr:row>
      <xdr:rowOff>143394</xdr:rowOff>
    </xdr:to>
    <xdr:cxnSp macro="">
      <xdr:nvCxnSpPr>
        <xdr:cNvPr id="113" name="直線コネクタ 112"/>
        <xdr:cNvCxnSpPr/>
      </xdr:nvCxnSpPr>
      <xdr:spPr bwMode="auto">
        <a:xfrm flipV="1">
          <a:off x="5003800" y="6709983"/>
          <a:ext cx="647700" cy="43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225213</xdr:rowOff>
    </xdr:from>
    <xdr:ext cx="762000" cy="259045"/>
    <xdr:sp macro="" textlink="">
      <xdr:nvSpPr>
        <xdr:cNvPr id="114" name="人口1人当たり決算額の推移平均値テキスト445"/>
        <xdr:cNvSpPr txBox="1"/>
      </xdr:nvSpPr>
      <xdr:spPr>
        <a:xfrm>
          <a:off x="5740400" y="6835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15" name="フローチャート: 判断 114"/>
        <xdr:cNvSpPr/>
      </xdr:nvSpPr>
      <xdr:spPr bwMode="auto">
        <a:xfrm>
          <a:off x="56007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72397</xdr:rowOff>
    </xdr:from>
    <xdr:to>
      <xdr:col>26</xdr:col>
      <xdr:colOff>50800</xdr:colOff>
      <xdr:row>35</xdr:row>
      <xdr:rowOff>143394</xdr:rowOff>
    </xdr:to>
    <xdr:cxnSp macro="">
      <xdr:nvCxnSpPr>
        <xdr:cNvPr id="116" name="直線コネクタ 115"/>
        <xdr:cNvCxnSpPr/>
      </xdr:nvCxnSpPr>
      <xdr:spPr bwMode="auto">
        <a:xfrm>
          <a:off x="4305300" y="6682747"/>
          <a:ext cx="698500" cy="70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234391</xdr:rowOff>
    </xdr:from>
    <xdr:to>
      <xdr:col>26</xdr:col>
      <xdr:colOff>101600</xdr:colOff>
      <xdr:row>35</xdr:row>
      <xdr:rowOff>335991</xdr:rowOff>
    </xdr:to>
    <xdr:sp macro="" textlink="">
      <xdr:nvSpPr>
        <xdr:cNvPr id="117" name="フローチャート: 判断 116"/>
        <xdr:cNvSpPr/>
      </xdr:nvSpPr>
      <xdr:spPr bwMode="auto">
        <a:xfrm>
          <a:off x="4953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320768</xdr:rowOff>
    </xdr:from>
    <xdr:ext cx="736600" cy="259045"/>
    <xdr:sp macro="" textlink="">
      <xdr:nvSpPr>
        <xdr:cNvPr id="118" name="テキスト ボックス 117"/>
        <xdr:cNvSpPr txBox="1"/>
      </xdr:nvSpPr>
      <xdr:spPr>
        <a:xfrm>
          <a:off x="4622800" y="6931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3818</xdr:rowOff>
    </xdr:from>
    <xdr:to>
      <xdr:col>22</xdr:col>
      <xdr:colOff>114300</xdr:colOff>
      <xdr:row>35</xdr:row>
      <xdr:rowOff>72397</xdr:rowOff>
    </xdr:to>
    <xdr:cxnSp macro="">
      <xdr:nvCxnSpPr>
        <xdr:cNvPr id="119" name="直線コネクタ 118"/>
        <xdr:cNvCxnSpPr/>
      </xdr:nvCxnSpPr>
      <xdr:spPr bwMode="auto">
        <a:xfrm>
          <a:off x="3606800" y="6614168"/>
          <a:ext cx="698500" cy="68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214209</xdr:rowOff>
    </xdr:from>
    <xdr:to>
      <xdr:col>22</xdr:col>
      <xdr:colOff>165100</xdr:colOff>
      <xdr:row>35</xdr:row>
      <xdr:rowOff>315809</xdr:rowOff>
    </xdr:to>
    <xdr:sp macro="" textlink="">
      <xdr:nvSpPr>
        <xdr:cNvPr id="120" name="フローチャート: 判断 119"/>
        <xdr:cNvSpPr/>
      </xdr:nvSpPr>
      <xdr:spPr bwMode="auto">
        <a:xfrm>
          <a:off x="4254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300586</xdr:rowOff>
    </xdr:from>
    <xdr:ext cx="762000" cy="259045"/>
    <xdr:sp macro="" textlink="">
      <xdr:nvSpPr>
        <xdr:cNvPr id="121" name="テキスト ボックス 120"/>
        <xdr:cNvSpPr txBox="1"/>
      </xdr:nvSpPr>
      <xdr:spPr>
        <a:xfrm>
          <a:off x="39243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3818</xdr:rowOff>
    </xdr:from>
    <xdr:to>
      <xdr:col>18</xdr:col>
      <xdr:colOff>177800</xdr:colOff>
      <xdr:row>35</xdr:row>
      <xdr:rowOff>17566</xdr:rowOff>
    </xdr:to>
    <xdr:cxnSp macro="">
      <xdr:nvCxnSpPr>
        <xdr:cNvPr id="122" name="直線コネクタ 121"/>
        <xdr:cNvCxnSpPr/>
      </xdr:nvCxnSpPr>
      <xdr:spPr bwMode="auto">
        <a:xfrm flipV="1">
          <a:off x="2908300" y="6614168"/>
          <a:ext cx="698500" cy="13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227174</xdr:rowOff>
    </xdr:from>
    <xdr:to>
      <xdr:col>19</xdr:col>
      <xdr:colOff>38100</xdr:colOff>
      <xdr:row>35</xdr:row>
      <xdr:rowOff>328774</xdr:rowOff>
    </xdr:to>
    <xdr:sp macro="" textlink="">
      <xdr:nvSpPr>
        <xdr:cNvPr id="123" name="フローチャート: 判断 122"/>
        <xdr:cNvSpPr/>
      </xdr:nvSpPr>
      <xdr:spPr bwMode="auto">
        <a:xfrm>
          <a:off x="35560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313551</xdr:rowOff>
    </xdr:from>
    <xdr:ext cx="762000" cy="259045"/>
    <xdr:sp macro="" textlink="">
      <xdr:nvSpPr>
        <xdr:cNvPr id="124" name="テキスト ボックス 123"/>
        <xdr:cNvSpPr txBox="1"/>
      </xdr:nvSpPr>
      <xdr:spPr>
        <a:xfrm>
          <a:off x="32258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60982</xdr:rowOff>
    </xdr:from>
    <xdr:to>
      <xdr:col>15</xdr:col>
      <xdr:colOff>101600</xdr:colOff>
      <xdr:row>35</xdr:row>
      <xdr:rowOff>162582</xdr:rowOff>
    </xdr:to>
    <xdr:sp macro="" textlink="">
      <xdr:nvSpPr>
        <xdr:cNvPr id="125" name="フローチャート: 判断 124"/>
        <xdr:cNvSpPr/>
      </xdr:nvSpPr>
      <xdr:spPr bwMode="auto">
        <a:xfrm>
          <a:off x="2857500" y="6671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147359</xdr:rowOff>
    </xdr:from>
    <xdr:ext cx="762000" cy="259045"/>
    <xdr:sp macro="" textlink="">
      <xdr:nvSpPr>
        <xdr:cNvPr id="126" name="テキスト ボックス 125"/>
        <xdr:cNvSpPr txBox="1"/>
      </xdr:nvSpPr>
      <xdr:spPr>
        <a:xfrm>
          <a:off x="2527300" y="675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48833</xdr:rowOff>
    </xdr:from>
    <xdr:to>
      <xdr:col>29</xdr:col>
      <xdr:colOff>177800</xdr:colOff>
      <xdr:row>35</xdr:row>
      <xdr:rowOff>150433</xdr:rowOff>
    </xdr:to>
    <xdr:sp macro="" textlink="">
      <xdr:nvSpPr>
        <xdr:cNvPr id="132" name="楕円 131"/>
        <xdr:cNvSpPr/>
      </xdr:nvSpPr>
      <xdr:spPr bwMode="auto">
        <a:xfrm>
          <a:off x="5600700" y="6659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236810</xdr:rowOff>
    </xdr:from>
    <xdr:ext cx="762000" cy="259045"/>
    <xdr:sp macro="" textlink="">
      <xdr:nvSpPr>
        <xdr:cNvPr id="133" name="人口1人当たり決算額の推移該当値テキスト445"/>
        <xdr:cNvSpPr txBox="1"/>
      </xdr:nvSpPr>
      <xdr:spPr>
        <a:xfrm>
          <a:off x="5740400" y="65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92594</xdr:rowOff>
    </xdr:from>
    <xdr:to>
      <xdr:col>26</xdr:col>
      <xdr:colOff>101600</xdr:colOff>
      <xdr:row>35</xdr:row>
      <xdr:rowOff>194194</xdr:rowOff>
    </xdr:to>
    <xdr:sp macro="" textlink="">
      <xdr:nvSpPr>
        <xdr:cNvPr id="134" name="楕円 133"/>
        <xdr:cNvSpPr/>
      </xdr:nvSpPr>
      <xdr:spPr bwMode="auto">
        <a:xfrm>
          <a:off x="4953000" y="6702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204371</xdr:rowOff>
    </xdr:from>
    <xdr:ext cx="736600" cy="259045"/>
    <xdr:sp macro="" textlink="">
      <xdr:nvSpPr>
        <xdr:cNvPr id="135" name="テキスト ボックス 134"/>
        <xdr:cNvSpPr txBox="1"/>
      </xdr:nvSpPr>
      <xdr:spPr>
        <a:xfrm>
          <a:off x="4622800" y="6471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21597</xdr:rowOff>
    </xdr:from>
    <xdr:to>
      <xdr:col>22</xdr:col>
      <xdr:colOff>165100</xdr:colOff>
      <xdr:row>35</xdr:row>
      <xdr:rowOff>123197</xdr:rowOff>
    </xdr:to>
    <xdr:sp macro="" textlink="">
      <xdr:nvSpPr>
        <xdr:cNvPr id="136" name="楕円 135"/>
        <xdr:cNvSpPr/>
      </xdr:nvSpPr>
      <xdr:spPr bwMode="auto">
        <a:xfrm>
          <a:off x="4254500" y="6631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133374</xdr:rowOff>
    </xdr:from>
    <xdr:ext cx="762000" cy="259045"/>
    <xdr:sp macro="" textlink="">
      <xdr:nvSpPr>
        <xdr:cNvPr id="137" name="テキスト ボックス 136"/>
        <xdr:cNvSpPr txBox="1"/>
      </xdr:nvSpPr>
      <xdr:spPr>
        <a:xfrm>
          <a:off x="3924300" y="6400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295918</xdr:rowOff>
    </xdr:from>
    <xdr:to>
      <xdr:col>19</xdr:col>
      <xdr:colOff>38100</xdr:colOff>
      <xdr:row>35</xdr:row>
      <xdr:rowOff>54618</xdr:rowOff>
    </xdr:to>
    <xdr:sp macro="" textlink="">
      <xdr:nvSpPr>
        <xdr:cNvPr id="138" name="楕円 137"/>
        <xdr:cNvSpPr/>
      </xdr:nvSpPr>
      <xdr:spPr bwMode="auto">
        <a:xfrm>
          <a:off x="3556000" y="6563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64794</xdr:rowOff>
    </xdr:from>
    <xdr:ext cx="762000" cy="259045"/>
    <xdr:sp macro="" textlink="">
      <xdr:nvSpPr>
        <xdr:cNvPr id="139" name="テキスト ボックス 138"/>
        <xdr:cNvSpPr txBox="1"/>
      </xdr:nvSpPr>
      <xdr:spPr>
        <a:xfrm>
          <a:off x="3225800" y="6332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309666</xdr:rowOff>
    </xdr:from>
    <xdr:to>
      <xdr:col>15</xdr:col>
      <xdr:colOff>101600</xdr:colOff>
      <xdr:row>35</xdr:row>
      <xdr:rowOff>68366</xdr:rowOff>
    </xdr:to>
    <xdr:sp macro="" textlink="">
      <xdr:nvSpPr>
        <xdr:cNvPr id="140" name="楕円 139"/>
        <xdr:cNvSpPr/>
      </xdr:nvSpPr>
      <xdr:spPr bwMode="auto">
        <a:xfrm>
          <a:off x="2857500" y="6577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78543</xdr:rowOff>
    </xdr:from>
    <xdr:ext cx="762000" cy="259045"/>
    <xdr:sp macro="" textlink="">
      <xdr:nvSpPr>
        <xdr:cNvPr id="141" name="テキスト ボックス 140"/>
        <xdr:cNvSpPr txBox="1"/>
      </xdr:nvSpPr>
      <xdr:spPr>
        <a:xfrm>
          <a:off x="2527300" y="6345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奈良県大和高田市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65,205
64,617
16.48
26,694,417
25,243,508
876,551
14,506,939
20,904,342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31572</xdr:rowOff>
    </xdr:from>
    <xdr:to>
      <xdr:col>24</xdr:col>
      <xdr:colOff>63500</xdr:colOff>
      <xdr:row>36</xdr:row>
      <xdr:rowOff>114383</xdr:rowOff>
    </xdr:to>
    <xdr:cxnSp macro="">
      <xdr:nvCxnSpPr>
        <xdr:cNvPr id="61" name="直線コネクタ 60"/>
        <xdr:cNvCxnSpPr/>
      </xdr:nvCxnSpPr>
      <xdr:spPr>
        <a:xfrm flipV="1">
          <a:off x="3797300" y="6203772"/>
          <a:ext cx="838200" cy="8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159815</xdr:rowOff>
    </xdr:from>
    <xdr:ext cx="534377" cy="259045"/>
    <xdr:sp macro="" textlink="">
      <xdr:nvSpPr>
        <xdr:cNvPr id="62" name="人件費平均値テキスト"/>
        <xdr:cNvSpPr txBox="1"/>
      </xdr:nvSpPr>
      <xdr:spPr>
        <a:xfrm>
          <a:off x="4686300" y="6332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93085</xdr:rowOff>
    </xdr:from>
    <xdr:to>
      <xdr:col>19</xdr:col>
      <xdr:colOff>177800</xdr:colOff>
      <xdr:row>36</xdr:row>
      <xdr:rowOff>114383</xdr:rowOff>
    </xdr:to>
    <xdr:cxnSp macro="">
      <xdr:nvCxnSpPr>
        <xdr:cNvPr id="64" name="直線コネクタ 63"/>
        <xdr:cNvCxnSpPr/>
      </xdr:nvCxnSpPr>
      <xdr:spPr>
        <a:xfrm>
          <a:off x="2908300" y="6265285"/>
          <a:ext cx="8890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99407</xdr:rowOff>
    </xdr:from>
    <xdr:ext cx="534377" cy="259045"/>
    <xdr:sp macro="" textlink="">
      <xdr:nvSpPr>
        <xdr:cNvPr id="66" name="テキスト ボックス 65"/>
        <xdr:cNvSpPr txBox="1"/>
      </xdr:nvSpPr>
      <xdr:spPr>
        <a:xfrm>
          <a:off x="3530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93085</xdr:rowOff>
    </xdr:from>
    <xdr:to>
      <xdr:col>15</xdr:col>
      <xdr:colOff>50800</xdr:colOff>
      <xdr:row>36</xdr:row>
      <xdr:rowOff>107791</xdr:rowOff>
    </xdr:to>
    <xdr:cxnSp macro="">
      <xdr:nvCxnSpPr>
        <xdr:cNvPr id="67" name="直線コネクタ 66"/>
        <xdr:cNvCxnSpPr/>
      </xdr:nvCxnSpPr>
      <xdr:spPr>
        <a:xfrm flipV="1">
          <a:off x="2019300" y="6265285"/>
          <a:ext cx="889000" cy="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91844</xdr:rowOff>
    </xdr:from>
    <xdr:ext cx="534377" cy="259045"/>
    <xdr:sp macro="" textlink="">
      <xdr:nvSpPr>
        <xdr:cNvPr id="69" name="テキスト ボックス 68"/>
        <xdr:cNvSpPr txBox="1"/>
      </xdr:nvSpPr>
      <xdr:spPr>
        <a:xfrm>
          <a:off x="2641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107791</xdr:rowOff>
    </xdr:from>
    <xdr:to>
      <xdr:col>10</xdr:col>
      <xdr:colOff>114300</xdr:colOff>
      <xdr:row>36</xdr:row>
      <xdr:rowOff>155588</xdr:rowOff>
    </xdr:to>
    <xdr:cxnSp macro="">
      <xdr:nvCxnSpPr>
        <xdr:cNvPr id="70" name="直線コネクタ 69"/>
        <xdr:cNvCxnSpPr/>
      </xdr:nvCxnSpPr>
      <xdr:spPr>
        <a:xfrm flipV="1">
          <a:off x="1130300" y="6279991"/>
          <a:ext cx="889000" cy="4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162966</xdr:rowOff>
    </xdr:from>
    <xdr:to>
      <xdr:col>10</xdr:col>
      <xdr:colOff>165100</xdr:colOff>
      <xdr:row>37</xdr:row>
      <xdr:rowOff>93116</xdr:rowOff>
    </xdr:to>
    <xdr:sp macro="" textlink="">
      <xdr:nvSpPr>
        <xdr:cNvPr id="71" name="フローチャート: 判断 70"/>
        <xdr:cNvSpPr/>
      </xdr:nvSpPr>
      <xdr:spPr>
        <a:xfrm>
          <a:off x="1968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84243</xdr:rowOff>
    </xdr:from>
    <xdr:ext cx="534377" cy="259045"/>
    <xdr:sp macro="" textlink="">
      <xdr:nvSpPr>
        <xdr:cNvPr id="72" name="テキスト ボックス 71"/>
        <xdr:cNvSpPr txBox="1"/>
      </xdr:nvSpPr>
      <xdr:spPr>
        <a:xfrm>
          <a:off x="1752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48285</xdr:rowOff>
    </xdr:from>
    <xdr:to>
      <xdr:col>6</xdr:col>
      <xdr:colOff>38100</xdr:colOff>
      <xdr:row>36</xdr:row>
      <xdr:rowOff>149885</xdr:rowOff>
    </xdr:to>
    <xdr:sp macro="" textlink="">
      <xdr:nvSpPr>
        <xdr:cNvPr id="73" name="フローチャート: 判断 72"/>
        <xdr:cNvSpPr/>
      </xdr:nvSpPr>
      <xdr:spPr>
        <a:xfrm>
          <a:off x="1079500" y="62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166412</xdr:rowOff>
    </xdr:from>
    <xdr:ext cx="534377" cy="259045"/>
    <xdr:sp macro="" textlink="">
      <xdr:nvSpPr>
        <xdr:cNvPr id="74" name="テキスト ボックス 73"/>
        <xdr:cNvSpPr txBox="1"/>
      </xdr:nvSpPr>
      <xdr:spPr>
        <a:xfrm>
          <a:off x="863111" y="599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152222</xdr:rowOff>
    </xdr:from>
    <xdr:to>
      <xdr:col>24</xdr:col>
      <xdr:colOff>114300</xdr:colOff>
      <xdr:row>36</xdr:row>
      <xdr:rowOff>82372</xdr:rowOff>
    </xdr:to>
    <xdr:sp macro="" textlink="">
      <xdr:nvSpPr>
        <xdr:cNvPr id="80" name="楕円 79"/>
        <xdr:cNvSpPr/>
      </xdr:nvSpPr>
      <xdr:spPr>
        <a:xfrm>
          <a:off x="4584700" y="61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3649</xdr:rowOff>
    </xdr:from>
    <xdr:ext cx="534377" cy="259045"/>
    <xdr:sp macro="" textlink="">
      <xdr:nvSpPr>
        <xdr:cNvPr id="81" name="人件費該当値テキスト"/>
        <xdr:cNvSpPr txBox="1"/>
      </xdr:nvSpPr>
      <xdr:spPr>
        <a:xfrm>
          <a:off x="4686300" y="600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63583</xdr:rowOff>
    </xdr:from>
    <xdr:to>
      <xdr:col>20</xdr:col>
      <xdr:colOff>38100</xdr:colOff>
      <xdr:row>36</xdr:row>
      <xdr:rowOff>165183</xdr:rowOff>
    </xdr:to>
    <xdr:sp macro="" textlink="">
      <xdr:nvSpPr>
        <xdr:cNvPr id="82" name="楕円 81"/>
        <xdr:cNvSpPr/>
      </xdr:nvSpPr>
      <xdr:spPr>
        <a:xfrm>
          <a:off x="3746500" y="623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10260</xdr:rowOff>
    </xdr:from>
    <xdr:ext cx="534377" cy="259045"/>
    <xdr:sp macro="" textlink="">
      <xdr:nvSpPr>
        <xdr:cNvPr id="83" name="テキスト ボックス 82"/>
        <xdr:cNvSpPr txBox="1"/>
      </xdr:nvSpPr>
      <xdr:spPr>
        <a:xfrm>
          <a:off x="3530111" y="601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42285</xdr:rowOff>
    </xdr:from>
    <xdr:to>
      <xdr:col>15</xdr:col>
      <xdr:colOff>101600</xdr:colOff>
      <xdr:row>36</xdr:row>
      <xdr:rowOff>143885</xdr:rowOff>
    </xdr:to>
    <xdr:sp macro="" textlink="">
      <xdr:nvSpPr>
        <xdr:cNvPr id="84" name="楕円 83"/>
        <xdr:cNvSpPr/>
      </xdr:nvSpPr>
      <xdr:spPr>
        <a:xfrm>
          <a:off x="2857500" y="621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160412</xdr:rowOff>
    </xdr:from>
    <xdr:ext cx="534377" cy="259045"/>
    <xdr:sp macro="" textlink="">
      <xdr:nvSpPr>
        <xdr:cNvPr id="85" name="テキスト ボックス 84"/>
        <xdr:cNvSpPr txBox="1"/>
      </xdr:nvSpPr>
      <xdr:spPr>
        <a:xfrm>
          <a:off x="2641111" y="598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56991</xdr:rowOff>
    </xdr:from>
    <xdr:to>
      <xdr:col>10</xdr:col>
      <xdr:colOff>165100</xdr:colOff>
      <xdr:row>36</xdr:row>
      <xdr:rowOff>158591</xdr:rowOff>
    </xdr:to>
    <xdr:sp macro="" textlink="">
      <xdr:nvSpPr>
        <xdr:cNvPr id="86" name="楕円 85"/>
        <xdr:cNvSpPr/>
      </xdr:nvSpPr>
      <xdr:spPr>
        <a:xfrm>
          <a:off x="1968500" y="622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3668</xdr:rowOff>
    </xdr:from>
    <xdr:ext cx="534377" cy="259045"/>
    <xdr:sp macro="" textlink="">
      <xdr:nvSpPr>
        <xdr:cNvPr id="87" name="テキスト ボックス 86"/>
        <xdr:cNvSpPr txBox="1"/>
      </xdr:nvSpPr>
      <xdr:spPr>
        <a:xfrm>
          <a:off x="1752111" y="600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104788</xdr:rowOff>
    </xdr:from>
    <xdr:to>
      <xdr:col>6</xdr:col>
      <xdr:colOff>38100</xdr:colOff>
      <xdr:row>37</xdr:row>
      <xdr:rowOff>34938</xdr:rowOff>
    </xdr:to>
    <xdr:sp macro="" textlink="">
      <xdr:nvSpPr>
        <xdr:cNvPr id="88" name="楕円 87"/>
        <xdr:cNvSpPr/>
      </xdr:nvSpPr>
      <xdr:spPr>
        <a:xfrm>
          <a:off x="1079500" y="627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26065</xdr:rowOff>
    </xdr:from>
    <xdr:ext cx="534377" cy="259045"/>
    <xdr:sp macro="" textlink="">
      <xdr:nvSpPr>
        <xdr:cNvPr id="89" name="テキスト ボックス 88"/>
        <xdr:cNvSpPr txBox="1"/>
      </xdr:nvSpPr>
      <xdr:spPr>
        <a:xfrm>
          <a:off x="863111" y="636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65794</xdr:rowOff>
    </xdr:from>
    <xdr:to>
      <xdr:col>24</xdr:col>
      <xdr:colOff>63500</xdr:colOff>
      <xdr:row>54</xdr:row>
      <xdr:rowOff>76881</xdr:rowOff>
    </xdr:to>
    <xdr:cxnSp macro="">
      <xdr:nvCxnSpPr>
        <xdr:cNvPr id="117" name="直線コネクタ 116"/>
        <xdr:cNvCxnSpPr/>
      </xdr:nvCxnSpPr>
      <xdr:spPr>
        <a:xfrm flipV="1">
          <a:off x="3797300" y="9324094"/>
          <a:ext cx="8382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33586</xdr:rowOff>
    </xdr:from>
    <xdr:ext cx="534377" cy="259045"/>
    <xdr:sp macro="" textlink="">
      <xdr:nvSpPr>
        <xdr:cNvPr id="118" name="物件費平均値テキスト"/>
        <xdr:cNvSpPr txBox="1"/>
      </xdr:nvSpPr>
      <xdr:spPr>
        <a:xfrm>
          <a:off x="4686300" y="9291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76881</xdr:rowOff>
    </xdr:from>
    <xdr:to>
      <xdr:col>19</xdr:col>
      <xdr:colOff>177800</xdr:colOff>
      <xdr:row>55</xdr:row>
      <xdr:rowOff>18793</xdr:rowOff>
    </xdr:to>
    <xdr:cxnSp macro="">
      <xdr:nvCxnSpPr>
        <xdr:cNvPr id="120" name="直線コネクタ 119"/>
        <xdr:cNvCxnSpPr/>
      </xdr:nvCxnSpPr>
      <xdr:spPr>
        <a:xfrm flipV="1">
          <a:off x="2908300" y="9335181"/>
          <a:ext cx="889000" cy="11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896</xdr:rowOff>
    </xdr:from>
    <xdr:ext cx="534377" cy="259045"/>
    <xdr:sp macro="" textlink="">
      <xdr:nvSpPr>
        <xdr:cNvPr id="122" name="テキスト ボックス 121"/>
        <xdr:cNvSpPr txBox="1"/>
      </xdr:nvSpPr>
      <xdr:spPr>
        <a:xfrm>
          <a:off x="3530111" y="943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18793</xdr:rowOff>
    </xdr:from>
    <xdr:to>
      <xdr:col>15</xdr:col>
      <xdr:colOff>50800</xdr:colOff>
      <xdr:row>55</xdr:row>
      <xdr:rowOff>76606</xdr:rowOff>
    </xdr:to>
    <xdr:cxnSp macro="">
      <xdr:nvCxnSpPr>
        <xdr:cNvPr id="123" name="直線コネクタ 122"/>
        <xdr:cNvCxnSpPr/>
      </xdr:nvCxnSpPr>
      <xdr:spPr>
        <a:xfrm flipV="1">
          <a:off x="2019300" y="9448543"/>
          <a:ext cx="889000" cy="5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29222</xdr:rowOff>
    </xdr:from>
    <xdr:ext cx="534377" cy="259045"/>
    <xdr:sp macro="" textlink="">
      <xdr:nvSpPr>
        <xdr:cNvPr id="125" name="テキスト ボックス 124"/>
        <xdr:cNvSpPr txBox="1"/>
      </xdr:nvSpPr>
      <xdr:spPr>
        <a:xfrm>
          <a:off x="2641111" y="91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76606</xdr:rowOff>
    </xdr:from>
    <xdr:to>
      <xdr:col>10</xdr:col>
      <xdr:colOff>114300</xdr:colOff>
      <xdr:row>56</xdr:row>
      <xdr:rowOff>20120</xdr:rowOff>
    </xdr:to>
    <xdr:cxnSp macro="">
      <xdr:nvCxnSpPr>
        <xdr:cNvPr id="126" name="直線コネクタ 125"/>
        <xdr:cNvCxnSpPr/>
      </xdr:nvCxnSpPr>
      <xdr:spPr>
        <a:xfrm flipV="1">
          <a:off x="1130300" y="9506356"/>
          <a:ext cx="889000" cy="11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116332</xdr:rowOff>
    </xdr:from>
    <xdr:to>
      <xdr:col>10</xdr:col>
      <xdr:colOff>165100</xdr:colOff>
      <xdr:row>55</xdr:row>
      <xdr:rowOff>46482</xdr:rowOff>
    </xdr:to>
    <xdr:sp macro="" textlink="">
      <xdr:nvSpPr>
        <xdr:cNvPr id="127" name="フローチャート: 判断 126"/>
        <xdr:cNvSpPr/>
      </xdr:nvSpPr>
      <xdr:spPr>
        <a:xfrm>
          <a:off x="1968500" y="937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63009</xdr:rowOff>
    </xdr:from>
    <xdr:ext cx="534377" cy="259045"/>
    <xdr:sp macro="" textlink="">
      <xdr:nvSpPr>
        <xdr:cNvPr id="128" name="テキスト ボックス 127"/>
        <xdr:cNvSpPr txBox="1"/>
      </xdr:nvSpPr>
      <xdr:spPr>
        <a:xfrm>
          <a:off x="1752111" y="914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130459</xdr:rowOff>
    </xdr:from>
    <xdr:to>
      <xdr:col>6</xdr:col>
      <xdr:colOff>38100</xdr:colOff>
      <xdr:row>55</xdr:row>
      <xdr:rowOff>60609</xdr:rowOff>
    </xdr:to>
    <xdr:sp macro="" textlink="">
      <xdr:nvSpPr>
        <xdr:cNvPr id="129" name="フローチャート: 判断 128"/>
        <xdr:cNvSpPr/>
      </xdr:nvSpPr>
      <xdr:spPr>
        <a:xfrm>
          <a:off x="1079500" y="938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77136</xdr:rowOff>
    </xdr:from>
    <xdr:ext cx="534377" cy="259045"/>
    <xdr:sp macro="" textlink="">
      <xdr:nvSpPr>
        <xdr:cNvPr id="130" name="テキスト ボックス 129"/>
        <xdr:cNvSpPr txBox="1"/>
      </xdr:nvSpPr>
      <xdr:spPr>
        <a:xfrm>
          <a:off x="863111" y="916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14994</xdr:rowOff>
    </xdr:from>
    <xdr:to>
      <xdr:col>24</xdr:col>
      <xdr:colOff>114300</xdr:colOff>
      <xdr:row>54</xdr:row>
      <xdr:rowOff>116594</xdr:rowOff>
    </xdr:to>
    <xdr:sp macro="" textlink="">
      <xdr:nvSpPr>
        <xdr:cNvPr id="136" name="楕円 135"/>
        <xdr:cNvSpPr/>
      </xdr:nvSpPr>
      <xdr:spPr>
        <a:xfrm>
          <a:off x="4584700" y="927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37871</xdr:rowOff>
    </xdr:from>
    <xdr:ext cx="534377" cy="259045"/>
    <xdr:sp macro="" textlink="">
      <xdr:nvSpPr>
        <xdr:cNvPr id="137" name="物件費該当値テキスト"/>
        <xdr:cNvSpPr txBox="1"/>
      </xdr:nvSpPr>
      <xdr:spPr>
        <a:xfrm>
          <a:off x="4686300" y="9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26081</xdr:rowOff>
    </xdr:from>
    <xdr:to>
      <xdr:col>20</xdr:col>
      <xdr:colOff>38100</xdr:colOff>
      <xdr:row>54</xdr:row>
      <xdr:rowOff>127681</xdr:rowOff>
    </xdr:to>
    <xdr:sp macro="" textlink="">
      <xdr:nvSpPr>
        <xdr:cNvPr id="138" name="楕円 137"/>
        <xdr:cNvSpPr/>
      </xdr:nvSpPr>
      <xdr:spPr>
        <a:xfrm>
          <a:off x="3746500" y="928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144208</xdr:rowOff>
    </xdr:from>
    <xdr:ext cx="534377" cy="259045"/>
    <xdr:sp macro="" textlink="">
      <xdr:nvSpPr>
        <xdr:cNvPr id="139" name="テキスト ボックス 138"/>
        <xdr:cNvSpPr txBox="1"/>
      </xdr:nvSpPr>
      <xdr:spPr>
        <a:xfrm>
          <a:off x="3530111" y="905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139443</xdr:rowOff>
    </xdr:from>
    <xdr:to>
      <xdr:col>15</xdr:col>
      <xdr:colOff>101600</xdr:colOff>
      <xdr:row>55</xdr:row>
      <xdr:rowOff>69593</xdr:rowOff>
    </xdr:to>
    <xdr:sp macro="" textlink="">
      <xdr:nvSpPr>
        <xdr:cNvPr id="140" name="楕円 139"/>
        <xdr:cNvSpPr/>
      </xdr:nvSpPr>
      <xdr:spPr>
        <a:xfrm>
          <a:off x="2857500" y="939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60720</xdr:rowOff>
    </xdr:from>
    <xdr:ext cx="534377" cy="259045"/>
    <xdr:sp macro="" textlink="">
      <xdr:nvSpPr>
        <xdr:cNvPr id="141" name="テキスト ボックス 140"/>
        <xdr:cNvSpPr txBox="1"/>
      </xdr:nvSpPr>
      <xdr:spPr>
        <a:xfrm>
          <a:off x="2641111" y="949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25806</xdr:rowOff>
    </xdr:from>
    <xdr:to>
      <xdr:col>10</xdr:col>
      <xdr:colOff>165100</xdr:colOff>
      <xdr:row>55</xdr:row>
      <xdr:rowOff>127406</xdr:rowOff>
    </xdr:to>
    <xdr:sp macro="" textlink="">
      <xdr:nvSpPr>
        <xdr:cNvPr id="142" name="楕円 141"/>
        <xdr:cNvSpPr/>
      </xdr:nvSpPr>
      <xdr:spPr>
        <a:xfrm>
          <a:off x="1968500" y="945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118533</xdr:rowOff>
    </xdr:from>
    <xdr:ext cx="534377" cy="259045"/>
    <xdr:sp macro="" textlink="">
      <xdr:nvSpPr>
        <xdr:cNvPr id="143" name="テキスト ボックス 142"/>
        <xdr:cNvSpPr txBox="1"/>
      </xdr:nvSpPr>
      <xdr:spPr>
        <a:xfrm>
          <a:off x="1752111" y="954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140770</xdr:rowOff>
    </xdr:from>
    <xdr:to>
      <xdr:col>6</xdr:col>
      <xdr:colOff>38100</xdr:colOff>
      <xdr:row>56</xdr:row>
      <xdr:rowOff>70920</xdr:rowOff>
    </xdr:to>
    <xdr:sp macro="" textlink="">
      <xdr:nvSpPr>
        <xdr:cNvPr id="144" name="楕円 143"/>
        <xdr:cNvSpPr/>
      </xdr:nvSpPr>
      <xdr:spPr>
        <a:xfrm>
          <a:off x="1079500" y="957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62047</xdr:rowOff>
    </xdr:from>
    <xdr:ext cx="534377" cy="259045"/>
    <xdr:sp macro="" textlink="">
      <xdr:nvSpPr>
        <xdr:cNvPr id="145" name="テキスト ボックス 144"/>
        <xdr:cNvSpPr txBox="1"/>
      </xdr:nvSpPr>
      <xdr:spPr>
        <a:xfrm>
          <a:off x="863111" y="966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88768</xdr:rowOff>
    </xdr:from>
    <xdr:to>
      <xdr:col>24</xdr:col>
      <xdr:colOff>63500</xdr:colOff>
      <xdr:row>78</xdr:row>
      <xdr:rowOff>91740</xdr:rowOff>
    </xdr:to>
    <xdr:cxnSp macro="">
      <xdr:nvCxnSpPr>
        <xdr:cNvPr id="172" name="直線コネクタ 171"/>
        <xdr:cNvCxnSpPr/>
      </xdr:nvCxnSpPr>
      <xdr:spPr>
        <a:xfrm flipV="1">
          <a:off x="3797300" y="13461868"/>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112920</xdr:rowOff>
    </xdr:from>
    <xdr:ext cx="469744" cy="259045"/>
    <xdr:sp macro="" textlink="">
      <xdr:nvSpPr>
        <xdr:cNvPr id="173" name="維持補修費平均値テキスト"/>
        <xdr:cNvSpPr txBox="1"/>
      </xdr:nvSpPr>
      <xdr:spPr>
        <a:xfrm>
          <a:off x="4686300" y="13143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89545</xdr:rowOff>
    </xdr:from>
    <xdr:to>
      <xdr:col>19</xdr:col>
      <xdr:colOff>177800</xdr:colOff>
      <xdr:row>78</xdr:row>
      <xdr:rowOff>91740</xdr:rowOff>
    </xdr:to>
    <xdr:cxnSp macro="">
      <xdr:nvCxnSpPr>
        <xdr:cNvPr id="175" name="直線コネクタ 174"/>
        <xdr:cNvCxnSpPr/>
      </xdr:nvCxnSpPr>
      <xdr:spPr>
        <a:xfrm>
          <a:off x="2908300" y="13462645"/>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30410</xdr:rowOff>
    </xdr:from>
    <xdr:ext cx="469744" cy="259045"/>
    <xdr:sp macro="" textlink="">
      <xdr:nvSpPr>
        <xdr:cNvPr id="177" name="テキスト ボックス 176"/>
        <xdr:cNvSpPr txBox="1"/>
      </xdr:nvSpPr>
      <xdr:spPr>
        <a:xfrm>
          <a:off x="3562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78115</xdr:rowOff>
    </xdr:from>
    <xdr:to>
      <xdr:col>15</xdr:col>
      <xdr:colOff>50800</xdr:colOff>
      <xdr:row>78</xdr:row>
      <xdr:rowOff>89545</xdr:rowOff>
    </xdr:to>
    <xdr:cxnSp macro="">
      <xdr:nvCxnSpPr>
        <xdr:cNvPr id="178" name="直線コネクタ 177"/>
        <xdr:cNvCxnSpPr/>
      </xdr:nvCxnSpPr>
      <xdr:spPr>
        <a:xfrm>
          <a:off x="2019300" y="1345121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45042</xdr:rowOff>
    </xdr:from>
    <xdr:ext cx="469744" cy="259045"/>
    <xdr:sp macro="" textlink="">
      <xdr:nvSpPr>
        <xdr:cNvPr id="180" name="テキスト ボックス 179"/>
        <xdr:cNvSpPr txBox="1"/>
      </xdr:nvSpPr>
      <xdr:spPr>
        <a:xfrm>
          <a:off x="2673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76606</xdr:rowOff>
    </xdr:from>
    <xdr:to>
      <xdr:col>10</xdr:col>
      <xdr:colOff>114300</xdr:colOff>
      <xdr:row>78</xdr:row>
      <xdr:rowOff>78115</xdr:rowOff>
    </xdr:to>
    <xdr:cxnSp macro="">
      <xdr:nvCxnSpPr>
        <xdr:cNvPr id="181" name="直線コネクタ 180"/>
        <xdr:cNvCxnSpPr/>
      </xdr:nvCxnSpPr>
      <xdr:spPr>
        <a:xfrm>
          <a:off x="1130300" y="13449706"/>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106228</xdr:rowOff>
    </xdr:from>
    <xdr:to>
      <xdr:col>10</xdr:col>
      <xdr:colOff>165100</xdr:colOff>
      <xdr:row>78</xdr:row>
      <xdr:rowOff>36378</xdr:rowOff>
    </xdr:to>
    <xdr:sp macro="" textlink="">
      <xdr:nvSpPr>
        <xdr:cNvPr id="182" name="フローチャート: 判断 181"/>
        <xdr:cNvSpPr/>
      </xdr:nvSpPr>
      <xdr:spPr>
        <a:xfrm>
          <a:off x="1968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52905</xdr:rowOff>
    </xdr:from>
    <xdr:ext cx="469744" cy="259045"/>
    <xdr:sp macro="" textlink="">
      <xdr:nvSpPr>
        <xdr:cNvPr id="183" name="テキスト ボックス 182"/>
        <xdr:cNvSpPr txBox="1"/>
      </xdr:nvSpPr>
      <xdr:spPr>
        <a:xfrm>
          <a:off x="1784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91963</xdr:rowOff>
    </xdr:from>
    <xdr:to>
      <xdr:col>6</xdr:col>
      <xdr:colOff>38100</xdr:colOff>
      <xdr:row>78</xdr:row>
      <xdr:rowOff>22113</xdr:rowOff>
    </xdr:to>
    <xdr:sp macro="" textlink="">
      <xdr:nvSpPr>
        <xdr:cNvPr id="184" name="フローチャート: 判断 183"/>
        <xdr:cNvSpPr/>
      </xdr:nvSpPr>
      <xdr:spPr>
        <a:xfrm>
          <a:off x="1079500" y="1329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38640</xdr:rowOff>
    </xdr:from>
    <xdr:ext cx="469744" cy="259045"/>
    <xdr:sp macro="" textlink="">
      <xdr:nvSpPr>
        <xdr:cNvPr id="185" name="テキスト ボックス 184"/>
        <xdr:cNvSpPr txBox="1"/>
      </xdr:nvSpPr>
      <xdr:spPr>
        <a:xfrm>
          <a:off x="895428" y="1306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37968</xdr:rowOff>
    </xdr:from>
    <xdr:to>
      <xdr:col>24</xdr:col>
      <xdr:colOff>114300</xdr:colOff>
      <xdr:row>78</xdr:row>
      <xdr:rowOff>139568</xdr:rowOff>
    </xdr:to>
    <xdr:sp macro="" textlink="">
      <xdr:nvSpPr>
        <xdr:cNvPr id="191" name="楕円 190"/>
        <xdr:cNvSpPr/>
      </xdr:nvSpPr>
      <xdr:spPr>
        <a:xfrm>
          <a:off x="4584700" y="1341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124345</xdr:rowOff>
    </xdr:from>
    <xdr:ext cx="469744" cy="259045"/>
    <xdr:sp macro="" textlink="">
      <xdr:nvSpPr>
        <xdr:cNvPr id="192" name="維持補修費該当値テキスト"/>
        <xdr:cNvSpPr txBox="1"/>
      </xdr:nvSpPr>
      <xdr:spPr>
        <a:xfrm>
          <a:off x="4686300" y="1332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40940</xdr:rowOff>
    </xdr:from>
    <xdr:to>
      <xdr:col>20</xdr:col>
      <xdr:colOff>38100</xdr:colOff>
      <xdr:row>78</xdr:row>
      <xdr:rowOff>142540</xdr:rowOff>
    </xdr:to>
    <xdr:sp macro="" textlink="">
      <xdr:nvSpPr>
        <xdr:cNvPr id="193" name="楕円 192"/>
        <xdr:cNvSpPr/>
      </xdr:nvSpPr>
      <xdr:spPr>
        <a:xfrm>
          <a:off x="3746500" y="1341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133667</xdr:rowOff>
    </xdr:from>
    <xdr:ext cx="469744" cy="259045"/>
    <xdr:sp macro="" textlink="">
      <xdr:nvSpPr>
        <xdr:cNvPr id="194" name="テキスト ボックス 193"/>
        <xdr:cNvSpPr txBox="1"/>
      </xdr:nvSpPr>
      <xdr:spPr>
        <a:xfrm>
          <a:off x="3562428" y="1350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38745</xdr:rowOff>
    </xdr:from>
    <xdr:to>
      <xdr:col>15</xdr:col>
      <xdr:colOff>101600</xdr:colOff>
      <xdr:row>78</xdr:row>
      <xdr:rowOff>140345</xdr:rowOff>
    </xdr:to>
    <xdr:sp macro="" textlink="">
      <xdr:nvSpPr>
        <xdr:cNvPr id="195" name="楕円 194"/>
        <xdr:cNvSpPr/>
      </xdr:nvSpPr>
      <xdr:spPr>
        <a:xfrm>
          <a:off x="2857500" y="1341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131472</xdr:rowOff>
    </xdr:from>
    <xdr:ext cx="469744" cy="259045"/>
    <xdr:sp macro="" textlink="">
      <xdr:nvSpPr>
        <xdr:cNvPr id="196" name="テキスト ボックス 195"/>
        <xdr:cNvSpPr txBox="1"/>
      </xdr:nvSpPr>
      <xdr:spPr>
        <a:xfrm>
          <a:off x="2673428" y="135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27315</xdr:rowOff>
    </xdr:from>
    <xdr:to>
      <xdr:col>10</xdr:col>
      <xdr:colOff>165100</xdr:colOff>
      <xdr:row>78</xdr:row>
      <xdr:rowOff>128915</xdr:rowOff>
    </xdr:to>
    <xdr:sp macro="" textlink="">
      <xdr:nvSpPr>
        <xdr:cNvPr id="197" name="楕円 196"/>
        <xdr:cNvSpPr/>
      </xdr:nvSpPr>
      <xdr:spPr>
        <a:xfrm>
          <a:off x="1968500" y="1340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120042</xdr:rowOff>
    </xdr:from>
    <xdr:ext cx="469744" cy="259045"/>
    <xdr:sp macro="" textlink="">
      <xdr:nvSpPr>
        <xdr:cNvPr id="198" name="テキスト ボックス 197"/>
        <xdr:cNvSpPr txBox="1"/>
      </xdr:nvSpPr>
      <xdr:spPr>
        <a:xfrm>
          <a:off x="1784428" y="1349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25806</xdr:rowOff>
    </xdr:from>
    <xdr:to>
      <xdr:col>6</xdr:col>
      <xdr:colOff>38100</xdr:colOff>
      <xdr:row>78</xdr:row>
      <xdr:rowOff>127406</xdr:rowOff>
    </xdr:to>
    <xdr:sp macro="" textlink="">
      <xdr:nvSpPr>
        <xdr:cNvPr id="199" name="楕円 198"/>
        <xdr:cNvSpPr/>
      </xdr:nvSpPr>
      <xdr:spPr>
        <a:xfrm>
          <a:off x="1079500" y="1339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118533</xdr:rowOff>
    </xdr:from>
    <xdr:ext cx="469744" cy="259045"/>
    <xdr:sp macro="" textlink="">
      <xdr:nvSpPr>
        <xdr:cNvPr id="200" name="テキスト ボックス 199"/>
        <xdr:cNvSpPr txBox="1"/>
      </xdr:nvSpPr>
      <xdr:spPr>
        <a:xfrm>
          <a:off x="895428" y="1349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23999</xdr:rowOff>
    </xdr:from>
    <xdr:to>
      <xdr:col>24</xdr:col>
      <xdr:colOff>62865</xdr:colOff>
      <xdr:row>99</xdr:row>
      <xdr:rowOff>64368</xdr:rowOff>
    </xdr:to>
    <xdr:cxnSp macro="">
      <xdr:nvCxnSpPr>
        <xdr:cNvPr id="223" name="直線コネクタ 222"/>
        <xdr:cNvCxnSpPr/>
      </xdr:nvCxnSpPr>
      <xdr:spPr>
        <a:xfrm flipV="1">
          <a:off x="4633595" y="15454499"/>
          <a:ext cx="1270" cy="158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68195</xdr:rowOff>
    </xdr:from>
    <xdr:ext cx="534377" cy="259045"/>
    <xdr:sp macro="" textlink="">
      <xdr:nvSpPr>
        <xdr:cNvPr id="224" name="扶助費最小値テキスト"/>
        <xdr:cNvSpPr txBox="1"/>
      </xdr:nvSpPr>
      <xdr:spPr>
        <a:xfrm>
          <a:off x="4686300" y="170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64368</xdr:rowOff>
    </xdr:from>
    <xdr:to>
      <xdr:col>24</xdr:col>
      <xdr:colOff>152400</xdr:colOff>
      <xdr:row>99</xdr:row>
      <xdr:rowOff>64368</xdr:rowOff>
    </xdr:to>
    <xdr:cxnSp macro="">
      <xdr:nvCxnSpPr>
        <xdr:cNvPr id="225" name="直線コネクタ 224"/>
        <xdr:cNvCxnSpPr/>
      </xdr:nvCxnSpPr>
      <xdr:spPr>
        <a:xfrm>
          <a:off x="4546600" y="1703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142126</xdr:rowOff>
    </xdr:from>
    <xdr:ext cx="599010" cy="259045"/>
    <xdr:sp macro="" textlink="">
      <xdr:nvSpPr>
        <xdr:cNvPr id="226" name="扶助費最大値テキスト"/>
        <xdr:cNvSpPr txBox="1"/>
      </xdr:nvSpPr>
      <xdr:spPr>
        <a:xfrm>
          <a:off x="4686300" y="1522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23999</xdr:rowOff>
    </xdr:from>
    <xdr:to>
      <xdr:col>24</xdr:col>
      <xdr:colOff>152400</xdr:colOff>
      <xdr:row>90</xdr:row>
      <xdr:rowOff>23999</xdr:rowOff>
    </xdr:to>
    <xdr:cxnSp macro="">
      <xdr:nvCxnSpPr>
        <xdr:cNvPr id="227" name="直線コネクタ 226"/>
        <xdr:cNvCxnSpPr/>
      </xdr:nvCxnSpPr>
      <xdr:spPr>
        <a:xfrm>
          <a:off x="4546600" y="1545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76850</xdr:rowOff>
    </xdr:from>
    <xdr:to>
      <xdr:col>24</xdr:col>
      <xdr:colOff>63500</xdr:colOff>
      <xdr:row>95</xdr:row>
      <xdr:rowOff>145537</xdr:rowOff>
    </xdr:to>
    <xdr:cxnSp macro="">
      <xdr:nvCxnSpPr>
        <xdr:cNvPr id="228" name="直線コネクタ 227"/>
        <xdr:cNvCxnSpPr/>
      </xdr:nvCxnSpPr>
      <xdr:spPr>
        <a:xfrm>
          <a:off x="3797300" y="16364600"/>
          <a:ext cx="838200" cy="6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110059</xdr:rowOff>
    </xdr:from>
    <xdr:ext cx="534377" cy="259045"/>
    <xdr:sp macro="" textlink="">
      <xdr:nvSpPr>
        <xdr:cNvPr id="229" name="扶助費平均値テキスト"/>
        <xdr:cNvSpPr txBox="1"/>
      </xdr:nvSpPr>
      <xdr:spPr>
        <a:xfrm>
          <a:off x="4686300" y="16397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131632</xdr:rowOff>
    </xdr:from>
    <xdr:to>
      <xdr:col>24</xdr:col>
      <xdr:colOff>114300</xdr:colOff>
      <xdr:row>96</xdr:row>
      <xdr:rowOff>61782</xdr:rowOff>
    </xdr:to>
    <xdr:sp macro="" textlink="">
      <xdr:nvSpPr>
        <xdr:cNvPr id="230" name="フローチャート: 判断 229"/>
        <xdr:cNvSpPr/>
      </xdr:nvSpPr>
      <xdr:spPr>
        <a:xfrm>
          <a:off x="4584700" y="164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76850</xdr:rowOff>
    </xdr:from>
    <xdr:to>
      <xdr:col>19</xdr:col>
      <xdr:colOff>177800</xdr:colOff>
      <xdr:row>95</xdr:row>
      <xdr:rowOff>157469</xdr:rowOff>
    </xdr:to>
    <xdr:cxnSp macro="">
      <xdr:nvCxnSpPr>
        <xdr:cNvPr id="231" name="直線コネクタ 230"/>
        <xdr:cNvCxnSpPr/>
      </xdr:nvCxnSpPr>
      <xdr:spPr>
        <a:xfrm flipV="1">
          <a:off x="2908300" y="16364600"/>
          <a:ext cx="889000" cy="8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128859</xdr:rowOff>
    </xdr:from>
    <xdr:to>
      <xdr:col>20</xdr:col>
      <xdr:colOff>38100</xdr:colOff>
      <xdr:row>96</xdr:row>
      <xdr:rowOff>59009</xdr:rowOff>
    </xdr:to>
    <xdr:sp macro="" textlink="">
      <xdr:nvSpPr>
        <xdr:cNvPr id="232" name="フローチャート: 判断 231"/>
        <xdr:cNvSpPr/>
      </xdr:nvSpPr>
      <xdr:spPr>
        <a:xfrm>
          <a:off x="37465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50136</xdr:rowOff>
    </xdr:from>
    <xdr:ext cx="534377" cy="259045"/>
    <xdr:sp macro="" textlink="">
      <xdr:nvSpPr>
        <xdr:cNvPr id="233" name="テキスト ボックス 232"/>
        <xdr:cNvSpPr txBox="1"/>
      </xdr:nvSpPr>
      <xdr:spPr>
        <a:xfrm>
          <a:off x="3530111" y="1650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157469</xdr:rowOff>
    </xdr:from>
    <xdr:to>
      <xdr:col>15</xdr:col>
      <xdr:colOff>50800</xdr:colOff>
      <xdr:row>96</xdr:row>
      <xdr:rowOff>68986</xdr:rowOff>
    </xdr:to>
    <xdr:cxnSp macro="">
      <xdr:nvCxnSpPr>
        <xdr:cNvPr id="234" name="直線コネクタ 233"/>
        <xdr:cNvCxnSpPr/>
      </xdr:nvCxnSpPr>
      <xdr:spPr>
        <a:xfrm flipV="1">
          <a:off x="2019300" y="16445219"/>
          <a:ext cx="889000" cy="8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164734</xdr:rowOff>
    </xdr:from>
    <xdr:to>
      <xdr:col>15</xdr:col>
      <xdr:colOff>101600</xdr:colOff>
      <xdr:row>96</xdr:row>
      <xdr:rowOff>94884</xdr:rowOff>
    </xdr:to>
    <xdr:sp macro="" textlink="">
      <xdr:nvSpPr>
        <xdr:cNvPr id="235" name="フローチャート: 判断 234"/>
        <xdr:cNvSpPr/>
      </xdr:nvSpPr>
      <xdr:spPr>
        <a:xfrm>
          <a:off x="2857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86011</xdr:rowOff>
    </xdr:from>
    <xdr:ext cx="534377" cy="259045"/>
    <xdr:sp macro="" textlink="">
      <xdr:nvSpPr>
        <xdr:cNvPr id="236" name="テキスト ボックス 235"/>
        <xdr:cNvSpPr txBox="1"/>
      </xdr:nvSpPr>
      <xdr:spPr>
        <a:xfrm>
          <a:off x="2641111" y="1654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68986</xdr:rowOff>
    </xdr:from>
    <xdr:to>
      <xdr:col>10</xdr:col>
      <xdr:colOff>114300</xdr:colOff>
      <xdr:row>96</xdr:row>
      <xdr:rowOff>69870</xdr:rowOff>
    </xdr:to>
    <xdr:cxnSp macro="">
      <xdr:nvCxnSpPr>
        <xdr:cNvPr id="237" name="直線コネクタ 236"/>
        <xdr:cNvCxnSpPr/>
      </xdr:nvCxnSpPr>
      <xdr:spPr>
        <a:xfrm flipV="1">
          <a:off x="1130300" y="16528186"/>
          <a:ext cx="889000" cy="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40467</xdr:rowOff>
    </xdr:from>
    <xdr:to>
      <xdr:col>10</xdr:col>
      <xdr:colOff>165100</xdr:colOff>
      <xdr:row>96</xdr:row>
      <xdr:rowOff>142067</xdr:rowOff>
    </xdr:to>
    <xdr:sp macro="" textlink="">
      <xdr:nvSpPr>
        <xdr:cNvPr id="238" name="フローチャート: 判断 237"/>
        <xdr:cNvSpPr/>
      </xdr:nvSpPr>
      <xdr:spPr>
        <a:xfrm>
          <a:off x="1968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133194</xdr:rowOff>
    </xdr:from>
    <xdr:ext cx="534377" cy="259045"/>
    <xdr:sp macro="" textlink="">
      <xdr:nvSpPr>
        <xdr:cNvPr id="239" name="テキスト ボックス 238"/>
        <xdr:cNvSpPr txBox="1"/>
      </xdr:nvSpPr>
      <xdr:spPr>
        <a:xfrm>
          <a:off x="1752111" y="1659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92939</xdr:rowOff>
    </xdr:from>
    <xdr:to>
      <xdr:col>6</xdr:col>
      <xdr:colOff>38100</xdr:colOff>
      <xdr:row>96</xdr:row>
      <xdr:rowOff>23089</xdr:rowOff>
    </xdr:to>
    <xdr:sp macro="" textlink="">
      <xdr:nvSpPr>
        <xdr:cNvPr id="240" name="フローチャート: 判断 239"/>
        <xdr:cNvSpPr/>
      </xdr:nvSpPr>
      <xdr:spPr>
        <a:xfrm>
          <a:off x="1079500" y="1638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39616</xdr:rowOff>
    </xdr:from>
    <xdr:ext cx="534377" cy="259045"/>
    <xdr:sp macro="" textlink="">
      <xdr:nvSpPr>
        <xdr:cNvPr id="241" name="テキスト ボックス 240"/>
        <xdr:cNvSpPr txBox="1"/>
      </xdr:nvSpPr>
      <xdr:spPr>
        <a:xfrm>
          <a:off x="863111" y="1615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94737</xdr:rowOff>
    </xdr:from>
    <xdr:to>
      <xdr:col>24</xdr:col>
      <xdr:colOff>114300</xdr:colOff>
      <xdr:row>96</xdr:row>
      <xdr:rowOff>24887</xdr:rowOff>
    </xdr:to>
    <xdr:sp macro="" textlink="">
      <xdr:nvSpPr>
        <xdr:cNvPr id="247" name="楕円 246"/>
        <xdr:cNvSpPr/>
      </xdr:nvSpPr>
      <xdr:spPr>
        <a:xfrm>
          <a:off x="4584700" y="1638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117614</xdr:rowOff>
    </xdr:from>
    <xdr:ext cx="534377" cy="259045"/>
    <xdr:sp macro="" textlink="">
      <xdr:nvSpPr>
        <xdr:cNvPr id="248" name="扶助費該当値テキスト"/>
        <xdr:cNvSpPr txBox="1"/>
      </xdr:nvSpPr>
      <xdr:spPr>
        <a:xfrm>
          <a:off x="4686300" y="1623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26050</xdr:rowOff>
    </xdr:from>
    <xdr:to>
      <xdr:col>20</xdr:col>
      <xdr:colOff>38100</xdr:colOff>
      <xdr:row>95</xdr:row>
      <xdr:rowOff>127650</xdr:rowOff>
    </xdr:to>
    <xdr:sp macro="" textlink="">
      <xdr:nvSpPr>
        <xdr:cNvPr id="249" name="楕円 248"/>
        <xdr:cNvSpPr/>
      </xdr:nvSpPr>
      <xdr:spPr>
        <a:xfrm>
          <a:off x="3746500" y="1631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144177</xdr:rowOff>
    </xdr:from>
    <xdr:ext cx="534377" cy="259045"/>
    <xdr:sp macro="" textlink="">
      <xdr:nvSpPr>
        <xdr:cNvPr id="250" name="テキスト ボックス 249"/>
        <xdr:cNvSpPr txBox="1"/>
      </xdr:nvSpPr>
      <xdr:spPr>
        <a:xfrm>
          <a:off x="3530111" y="1608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106669</xdr:rowOff>
    </xdr:from>
    <xdr:to>
      <xdr:col>15</xdr:col>
      <xdr:colOff>101600</xdr:colOff>
      <xdr:row>96</xdr:row>
      <xdr:rowOff>36819</xdr:rowOff>
    </xdr:to>
    <xdr:sp macro="" textlink="">
      <xdr:nvSpPr>
        <xdr:cNvPr id="251" name="楕円 250"/>
        <xdr:cNvSpPr/>
      </xdr:nvSpPr>
      <xdr:spPr>
        <a:xfrm>
          <a:off x="2857500" y="1639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53346</xdr:rowOff>
    </xdr:from>
    <xdr:ext cx="534377" cy="259045"/>
    <xdr:sp macro="" textlink="">
      <xdr:nvSpPr>
        <xdr:cNvPr id="252" name="テキスト ボックス 251"/>
        <xdr:cNvSpPr txBox="1"/>
      </xdr:nvSpPr>
      <xdr:spPr>
        <a:xfrm>
          <a:off x="2641111" y="1616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18186</xdr:rowOff>
    </xdr:from>
    <xdr:to>
      <xdr:col>10</xdr:col>
      <xdr:colOff>165100</xdr:colOff>
      <xdr:row>96</xdr:row>
      <xdr:rowOff>119786</xdr:rowOff>
    </xdr:to>
    <xdr:sp macro="" textlink="">
      <xdr:nvSpPr>
        <xdr:cNvPr id="253" name="楕円 252"/>
        <xdr:cNvSpPr/>
      </xdr:nvSpPr>
      <xdr:spPr>
        <a:xfrm>
          <a:off x="1968500" y="1647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136313</xdr:rowOff>
    </xdr:from>
    <xdr:ext cx="534377" cy="259045"/>
    <xdr:sp macro="" textlink="">
      <xdr:nvSpPr>
        <xdr:cNvPr id="254" name="テキスト ボックス 253"/>
        <xdr:cNvSpPr txBox="1"/>
      </xdr:nvSpPr>
      <xdr:spPr>
        <a:xfrm>
          <a:off x="1752111" y="1625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19070</xdr:rowOff>
    </xdr:from>
    <xdr:to>
      <xdr:col>6</xdr:col>
      <xdr:colOff>38100</xdr:colOff>
      <xdr:row>96</xdr:row>
      <xdr:rowOff>120670</xdr:rowOff>
    </xdr:to>
    <xdr:sp macro="" textlink="">
      <xdr:nvSpPr>
        <xdr:cNvPr id="255" name="楕円 254"/>
        <xdr:cNvSpPr/>
      </xdr:nvSpPr>
      <xdr:spPr>
        <a:xfrm>
          <a:off x="1079500" y="1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111797</xdr:rowOff>
    </xdr:from>
    <xdr:ext cx="534377" cy="259045"/>
    <xdr:sp macro="" textlink="">
      <xdr:nvSpPr>
        <xdr:cNvPr id="256" name="テキスト ボックス 255"/>
        <xdr:cNvSpPr txBox="1"/>
      </xdr:nvSpPr>
      <xdr:spPr>
        <a:xfrm>
          <a:off x="863111" y="1657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8" name="テキスト ボックス 26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0" name="テキスト ボックス 26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2" name="テキスト ボックス 27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6" name="テキスト ボックス 275"/>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8" name="テキスト ボックス 27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0" name="テキスト ボックス 27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150230</xdr:rowOff>
    </xdr:from>
    <xdr:to>
      <xdr:col>54</xdr:col>
      <xdr:colOff>189865</xdr:colOff>
      <xdr:row>39</xdr:row>
      <xdr:rowOff>13513</xdr:rowOff>
    </xdr:to>
    <xdr:cxnSp macro="">
      <xdr:nvCxnSpPr>
        <xdr:cNvPr id="284" name="直線コネクタ 283"/>
        <xdr:cNvCxnSpPr/>
      </xdr:nvCxnSpPr>
      <xdr:spPr>
        <a:xfrm flipV="1">
          <a:off x="10475595" y="5293730"/>
          <a:ext cx="1270" cy="1406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17340</xdr:rowOff>
    </xdr:from>
    <xdr:ext cx="469744" cy="259045"/>
    <xdr:sp macro="" textlink="">
      <xdr:nvSpPr>
        <xdr:cNvPr id="285" name="補助費等最小値テキスト"/>
        <xdr:cNvSpPr txBox="1"/>
      </xdr:nvSpPr>
      <xdr:spPr>
        <a:xfrm>
          <a:off x="10528300" y="67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13513</xdr:rowOff>
    </xdr:from>
    <xdr:to>
      <xdr:col>55</xdr:col>
      <xdr:colOff>88900</xdr:colOff>
      <xdr:row>39</xdr:row>
      <xdr:rowOff>13513</xdr:rowOff>
    </xdr:to>
    <xdr:cxnSp macro="">
      <xdr:nvCxnSpPr>
        <xdr:cNvPr id="286" name="直線コネクタ 285"/>
        <xdr:cNvCxnSpPr/>
      </xdr:nvCxnSpPr>
      <xdr:spPr>
        <a:xfrm>
          <a:off x="10388600" y="67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96907</xdr:rowOff>
    </xdr:from>
    <xdr:ext cx="599010" cy="259045"/>
    <xdr:sp macro="" textlink="">
      <xdr:nvSpPr>
        <xdr:cNvPr id="287" name="補助費等最大値テキスト"/>
        <xdr:cNvSpPr txBox="1"/>
      </xdr:nvSpPr>
      <xdr:spPr>
        <a:xfrm>
          <a:off x="10528300" y="50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150230</xdr:rowOff>
    </xdr:from>
    <xdr:to>
      <xdr:col>55</xdr:col>
      <xdr:colOff>88900</xdr:colOff>
      <xdr:row>30</xdr:row>
      <xdr:rowOff>150230</xdr:rowOff>
    </xdr:to>
    <xdr:cxnSp macro="">
      <xdr:nvCxnSpPr>
        <xdr:cNvPr id="288" name="直線コネクタ 287"/>
        <xdr:cNvCxnSpPr/>
      </xdr:nvCxnSpPr>
      <xdr:spPr>
        <a:xfrm>
          <a:off x="10388600" y="52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3711</xdr:rowOff>
    </xdr:from>
    <xdr:to>
      <xdr:col>55</xdr:col>
      <xdr:colOff>0</xdr:colOff>
      <xdr:row>35</xdr:row>
      <xdr:rowOff>45317</xdr:rowOff>
    </xdr:to>
    <xdr:cxnSp macro="">
      <xdr:nvCxnSpPr>
        <xdr:cNvPr id="289" name="直線コネクタ 288"/>
        <xdr:cNvCxnSpPr/>
      </xdr:nvCxnSpPr>
      <xdr:spPr>
        <a:xfrm flipV="1">
          <a:off x="9639300" y="6004461"/>
          <a:ext cx="838200" cy="4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9677</xdr:rowOff>
    </xdr:from>
    <xdr:ext cx="534377" cy="259045"/>
    <xdr:sp macro="" textlink="">
      <xdr:nvSpPr>
        <xdr:cNvPr id="290" name="補助費等平均値テキスト"/>
        <xdr:cNvSpPr txBox="1"/>
      </xdr:nvSpPr>
      <xdr:spPr>
        <a:xfrm>
          <a:off x="10528300" y="6181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31250</xdr:rowOff>
    </xdr:from>
    <xdr:to>
      <xdr:col>55</xdr:col>
      <xdr:colOff>50800</xdr:colOff>
      <xdr:row>36</xdr:row>
      <xdr:rowOff>132850</xdr:rowOff>
    </xdr:to>
    <xdr:sp macro="" textlink="">
      <xdr:nvSpPr>
        <xdr:cNvPr id="291" name="フローチャート: 判断 290"/>
        <xdr:cNvSpPr/>
      </xdr:nvSpPr>
      <xdr:spPr>
        <a:xfrm>
          <a:off x="104267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45317</xdr:rowOff>
    </xdr:from>
    <xdr:to>
      <xdr:col>50</xdr:col>
      <xdr:colOff>114300</xdr:colOff>
      <xdr:row>36</xdr:row>
      <xdr:rowOff>49989</xdr:rowOff>
    </xdr:to>
    <xdr:cxnSp macro="">
      <xdr:nvCxnSpPr>
        <xdr:cNvPr id="292" name="直線コネクタ 291"/>
        <xdr:cNvCxnSpPr/>
      </xdr:nvCxnSpPr>
      <xdr:spPr>
        <a:xfrm flipV="1">
          <a:off x="8750300" y="6046067"/>
          <a:ext cx="889000" cy="17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41994</xdr:rowOff>
    </xdr:from>
    <xdr:to>
      <xdr:col>50</xdr:col>
      <xdr:colOff>165100</xdr:colOff>
      <xdr:row>36</xdr:row>
      <xdr:rowOff>143594</xdr:rowOff>
    </xdr:to>
    <xdr:sp macro="" textlink="">
      <xdr:nvSpPr>
        <xdr:cNvPr id="293" name="フローチャート: 判断 292"/>
        <xdr:cNvSpPr/>
      </xdr:nvSpPr>
      <xdr:spPr>
        <a:xfrm>
          <a:off x="9588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134721</xdr:rowOff>
    </xdr:from>
    <xdr:ext cx="534377" cy="259045"/>
    <xdr:sp macro="" textlink="">
      <xdr:nvSpPr>
        <xdr:cNvPr id="294" name="テキスト ボックス 293"/>
        <xdr:cNvSpPr txBox="1"/>
      </xdr:nvSpPr>
      <xdr:spPr>
        <a:xfrm>
          <a:off x="9372111" y="63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39230</xdr:rowOff>
    </xdr:from>
    <xdr:to>
      <xdr:col>45</xdr:col>
      <xdr:colOff>177800</xdr:colOff>
      <xdr:row>36</xdr:row>
      <xdr:rowOff>49989</xdr:rowOff>
    </xdr:to>
    <xdr:cxnSp macro="">
      <xdr:nvCxnSpPr>
        <xdr:cNvPr id="295" name="直線コネクタ 294"/>
        <xdr:cNvCxnSpPr/>
      </xdr:nvCxnSpPr>
      <xdr:spPr>
        <a:xfrm>
          <a:off x="7861300" y="6211430"/>
          <a:ext cx="889000" cy="1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57667</xdr:rowOff>
    </xdr:from>
    <xdr:to>
      <xdr:col>46</xdr:col>
      <xdr:colOff>38100</xdr:colOff>
      <xdr:row>36</xdr:row>
      <xdr:rowOff>159267</xdr:rowOff>
    </xdr:to>
    <xdr:sp macro="" textlink="">
      <xdr:nvSpPr>
        <xdr:cNvPr id="296" name="フローチャート: 判断 295"/>
        <xdr:cNvSpPr/>
      </xdr:nvSpPr>
      <xdr:spPr>
        <a:xfrm>
          <a:off x="8699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150394</xdr:rowOff>
    </xdr:from>
    <xdr:ext cx="534377" cy="259045"/>
    <xdr:sp macro="" textlink="">
      <xdr:nvSpPr>
        <xdr:cNvPr id="297" name="テキスト ボックス 296"/>
        <xdr:cNvSpPr txBox="1"/>
      </xdr:nvSpPr>
      <xdr:spPr>
        <a:xfrm>
          <a:off x="8483111" y="63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39230</xdr:rowOff>
    </xdr:from>
    <xdr:to>
      <xdr:col>41</xdr:col>
      <xdr:colOff>50800</xdr:colOff>
      <xdr:row>36</xdr:row>
      <xdr:rowOff>84236</xdr:rowOff>
    </xdr:to>
    <xdr:cxnSp macro="">
      <xdr:nvCxnSpPr>
        <xdr:cNvPr id="298" name="直線コネクタ 297"/>
        <xdr:cNvCxnSpPr/>
      </xdr:nvCxnSpPr>
      <xdr:spPr>
        <a:xfrm flipV="1">
          <a:off x="6972300" y="6211430"/>
          <a:ext cx="889000" cy="4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71812</xdr:rowOff>
    </xdr:from>
    <xdr:to>
      <xdr:col>41</xdr:col>
      <xdr:colOff>101600</xdr:colOff>
      <xdr:row>37</xdr:row>
      <xdr:rowOff>1962</xdr:rowOff>
    </xdr:to>
    <xdr:sp macro="" textlink="">
      <xdr:nvSpPr>
        <xdr:cNvPr id="299" name="フローチャート: 判断 298"/>
        <xdr:cNvSpPr/>
      </xdr:nvSpPr>
      <xdr:spPr>
        <a:xfrm>
          <a:off x="7810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164539</xdr:rowOff>
    </xdr:from>
    <xdr:ext cx="534377" cy="259045"/>
    <xdr:sp macro="" textlink="">
      <xdr:nvSpPr>
        <xdr:cNvPr id="300" name="テキスト ボックス 299"/>
        <xdr:cNvSpPr txBox="1"/>
      </xdr:nvSpPr>
      <xdr:spPr>
        <a:xfrm>
          <a:off x="7594111" y="63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74113</xdr:rowOff>
    </xdr:from>
    <xdr:to>
      <xdr:col>36</xdr:col>
      <xdr:colOff>165100</xdr:colOff>
      <xdr:row>37</xdr:row>
      <xdr:rowOff>4263</xdr:rowOff>
    </xdr:to>
    <xdr:sp macro="" textlink="">
      <xdr:nvSpPr>
        <xdr:cNvPr id="301" name="フローチャート: 判断 300"/>
        <xdr:cNvSpPr/>
      </xdr:nvSpPr>
      <xdr:spPr>
        <a:xfrm>
          <a:off x="6921500" y="624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166840</xdr:rowOff>
    </xdr:from>
    <xdr:ext cx="534377" cy="259045"/>
    <xdr:sp macro="" textlink="">
      <xdr:nvSpPr>
        <xdr:cNvPr id="302" name="テキスト ボックス 301"/>
        <xdr:cNvSpPr txBox="1"/>
      </xdr:nvSpPr>
      <xdr:spPr>
        <a:xfrm>
          <a:off x="6705111" y="633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124361</xdr:rowOff>
    </xdr:from>
    <xdr:to>
      <xdr:col>55</xdr:col>
      <xdr:colOff>50800</xdr:colOff>
      <xdr:row>35</xdr:row>
      <xdr:rowOff>54511</xdr:rowOff>
    </xdr:to>
    <xdr:sp macro="" textlink="">
      <xdr:nvSpPr>
        <xdr:cNvPr id="308" name="楕円 307"/>
        <xdr:cNvSpPr/>
      </xdr:nvSpPr>
      <xdr:spPr>
        <a:xfrm>
          <a:off x="10426700" y="595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147238</xdr:rowOff>
    </xdr:from>
    <xdr:ext cx="534377" cy="259045"/>
    <xdr:sp macro="" textlink="">
      <xdr:nvSpPr>
        <xdr:cNvPr id="309" name="補助費等該当値テキスト"/>
        <xdr:cNvSpPr txBox="1"/>
      </xdr:nvSpPr>
      <xdr:spPr>
        <a:xfrm>
          <a:off x="10528300" y="580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165967</xdr:rowOff>
    </xdr:from>
    <xdr:to>
      <xdr:col>50</xdr:col>
      <xdr:colOff>165100</xdr:colOff>
      <xdr:row>35</xdr:row>
      <xdr:rowOff>96117</xdr:rowOff>
    </xdr:to>
    <xdr:sp macro="" textlink="">
      <xdr:nvSpPr>
        <xdr:cNvPr id="310" name="楕円 309"/>
        <xdr:cNvSpPr/>
      </xdr:nvSpPr>
      <xdr:spPr>
        <a:xfrm>
          <a:off x="9588500" y="599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112644</xdr:rowOff>
    </xdr:from>
    <xdr:ext cx="534377" cy="259045"/>
    <xdr:sp macro="" textlink="">
      <xdr:nvSpPr>
        <xdr:cNvPr id="311" name="テキスト ボックス 310"/>
        <xdr:cNvSpPr txBox="1"/>
      </xdr:nvSpPr>
      <xdr:spPr>
        <a:xfrm>
          <a:off x="9372111" y="577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170639</xdr:rowOff>
    </xdr:from>
    <xdr:to>
      <xdr:col>46</xdr:col>
      <xdr:colOff>38100</xdr:colOff>
      <xdr:row>36</xdr:row>
      <xdr:rowOff>100789</xdr:rowOff>
    </xdr:to>
    <xdr:sp macro="" textlink="">
      <xdr:nvSpPr>
        <xdr:cNvPr id="312" name="楕円 311"/>
        <xdr:cNvSpPr/>
      </xdr:nvSpPr>
      <xdr:spPr>
        <a:xfrm>
          <a:off x="8699500" y="617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117316</xdr:rowOff>
    </xdr:from>
    <xdr:ext cx="534377" cy="259045"/>
    <xdr:sp macro="" textlink="">
      <xdr:nvSpPr>
        <xdr:cNvPr id="313" name="テキスト ボックス 312"/>
        <xdr:cNvSpPr txBox="1"/>
      </xdr:nvSpPr>
      <xdr:spPr>
        <a:xfrm>
          <a:off x="8483111" y="594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159880</xdr:rowOff>
    </xdr:from>
    <xdr:to>
      <xdr:col>41</xdr:col>
      <xdr:colOff>101600</xdr:colOff>
      <xdr:row>36</xdr:row>
      <xdr:rowOff>90030</xdr:rowOff>
    </xdr:to>
    <xdr:sp macro="" textlink="">
      <xdr:nvSpPr>
        <xdr:cNvPr id="314" name="楕円 313"/>
        <xdr:cNvSpPr/>
      </xdr:nvSpPr>
      <xdr:spPr>
        <a:xfrm>
          <a:off x="7810500" y="616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106557</xdr:rowOff>
    </xdr:from>
    <xdr:ext cx="534377" cy="259045"/>
    <xdr:sp macro="" textlink="">
      <xdr:nvSpPr>
        <xdr:cNvPr id="315" name="テキスト ボックス 314"/>
        <xdr:cNvSpPr txBox="1"/>
      </xdr:nvSpPr>
      <xdr:spPr>
        <a:xfrm>
          <a:off x="7594111" y="593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33436</xdr:rowOff>
    </xdr:from>
    <xdr:to>
      <xdr:col>36</xdr:col>
      <xdr:colOff>165100</xdr:colOff>
      <xdr:row>36</xdr:row>
      <xdr:rowOff>135036</xdr:rowOff>
    </xdr:to>
    <xdr:sp macro="" textlink="">
      <xdr:nvSpPr>
        <xdr:cNvPr id="316" name="楕円 315"/>
        <xdr:cNvSpPr/>
      </xdr:nvSpPr>
      <xdr:spPr>
        <a:xfrm>
          <a:off x="6921500" y="620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151563</xdr:rowOff>
    </xdr:from>
    <xdr:ext cx="534377" cy="259045"/>
    <xdr:sp macro="" textlink="">
      <xdr:nvSpPr>
        <xdr:cNvPr id="317" name="テキスト ボックス 316"/>
        <xdr:cNvSpPr txBox="1"/>
      </xdr:nvSpPr>
      <xdr:spPr>
        <a:xfrm>
          <a:off x="6705111" y="598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46898</xdr:rowOff>
    </xdr:from>
    <xdr:to>
      <xdr:col>54</xdr:col>
      <xdr:colOff>189865</xdr:colOff>
      <xdr:row>58</xdr:row>
      <xdr:rowOff>86116</xdr:rowOff>
    </xdr:to>
    <xdr:cxnSp macro="">
      <xdr:nvCxnSpPr>
        <xdr:cNvPr id="339" name="直線コネクタ 338"/>
        <xdr:cNvCxnSpPr/>
      </xdr:nvCxnSpPr>
      <xdr:spPr>
        <a:xfrm flipV="1">
          <a:off x="10475595" y="8962298"/>
          <a:ext cx="1270" cy="106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89943</xdr:rowOff>
    </xdr:from>
    <xdr:ext cx="534377" cy="259045"/>
    <xdr:sp macro="" textlink="">
      <xdr:nvSpPr>
        <xdr:cNvPr id="340" name="普通建設事業費最小値テキスト"/>
        <xdr:cNvSpPr txBox="1"/>
      </xdr:nvSpPr>
      <xdr:spPr>
        <a:xfrm>
          <a:off x="10528300" y="100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86116</xdr:rowOff>
    </xdr:from>
    <xdr:to>
      <xdr:col>55</xdr:col>
      <xdr:colOff>88900</xdr:colOff>
      <xdr:row>58</xdr:row>
      <xdr:rowOff>86116</xdr:rowOff>
    </xdr:to>
    <xdr:cxnSp macro="">
      <xdr:nvCxnSpPr>
        <xdr:cNvPr id="341" name="直線コネクタ 340"/>
        <xdr:cNvCxnSpPr/>
      </xdr:nvCxnSpPr>
      <xdr:spPr>
        <a:xfrm>
          <a:off x="10388600" y="100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165025</xdr:rowOff>
    </xdr:from>
    <xdr:ext cx="599010" cy="259045"/>
    <xdr:sp macro="" textlink="">
      <xdr:nvSpPr>
        <xdr:cNvPr id="342" name="普通建設事業費最大値テキスト"/>
        <xdr:cNvSpPr txBox="1"/>
      </xdr:nvSpPr>
      <xdr:spPr>
        <a:xfrm>
          <a:off x="10528300" y="87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46898</xdr:rowOff>
    </xdr:from>
    <xdr:to>
      <xdr:col>55</xdr:col>
      <xdr:colOff>88900</xdr:colOff>
      <xdr:row>52</xdr:row>
      <xdr:rowOff>46898</xdr:rowOff>
    </xdr:to>
    <xdr:cxnSp macro="">
      <xdr:nvCxnSpPr>
        <xdr:cNvPr id="343" name="直線コネクタ 342"/>
        <xdr:cNvCxnSpPr/>
      </xdr:nvCxnSpPr>
      <xdr:spPr>
        <a:xfrm>
          <a:off x="10388600" y="896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18121</xdr:rowOff>
    </xdr:from>
    <xdr:to>
      <xdr:col>55</xdr:col>
      <xdr:colOff>0</xdr:colOff>
      <xdr:row>58</xdr:row>
      <xdr:rowOff>39262</xdr:rowOff>
    </xdr:to>
    <xdr:cxnSp macro="">
      <xdr:nvCxnSpPr>
        <xdr:cNvPr id="344" name="直線コネクタ 343"/>
        <xdr:cNvCxnSpPr/>
      </xdr:nvCxnSpPr>
      <xdr:spPr>
        <a:xfrm flipV="1">
          <a:off x="9639300" y="9962221"/>
          <a:ext cx="838200" cy="2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91505</xdr:rowOff>
    </xdr:from>
    <xdr:ext cx="534377" cy="259045"/>
    <xdr:sp macro="" textlink="">
      <xdr:nvSpPr>
        <xdr:cNvPr id="345" name="普通建設事業費平均値テキスト"/>
        <xdr:cNvSpPr txBox="1"/>
      </xdr:nvSpPr>
      <xdr:spPr>
        <a:xfrm>
          <a:off x="10528300" y="9692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68628</xdr:rowOff>
    </xdr:from>
    <xdr:to>
      <xdr:col>55</xdr:col>
      <xdr:colOff>50800</xdr:colOff>
      <xdr:row>57</xdr:row>
      <xdr:rowOff>170228</xdr:rowOff>
    </xdr:to>
    <xdr:sp macro="" textlink="">
      <xdr:nvSpPr>
        <xdr:cNvPr id="346" name="フローチャート: 判断 345"/>
        <xdr:cNvSpPr/>
      </xdr:nvSpPr>
      <xdr:spPr>
        <a:xfrm>
          <a:off x="104267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24536</xdr:rowOff>
    </xdr:from>
    <xdr:to>
      <xdr:col>50</xdr:col>
      <xdr:colOff>114300</xdr:colOff>
      <xdr:row>58</xdr:row>
      <xdr:rowOff>39262</xdr:rowOff>
    </xdr:to>
    <xdr:cxnSp macro="">
      <xdr:nvCxnSpPr>
        <xdr:cNvPr id="347" name="直線コネクタ 346"/>
        <xdr:cNvCxnSpPr/>
      </xdr:nvCxnSpPr>
      <xdr:spPr>
        <a:xfrm>
          <a:off x="8750300" y="9968636"/>
          <a:ext cx="889000" cy="1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41717</xdr:rowOff>
    </xdr:from>
    <xdr:to>
      <xdr:col>50</xdr:col>
      <xdr:colOff>165100</xdr:colOff>
      <xdr:row>57</xdr:row>
      <xdr:rowOff>143317</xdr:rowOff>
    </xdr:to>
    <xdr:sp macro="" textlink="">
      <xdr:nvSpPr>
        <xdr:cNvPr id="348" name="フローチャート: 判断 347"/>
        <xdr:cNvSpPr/>
      </xdr:nvSpPr>
      <xdr:spPr>
        <a:xfrm>
          <a:off x="9588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159844</xdr:rowOff>
    </xdr:from>
    <xdr:ext cx="534377" cy="259045"/>
    <xdr:sp macro="" textlink="">
      <xdr:nvSpPr>
        <xdr:cNvPr id="349" name="テキスト ボックス 348"/>
        <xdr:cNvSpPr txBox="1"/>
      </xdr:nvSpPr>
      <xdr:spPr>
        <a:xfrm>
          <a:off x="9372111" y="958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146197</xdr:rowOff>
    </xdr:from>
    <xdr:to>
      <xdr:col>45</xdr:col>
      <xdr:colOff>177800</xdr:colOff>
      <xdr:row>58</xdr:row>
      <xdr:rowOff>24536</xdr:rowOff>
    </xdr:to>
    <xdr:cxnSp macro="">
      <xdr:nvCxnSpPr>
        <xdr:cNvPr id="350" name="直線コネクタ 349"/>
        <xdr:cNvCxnSpPr/>
      </xdr:nvCxnSpPr>
      <xdr:spPr>
        <a:xfrm>
          <a:off x="7861300" y="9918847"/>
          <a:ext cx="889000" cy="4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56878</xdr:rowOff>
    </xdr:from>
    <xdr:to>
      <xdr:col>46</xdr:col>
      <xdr:colOff>38100</xdr:colOff>
      <xdr:row>57</xdr:row>
      <xdr:rowOff>158478</xdr:rowOff>
    </xdr:to>
    <xdr:sp macro="" textlink="">
      <xdr:nvSpPr>
        <xdr:cNvPr id="351" name="フローチャート: 判断 350"/>
        <xdr:cNvSpPr/>
      </xdr:nvSpPr>
      <xdr:spPr>
        <a:xfrm>
          <a:off x="8699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3555</xdr:rowOff>
    </xdr:from>
    <xdr:ext cx="534377" cy="259045"/>
    <xdr:sp macro="" textlink="">
      <xdr:nvSpPr>
        <xdr:cNvPr id="352" name="テキスト ボックス 351"/>
        <xdr:cNvSpPr txBox="1"/>
      </xdr:nvSpPr>
      <xdr:spPr>
        <a:xfrm>
          <a:off x="8483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146197</xdr:rowOff>
    </xdr:from>
    <xdr:to>
      <xdr:col>41</xdr:col>
      <xdr:colOff>50800</xdr:colOff>
      <xdr:row>57</xdr:row>
      <xdr:rowOff>151391</xdr:rowOff>
    </xdr:to>
    <xdr:cxnSp macro="">
      <xdr:nvCxnSpPr>
        <xdr:cNvPr id="353" name="直線コネクタ 352"/>
        <xdr:cNvCxnSpPr/>
      </xdr:nvCxnSpPr>
      <xdr:spPr>
        <a:xfrm flipV="1">
          <a:off x="6972300" y="9918847"/>
          <a:ext cx="889000" cy="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44195</xdr:rowOff>
    </xdr:from>
    <xdr:to>
      <xdr:col>41</xdr:col>
      <xdr:colOff>101600</xdr:colOff>
      <xdr:row>57</xdr:row>
      <xdr:rowOff>145795</xdr:rowOff>
    </xdr:to>
    <xdr:sp macro="" textlink="">
      <xdr:nvSpPr>
        <xdr:cNvPr id="354" name="フローチャート: 判断 353"/>
        <xdr:cNvSpPr/>
      </xdr:nvSpPr>
      <xdr:spPr>
        <a:xfrm>
          <a:off x="7810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162322</xdr:rowOff>
    </xdr:from>
    <xdr:ext cx="534377" cy="259045"/>
    <xdr:sp macro="" textlink="">
      <xdr:nvSpPr>
        <xdr:cNvPr id="355" name="テキスト ボックス 354"/>
        <xdr:cNvSpPr txBox="1"/>
      </xdr:nvSpPr>
      <xdr:spPr>
        <a:xfrm>
          <a:off x="7594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13937</xdr:rowOff>
    </xdr:from>
    <xdr:to>
      <xdr:col>36</xdr:col>
      <xdr:colOff>165100</xdr:colOff>
      <xdr:row>57</xdr:row>
      <xdr:rowOff>115537</xdr:rowOff>
    </xdr:to>
    <xdr:sp macro="" textlink="">
      <xdr:nvSpPr>
        <xdr:cNvPr id="356" name="フローチャート: 判断 355"/>
        <xdr:cNvSpPr/>
      </xdr:nvSpPr>
      <xdr:spPr>
        <a:xfrm>
          <a:off x="6921500" y="9786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132064</xdr:rowOff>
    </xdr:from>
    <xdr:ext cx="534377" cy="259045"/>
    <xdr:sp macro="" textlink="">
      <xdr:nvSpPr>
        <xdr:cNvPr id="357" name="テキスト ボックス 356"/>
        <xdr:cNvSpPr txBox="1"/>
      </xdr:nvSpPr>
      <xdr:spPr>
        <a:xfrm>
          <a:off x="6705111" y="956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138771</xdr:rowOff>
    </xdr:from>
    <xdr:to>
      <xdr:col>55</xdr:col>
      <xdr:colOff>50800</xdr:colOff>
      <xdr:row>58</xdr:row>
      <xdr:rowOff>68921</xdr:rowOff>
    </xdr:to>
    <xdr:sp macro="" textlink="">
      <xdr:nvSpPr>
        <xdr:cNvPr id="363" name="楕円 362"/>
        <xdr:cNvSpPr/>
      </xdr:nvSpPr>
      <xdr:spPr>
        <a:xfrm>
          <a:off x="10426700" y="991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53698</xdr:rowOff>
    </xdr:from>
    <xdr:ext cx="534377" cy="259045"/>
    <xdr:sp macro="" textlink="">
      <xdr:nvSpPr>
        <xdr:cNvPr id="364" name="普通建設事業費該当値テキスト"/>
        <xdr:cNvSpPr txBox="1"/>
      </xdr:nvSpPr>
      <xdr:spPr>
        <a:xfrm>
          <a:off x="10528300" y="982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159912</xdr:rowOff>
    </xdr:from>
    <xdr:to>
      <xdr:col>50</xdr:col>
      <xdr:colOff>165100</xdr:colOff>
      <xdr:row>58</xdr:row>
      <xdr:rowOff>90062</xdr:rowOff>
    </xdr:to>
    <xdr:sp macro="" textlink="">
      <xdr:nvSpPr>
        <xdr:cNvPr id="365" name="楕円 364"/>
        <xdr:cNvSpPr/>
      </xdr:nvSpPr>
      <xdr:spPr>
        <a:xfrm>
          <a:off x="9588500" y="993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81189</xdr:rowOff>
    </xdr:from>
    <xdr:ext cx="534377" cy="259045"/>
    <xdr:sp macro="" textlink="">
      <xdr:nvSpPr>
        <xdr:cNvPr id="366" name="テキスト ボックス 365"/>
        <xdr:cNvSpPr txBox="1"/>
      </xdr:nvSpPr>
      <xdr:spPr>
        <a:xfrm>
          <a:off x="9372111" y="1002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145186</xdr:rowOff>
    </xdr:from>
    <xdr:to>
      <xdr:col>46</xdr:col>
      <xdr:colOff>38100</xdr:colOff>
      <xdr:row>58</xdr:row>
      <xdr:rowOff>75336</xdr:rowOff>
    </xdr:to>
    <xdr:sp macro="" textlink="">
      <xdr:nvSpPr>
        <xdr:cNvPr id="367" name="楕円 366"/>
        <xdr:cNvSpPr/>
      </xdr:nvSpPr>
      <xdr:spPr>
        <a:xfrm>
          <a:off x="8699500" y="991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66463</xdr:rowOff>
    </xdr:from>
    <xdr:ext cx="534377" cy="259045"/>
    <xdr:sp macro="" textlink="">
      <xdr:nvSpPr>
        <xdr:cNvPr id="368" name="テキスト ボックス 367"/>
        <xdr:cNvSpPr txBox="1"/>
      </xdr:nvSpPr>
      <xdr:spPr>
        <a:xfrm>
          <a:off x="8483111" y="1001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95397</xdr:rowOff>
    </xdr:from>
    <xdr:to>
      <xdr:col>41</xdr:col>
      <xdr:colOff>101600</xdr:colOff>
      <xdr:row>58</xdr:row>
      <xdr:rowOff>25547</xdr:rowOff>
    </xdr:to>
    <xdr:sp macro="" textlink="">
      <xdr:nvSpPr>
        <xdr:cNvPr id="369" name="楕円 368"/>
        <xdr:cNvSpPr/>
      </xdr:nvSpPr>
      <xdr:spPr>
        <a:xfrm>
          <a:off x="7810500" y="986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16674</xdr:rowOff>
    </xdr:from>
    <xdr:ext cx="534377" cy="259045"/>
    <xdr:sp macro="" textlink="">
      <xdr:nvSpPr>
        <xdr:cNvPr id="370" name="テキスト ボックス 369"/>
        <xdr:cNvSpPr txBox="1"/>
      </xdr:nvSpPr>
      <xdr:spPr>
        <a:xfrm>
          <a:off x="7594111" y="996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100591</xdr:rowOff>
    </xdr:from>
    <xdr:to>
      <xdr:col>36</xdr:col>
      <xdr:colOff>165100</xdr:colOff>
      <xdr:row>58</xdr:row>
      <xdr:rowOff>30741</xdr:rowOff>
    </xdr:to>
    <xdr:sp macro="" textlink="">
      <xdr:nvSpPr>
        <xdr:cNvPr id="371" name="楕円 370"/>
        <xdr:cNvSpPr/>
      </xdr:nvSpPr>
      <xdr:spPr>
        <a:xfrm>
          <a:off x="6921500" y="987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21868</xdr:rowOff>
    </xdr:from>
    <xdr:ext cx="534377" cy="259045"/>
    <xdr:sp macro="" textlink="">
      <xdr:nvSpPr>
        <xdr:cNvPr id="372" name="テキスト ボックス 371"/>
        <xdr:cNvSpPr txBox="1"/>
      </xdr:nvSpPr>
      <xdr:spPr>
        <a:xfrm>
          <a:off x="6705111" y="996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63576</xdr:rowOff>
    </xdr:from>
    <xdr:to>
      <xdr:col>54</xdr:col>
      <xdr:colOff>189865</xdr:colOff>
      <xdr:row>79</xdr:row>
      <xdr:rowOff>97910</xdr:rowOff>
    </xdr:to>
    <xdr:cxnSp macro="">
      <xdr:nvCxnSpPr>
        <xdr:cNvPr id="398" name="直線コネクタ 397"/>
        <xdr:cNvCxnSpPr/>
      </xdr:nvCxnSpPr>
      <xdr:spPr>
        <a:xfrm flipV="1">
          <a:off x="10475595" y="12065076"/>
          <a:ext cx="1270" cy="157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101737</xdr:rowOff>
    </xdr:from>
    <xdr:ext cx="313932" cy="259045"/>
    <xdr:sp macro="" textlink="">
      <xdr:nvSpPr>
        <xdr:cNvPr id="399" name="普通建設事業費 （ うち新規整備　）最小値テキスト"/>
        <xdr:cNvSpPr txBox="1"/>
      </xdr:nvSpPr>
      <xdr:spPr>
        <a:xfrm>
          <a:off x="10528300" y="13646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97910</xdr:rowOff>
    </xdr:from>
    <xdr:to>
      <xdr:col>55</xdr:col>
      <xdr:colOff>88900</xdr:colOff>
      <xdr:row>79</xdr:row>
      <xdr:rowOff>97910</xdr:rowOff>
    </xdr:to>
    <xdr:cxnSp macro="">
      <xdr:nvCxnSpPr>
        <xdr:cNvPr id="400" name="直線コネクタ 399"/>
        <xdr:cNvCxnSpPr/>
      </xdr:nvCxnSpPr>
      <xdr:spPr>
        <a:xfrm>
          <a:off x="10388600" y="1364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10253</xdr:rowOff>
    </xdr:from>
    <xdr:ext cx="599010" cy="259045"/>
    <xdr:sp macro="" textlink="">
      <xdr:nvSpPr>
        <xdr:cNvPr id="401" name="普通建設事業費 （ うち新規整備　）最大値テキスト"/>
        <xdr:cNvSpPr txBox="1"/>
      </xdr:nvSpPr>
      <xdr:spPr>
        <a:xfrm>
          <a:off x="10528300" y="118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63576</xdr:rowOff>
    </xdr:from>
    <xdr:to>
      <xdr:col>55</xdr:col>
      <xdr:colOff>88900</xdr:colOff>
      <xdr:row>70</xdr:row>
      <xdr:rowOff>63576</xdr:rowOff>
    </xdr:to>
    <xdr:cxnSp macro="">
      <xdr:nvCxnSpPr>
        <xdr:cNvPr id="402" name="直線コネクタ 401"/>
        <xdr:cNvCxnSpPr/>
      </xdr:nvCxnSpPr>
      <xdr:spPr>
        <a:xfrm>
          <a:off x="10388600" y="1206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81310</xdr:rowOff>
    </xdr:from>
    <xdr:to>
      <xdr:col>55</xdr:col>
      <xdr:colOff>0</xdr:colOff>
      <xdr:row>79</xdr:row>
      <xdr:rowOff>85108</xdr:rowOff>
    </xdr:to>
    <xdr:cxnSp macro="">
      <xdr:nvCxnSpPr>
        <xdr:cNvPr id="403" name="直線コネクタ 402"/>
        <xdr:cNvCxnSpPr/>
      </xdr:nvCxnSpPr>
      <xdr:spPr>
        <a:xfrm flipV="1">
          <a:off x="9639300" y="13625860"/>
          <a:ext cx="838200" cy="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110079</xdr:rowOff>
    </xdr:from>
    <xdr:ext cx="534377" cy="259045"/>
    <xdr:sp macro="" textlink="">
      <xdr:nvSpPr>
        <xdr:cNvPr id="404" name="普通建設事業費 （ うち新規整備　）平均値テキスト"/>
        <xdr:cNvSpPr txBox="1"/>
      </xdr:nvSpPr>
      <xdr:spPr>
        <a:xfrm>
          <a:off x="10528300" y="13311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87202</xdr:rowOff>
    </xdr:from>
    <xdr:to>
      <xdr:col>55</xdr:col>
      <xdr:colOff>50800</xdr:colOff>
      <xdr:row>79</xdr:row>
      <xdr:rowOff>17352</xdr:rowOff>
    </xdr:to>
    <xdr:sp macro="" textlink="">
      <xdr:nvSpPr>
        <xdr:cNvPr id="405" name="フローチャート: 判断 404"/>
        <xdr:cNvSpPr/>
      </xdr:nvSpPr>
      <xdr:spPr>
        <a:xfrm>
          <a:off x="10426700" y="134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119735</xdr:rowOff>
    </xdr:from>
    <xdr:to>
      <xdr:col>50</xdr:col>
      <xdr:colOff>114300</xdr:colOff>
      <xdr:row>79</xdr:row>
      <xdr:rowOff>85108</xdr:rowOff>
    </xdr:to>
    <xdr:cxnSp macro="">
      <xdr:nvCxnSpPr>
        <xdr:cNvPr id="406" name="直線コネクタ 405"/>
        <xdr:cNvCxnSpPr/>
      </xdr:nvCxnSpPr>
      <xdr:spPr>
        <a:xfrm>
          <a:off x="8750300" y="13492835"/>
          <a:ext cx="889000" cy="13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78657</xdr:rowOff>
    </xdr:from>
    <xdr:to>
      <xdr:col>50</xdr:col>
      <xdr:colOff>165100</xdr:colOff>
      <xdr:row>79</xdr:row>
      <xdr:rowOff>8807</xdr:rowOff>
    </xdr:to>
    <xdr:sp macro="" textlink="">
      <xdr:nvSpPr>
        <xdr:cNvPr id="407" name="フローチャート: 判断 406"/>
        <xdr:cNvSpPr/>
      </xdr:nvSpPr>
      <xdr:spPr>
        <a:xfrm>
          <a:off x="9588500" y="134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25334</xdr:rowOff>
    </xdr:from>
    <xdr:ext cx="534377" cy="259045"/>
    <xdr:sp macro="" textlink="">
      <xdr:nvSpPr>
        <xdr:cNvPr id="408" name="テキスト ボックス 407"/>
        <xdr:cNvSpPr txBox="1"/>
      </xdr:nvSpPr>
      <xdr:spPr>
        <a:xfrm>
          <a:off x="9372111" y="132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108905</xdr:rowOff>
    </xdr:from>
    <xdr:to>
      <xdr:col>45</xdr:col>
      <xdr:colOff>177800</xdr:colOff>
      <xdr:row>78</xdr:row>
      <xdr:rowOff>119735</xdr:rowOff>
    </xdr:to>
    <xdr:cxnSp macro="">
      <xdr:nvCxnSpPr>
        <xdr:cNvPr id="409" name="直線コネクタ 408"/>
        <xdr:cNvCxnSpPr/>
      </xdr:nvCxnSpPr>
      <xdr:spPr>
        <a:xfrm>
          <a:off x="7861300" y="13482005"/>
          <a:ext cx="889000" cy="1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71951</xdr:rowOff>
    </xdr:from>
    <xdr:to>
      <xdr:col>46</xdr:col>
      <xdr:colOff>38100</xdr:colOff>
      <xdr:row>79</xdr:row>
      <xdr:rowOff>2101</xdr:rowOff>
    </xdr:to>
    <xdr:sp macro="" textlink="">
      <xdr:nvSpPr>
        <xdr:cNvPr id="410" name="フローチャート: 判断 409"/>
        <xdr:cNvSpPr/>
      </xdr:nvSpPr>
      <xdr:spPr>
        <a:xfrm>
          <a:off x="8699500" y="1344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164678</xdr:rowOff>
    </xdr:from>
    <xdr:ext cx="534377" cy="259045"/>
    <xdr:sp macro="" textlink="">
      <xdr:nvSpPr>
        <xdr:cNvPr id="411" name="テキスト ボックス 410"/>
        <xdr:cNvSpPr txBox="1"/>
      </xdr:nvSpPr>
      <xdr:spPr>
        <a:xfrm>
          <a:off x="8483111" y="1353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108905</xdr:rowOff>
    </xdr:from>
    <xdr:to>
      <xdr:col>41</xdr:col>
      <xdr:colOff>50800</xdr:colOff>
      <xdr:row>79</xdr:row>
      <xdr:rowOff>20143</xdr:rowOff>
    </xdr:to>
    <xdr:cxnSp macro="">
      <xdr:nvCxnSpPr>
        <xdr:cNvPr id="412" name="直線コネクタ 411"/>
        <xdr:cNvCxnSpPr/>
      </xdr:nvCxnSpPr>
      <xdr:spPr>
        <a:xfrm flipV="1">
          <a:off x="6972300" y="13482005"/>
          <a:ext cx="889000" cy="8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5494</xdr:rowOff>
    </xdr:from>
    <xdr:to>
      <xdr:col>41</xdr:col>
      <xdr:colOff>101600</xdr:colOff>
      <xdr:row>78</xdr:row>
      <xdr:rowOff>107094</xdr:rowOff>
    </xdr:to>
    <xdr:sp macro="" textlink="">
      <xdr:nvSpPr>
        <xdr:cNvPr id="413" name="フローチャート: 判断 412"/>
        <xdr:cNvSpPr/>
      </xdr:nvSpPr>
      <xdr:spPr>
        <a:xfrm>
          <a:off x="7810500" y="1337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123621</xdr:rowOff>
    </xdr:from>
    <xdr:ext cx="534377" cy="259045"/>
    <xdr:sp macro="" textlink="">
      <xdr:nvSpPr>
        <xdr:cNvPr id="414" name="テキスト ボックス 413"/>
        <xdr:cNvSpPr txBox="1"/>
      </xdr:nvSpPr>
      <xdr:spPr>
        <a:xfrm>
          <a:off x="7594111" y="1315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10153</xdr:rowOff>
    </xdr:from>
    <xdr:to>
      <xdr:col>36</xdr:col>
      <xdr:colOff>165100</xdr:colOff>
      <xdr:row>78</xdr:row>
      <xdr:rowOff>111753</xdr:rowOff>
    </xdr:to>
    <xdr:sp macro="" textlink="">
      <xdr:nvSpPr>
        <xdr:cNvPr id="415" name="フローチャート: 判断 414"/>
        <xdr:cNvSpPr/>
      </xdr:nvSpPr>
      <xdr:spPr>
        <a:xfrm>
          <a:off x="6921500" y="1338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128280</xdr:rowOff>
    </xdr:from>
    <xdr:ext cx="534377" cy="259045"/>
    <xdr:sp macro="" textlink="">
      <xdr:nvSpPr>
        <xdr:cNvPr id="416" name="テキスト ボックス 415"/>
        <xdr:cNvSpPr txBox="1"/>
      </xdr:nvSpPr>
      <xdr:spPr>
        <a:xfrm>
          <a:off x="6705111" y="131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30510</xdr:rowOff>
    </xdr:from>
    <xdr:to>
      <xdr:col>55</xdr:col>
      <xdr:colOff>50800</xdr:colOff>
      <xdr:row>79</xdr:row>
      <xdr:rowOff>132110</xdr:rowOff>
    </xdr:to>
    <xdr:sp macro="" textlink="">
      <xdr:nvSpPr>
        <xdr:cNvPr id="422" name="楕円 421"/>
        <xdr:cNvSpPr/>
      </xdr:nvSpPr>
      <xdr:spPr>
        <a:xfrm>
          <a:off x="10426700" y="135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116887</xdr:rowOff>
    </xdr:from>
    <xdr:ext cx="469744" cy="259045"/>
    <xdr:sp macro="" textlink="">
      <xdr:nvSpPr>
        <xdr:cNvPr id="423" name="普通建設事業費 （ うち新規整備　）該当値テキスト"/>
        <xdr:cNvSpPr txBox="1"/>
      </xdr:nvSpPr>
      <xdr:spPr>
        <a:xfrm>
          <a:off x="10528300" y="1348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34308</xdr:rowOff>
    </xdr:from>
    <xdr:to>
      <xdr:col>50</xdr:col>
      <xdr:colOff>165100</xdr:colOff>
      <xdr:row>79</xdr:row>
      <xdr:rowOff>135908</xdr:rowOff>
    </xdr:to>
    <xdr:sp macro="" textlink="">
      <xdr:nvSpPr>
        <xdr:cNvPr id="424" name="楕円 423"/>
        <xdr:cNvSpPr/>
      </xdr:nvSpPr>
      <xdr:spPr>
        <a:xfrm>
          <a:off x="9588500" y="1357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127035</xdr:rowOff>
    </xdr:from>
    <xdr:ext cx="469744" cy="259045"/>
    <xdr:sp macro="" textlink="">
      <xdr:nvSpPr>
        <xdr:cNvPr id="425" name="テキスト ボックス 424"/>
        <xdr:cNvSpPr txBox="1"/>
      </xdr:nvSpPr>
      <xdr:spPr>
        <a:xfrm>
          <a:off x="9404428" y="1367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68935</xdr:rowOff>
    </xdr:from>
    <xdr:to>
      <xdr:col>46</xdr:col>
      <xdr:colOff>38100</xdr:colOff>
      <xdr:row>78</xdr:row>
      <xdr:rowOff>170535</xdr:rowOff>
    </xdr:to>
    <xdr:sp macro="" textlink="">
      <xdr:nvSpPr>
        <xdr:cNvPr id="426" name="楕円 425"/>
        <xdr:cNvSpPr/>
      </xdr:nvSpPr>
      <xdr:spPr>
        <a:xfrm>
          <a:off x="8699500" y="1344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15612</xdr:rowOff>
    </xdr:from>
    <xdr:ext cx="534377" cy="259045"/>
    <xdr:sp macro="" textlink="">
      <xdr:nvSpPr>
        <xdr:cNvPr id="427" name="テキスト ボックス 426"/>
        <xdr:cNvSpPr txBox="1"/>
      </xdr:nvSpPr>
      <xdr:spPr>
        <a:xfrm>
          <a:off x="8483111" y="1321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58105</xdr:rowOff>
    </xdr:from>
    <xdr:to>
      <xdr:col>41</xdr:col>
      <xdr:colOff>101600</xdr:colOff>
      <xdr:row>78</xdr:row>
      <xdr:rowOff>159705</xdr:rowOff>
    </xdr:to>
    <xdr:sp macro="" textlink="">
      <xdr:nvSpPr>
        <xdr:cNvPr id="428" name="楕円 427"/>
        <xdr:cNvSpPr/>
      </xdr:nvSpPr>
      <xdr:spPr>
        <a:xfrm>
          <a:off x="7810500" y="1343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150832</xdr:rowOff>
    </xdr:from>
    <xdr:ext cx="534377" cy="259045"/>
    <xdr:sp macro="" textlink="">
      <xdr:nvSpPr>
        <xdr:cNvPr id="429" name="テキスト ボックス 428"/>
        <xdr:cNvSpPr txBox="1"/>
      </xdr:nvSpPr>
      <xdr:spPr>
        <a:xfrm>
          <a:off x="7594111" y="1352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140793</xdr:rowOff>
    </xdr:from>
    <xdr:to>
      <xdr:col>36</xdr:col>
      <xdr:colOff>165100</xdr:colOff>
      <xdr:row>79</xdr:row>
      <xdr:rowOff>70943</xdr:rowOff>
    </xdr:to>
    <xdr:sp macro="" textlink="">
      <xdr:nvSpPr>
        <xdr:cNvPr id="430" name="楕円 429"/>
        <xdr:cNvSpPr/>
      </xdr:nvSpPr>
      <xdr:spPr>
        <a:xfrm>
          <a:off x="6921500" y="1351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62070</xdr:rowOff>
    </xdr:from>
    <xdr:ext cx="469744" cy="259045"/>
    <xdr:sp macro="" textlink="">
      <xdr:nvSpPr>
        <xdr:cNvPr id="431" name="テキスト ボックス 430"/>
        <xdr:cNvSpPr txBox="1"/>
      </xdr:nvSpPr>
      <xdr:spPr>
        <a:xfrm>
          <a:off x="6737428" y="1360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129854</xdr:rowOff>
    </xdr:from>
    <xdr:to>
      <xdr:col>54</xdr:col>
      <xdr:colOff>189865</xdr:colOff>
      <xdr:row>99</xdr:row>
      <xdr:rowOff>70042</xdr:rowOff>
    </xdr:to>
    <xdr:cxnSp macro="">
      <xdr:nvCxnSpPr>
        <xdr:cNvPr id="457" name="直線コネクタ 456"/>
        <xdr:cNvCxnSpPr/>
      </xdr:nvCxnSpPr>
      <xdr:spPr>
        <a:xfrm flipV="1">
          <a:off x="10475595" y="15560354"/>
          <a:ext cx="1270" cy="148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73869</xdr:rowOff>
    </xdr:from>
    <xdr:ext cx="469744" cy="259045"/>
    <xdr:sp macro="" textlink="">
      <xdr:nvSpPr>
        <xdr:cNvPr id="458" name="普通建設事業費 （ うち更新整備　）最小値テキスト"/>
        <xdr:cNvSpPr txBox="1"/>
      </xdr:nvSpPr>
      <xdr:spPr>
        <a:xfrm>
          <a:off x="10528300" y="170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70042</xdr:rowOff>
    </xdr:from>
    <xdr:to>
      <xdr:col>55</xdr:col>
      <xdr:colOff>88900</xdr:colOff>
      <xdr:row>99</xdr:row>
      <xdr:rowOff>70042</xdr:rowOff>
    </xdr:to>
    <xdr:cxnSp macro="">
      <xdr:nvCxnSpPr>
        <xdr:cNvPr id="459" name="直線コネクタ 458"/>
        <xdr:cNvCxnSpPr/>
      </xdr:nvCxnSpPr>
      <xdr:spPr>
        <a:xfrm>
          <a:off x="10388600" y="1704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76531</xdr:rowOff>
    </xdr:from>
    <xdr:ext cx="534377" cy="259045"/>
    <xdr:sp macro="" textlink="">
      <xdr:nvSpPr>
        <xdr:cNvPr id="460" name="普通建設事業費 （ うち更新整備　）最大値テキスト"/>
        <xdr:cNvSpPr txBox="1"/>
      </xdr:nvSpPr>
      <xdr:spPr>
        <a:xfrm>
          <a:off x="10528300" y="15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129854</xdr:rowOff>
    </xdr:from>
    <xdr:to>
      <xdr:col>55</xdr:col>
      <xdr:colOff>88900</xdr:colOff>
      <xdr:row>90</xdr:row>
      <xdr:rowOff>129854</xdr:rowOff>
    </xdr:to>
    <xdr:cxnSp macro="">
      <xdr:nvCxnSpPr>
        <xdr:cNvPr id="461" name="直線コネクタ 460"/>
        <xdr:cNvCxnSpPr/>
      </xdr:nvCxnSpPr>
      <xdr:spPr>
        <a:xfrm>
          <a:off x="10388600" y="155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54367</xdr:rowOff>
    </xdr:from>
    <xdr:to>
      <xdr:col>55</xdr:col>
      <xdr:colOff>0</xdr:colOff>
      <xdr:row>98</xdr:row>
      <xdr:rowOff>2214</xdr:rowOff>
    </xdr:to>
    <xdr:cxnSp macro="">
      <xdr:nvCxnSpPr>
        <xdr:cNvPr id="462" name="直線コネクタ 461"/>
        <xdr:cNvCxnSpPr/>
      </xdr:nvCxnSpPr>
      <xdr:spPr>
        <a:xfrm flipV="1">
          <a:off x="9639300" y="16685017"/>
          <a:ext cx="838200" cy="11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13851</xdr:rowOff>
    </xdr:from>
    <xdr:ext cx="534377" cy="259045"/>
    <xdr:sp macro="" textlink="">
      <xdr:nvSpPr>
        <xdr:cNvPr id="463" name="普通建設事業費 （ うち更新整備　）平均値テキスト"/>
        <xdr:cNvSpPr txBox="1"/>
      </xdr:nvSpPr>
      <xdr:spPr>
        <a:xfrm>
          <a:off x="10528300" y="1664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35424</xdr:rowOff>
    </xdr:from>
    <xdr:to>
      <xdr:col>55</xdr:col>
      <xdr:colOff>50800</xdr:colOff>
      <xdr:row>97</xdr:row>
      <xdr:rowOff>137024</xdr:rowOff>
    </xdr:to>
    <xdr:sp macro="" textlink="">
      <xdr:nvSpPr>
        <xdr:cNvPr id="464" name="フローチャート: 判断 463"/>
        <xdr:cNvSpPr/>
      </xdr:nvSpPr>
      <xdr:spPr>
        <a:xfrm>
          <a:off x="104267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2214</xdr:rowOff>
    </xdr:from>
    <xdr:to>
      <xdr:col>50</xdr:col>
      <xdr:colOff>114300</xdr:colOff>
      <xdr:row>98</xdr:row>
      <xdr:rowOff>106814</xdr:rowOff>
    </xdr:to>
    <xdr:cxnSp macro="">
      <xdr:nvCxnSpPr>
        <xdr:cNvPr id="465" name="直線コネクタ 464"/>
        <xdr:cNvCxnSpPr/>
      </xdr:nvCxnSpPr>
      <xdr:spPr>
        <a:xfrm flipV="1">
          <a:off x="8750300" y="16804314"/>
          <a:ext cx="889000" cy="10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144058</xdr:rowOff>
    </xdr:from>
    <xdr:to>
      <xdr:col>50</xdr:col>
      <xdr:colOff>165100</xdr:colOff>
      <xdr:row>97</xdr:row>
      <xdr:rowOff>74208</xdr:rowOff>
    </xdr:to>
    <xdr:sp macro="" textlink="">
      <xdr:nvSpPr>
        <xdr:cNvPr id="466" name="フローチャート: 判断 465"/>
        <xdr:cNvSpPr/>
      </xdr:nvSpPr>
      <xdr:spPr>
        <a:xfrm>
          <a:off x="9588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90735</xdr:rowOff>
    </xdr:from>
    <xdr:ext cx="534377" cy="259045"/>
    <xdr:sp macro="" textlink="">
      <xdr:nvSpPr>
        <xdr:cNvPr id="467" name="テキスト ボックス 466"/>
        <xdr:cNvSpPr txBox="1"/>
      </xdr:nvSpPr>
      <xdr:spPr>
        <a:xfrm>
          <a:off x="9372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98650</xdr:rowOff>
    </xdr:from>
    <xdr:to>
      <xdr:col>45</xdr:col>
      <xdr:colOff>177800</xdr:colOff>
      <xdr:row>98</xdr:row>
      <xdr:rowOff>106814</xdr:rowOff>
    </xdr:to>
    <xdr:cxnSp macro="">
      <xdr:nvCxnSpPr>
        <xdr:cNvPr id="468" name="直線コネクタ 467"/>
        <xdr:cNvCxnSpPr/>
      </xdr:nvCxnSpPr>
      <xdr:spPr>
        <a:xfrm>
          <a:off x="7861300" y="16729300"/>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21920</xdr:rowOff>
    </xdr:from>
    <xdr:to>
      <xdr:col>46</xdr:col>
      <xdr:colOff>38100</xdr:colOff>
      <xdr:row>97</xdr:row>
      <xdr:rowOff>123520</xdr:rowOff>
    </xdr:to>
    <xdr:sp macro="" textlink="">
      <xdr:nvSpPr>
        <xdr:cNvPr id="469" name="フローチャート: 判断 468"/>
        <xdr:cNvSpPr/>
      </xdr:nvSpPr>
      <xdr:spPr>
        <a:xfrm>
          <a:off x="8699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140047</xdr:rowOff>
    </xdr:from>
    <xdr:ext cx="534377" cy="259045"/>
    <xdr:sp macro="" textlink="">
      <xdr:nvSpPr>
        <xdr:cNvPr id="470" name="テキスト ボックス 469"/>
        <xdr:cNvSpPr txBox="1"/>
      </xdr:nvSpPr>
      <xdr:spPr>
        <a:xfrm>
          <a:off x="8483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67577</xdr:rowOff>
    </xdr:from>
    <xdr:to>
      <xdr:col>41</xdr:col>
      <xdr:colOff>50800</xdr:colOff>
      <xdr:row>97</xdr:row>
      <xdr:rowOff>98650</xdr:rowOff>
    </xdr:to>
    <xdr:cxnSp macro="">
      <xdr:nvCxnSpPr>
        <xdr:cNvPr id="471" name="直線コネクタ 470"/>
        <xdr:cNvCxnSpPr/>
      </xdr:nvCxnSpPr>
      <xdr:spPr>
        <a:xfrm>
          <a:off x="6972300" y="16698227"/>
          <a:ext cx="889000" cy="3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103890</xdr:rowOff>
    </xdr:from>
    <xdr:to>
      <xdr:col>41</xdr:col>
      <xdr:colOff>101600</xdr:colOff>
      <xdr:row>98</xdr:row>
      <xdr:rowOff>34040</xdr:rowOff>
    </xdr:to>
    <xdr:sp macro="" textlink="">
      <xdr:nvSpPr>
        <xdr:cNvPr id="472" name="フローチャート: 判断 471"/>
        <xdr:cNvSpPr/>
      </xdr:nvSpPr>
      <xdr:spPr>
        <a:xfrm>
          <a:off x="7810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25167</xdr:rowOff>
    </xdr:from>
    <xdr:ext cx="534377" cy="259045"/>
    <xdr:sp macro="" textlink="">
      <xdr:nvSpPr>
        <xdr:cNvPr id="473" name="テキスト ボックス 472"/>
        <xdr:cNvSpPr txBox="1"/>
      </xdr:nvSpPr>
      <xdr:spPr>
        <a:xfrm>
          <a:off x="7594111" y="168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1200</xdr:rowOff>
    </xdr:from>
    <xdr:to>
      <xdr:col>36</xdr:col>
      <xdr:colOff>165100</xdr:colOff>
      <xdr:row>97</xdr:row>
      <xdr:rowOff>102800</xdr:rowOff>
    </xdr:to>
    <xdr:sp macro="" textlink="">
      <xdr:nvSpPr>
        <xdr:cNvPr id="474" name="フローチャート: 判断 473"/>
        <xdr:cNvSpPr/>
      </xdr:nvSpPr>
      <xdr:spPr>
        <a:xfrm>
          <a:off x="6921500" y="1663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119327</xdr:rowOff>
    </xdr:from>
    <xdr:ext cx="534377" cy="259045"/>
    <xdr:sp macro="" textlink="">
      <xdr:nvSpPr>
        <xdr:cNvPr id="475" name="テキスト ボックス 474"/>
        <xdr:cNvSpPr txBox="1"/>
      </xdr:nvSpPr>
      <xdr:spPr>
        <a:xfrm>
          <a:off x="6705111" y="1640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3567</xdr:rowOff>
    </xdr:from>
    <xdr:to>
      <xdr:col>55</xdr:col>
      <xdr:colOff>50800</xdr:colOff>
      <xdr:row>97</xdr:row>
      <xdr:rowOff>105167</xdr:rowOff>
    </xdr:to>
    <xdr:sp macro="" textlink="">
      <xdr:nvSpPr>
        <xdr:cNvPr id="481" name="楕円 480"/>
        <xdr:cNvSpPr/>
      </xdr:nvSpPr>
      <xdr:spPr>
        <a:xfrm>
          <a:off x="10426700" y="1663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26444</xdr:rowOff>
    </xdr:from>
    <xdr:ext cx="534377" cy="259045"/>
    <xdr:sp macro="" textlink="">
      <xdr:nvSpPr>
        <xdr:cNvPr id="482" name="普通建設事業費 （ うち更新整備　）該当値テキスト"/>
        <xdr:cNvSpPr txBox="1"/>
      </xdr:nvSpPr>
      <xdr:spPr>
        <a:xfrm>
          <a:off x="10528300" y="1648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122864</xdr:rowOff>
    </xdr:from>
    <xdr:to>
      <xdr:col>50</xdr:col>
      <xdr:colOff>165100</xdr:colOff>
      <xdr:row>98</xdr:row>
      <xdr:rowOff>53014</xdr:rowOff>
    </xdr:to>
    <xdr:sp macro="" textlink="">
      <xdr:nvSpPr>
        <xdr:cNvPr id="483" name="楕円 482"/>
        <xdr:cNvSpPr/>
      </xdr:nvSpPr>
      <xdr:spPr>
        <a:xfrm>
          <a:off x="9588500" y="1675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44141</xdr:rowOff>
    </xdr:from>
    <xdr:ext cx="534377" cy="259045"/>
    <xdr:sp macro="" textlink="">
      <xdr:nvSpPr>
        <xdr:cNvPr id="484" name="テキスト ボックス 483"/>
        <xdr:cNvSpPr txBox="1"/>
      </xdr:nvSpPr>
      <xdr:spPr>
        <a:xfrm>
          <a:off x="9372111" y="1684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56014</xdr:rowOff>
    </xdr:from>
    <xdr:to>
      <xdr:col>46</xdr:col>
      <xdr:colOff>38100</xdr:colOff>
      <xdr:row>98</xdr:row>
      <xdr:rowOff>157614</xdr:rowOff>
    </xdr:to>
    <xdr:sp macro="" textlink="">
      <xdr:nvSpPr>
        <xdr:cNvPr id="485" name="楕円 484"/>
        <xdr:cNvSpPr/>
      </xdr:nvSpPr>
      <xdr:spPr>
        <a:xfrm>
          <a:off x="8699500" y="1685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148741</xdr:rowOff>
    </xdr:from>
    <xdr:ext cx="534377" cy="259045"/>
    <xdr:sp macro="" textlink="">
      <xdr:nvSpPr>
        <xdr:cNvPr id="486" name="テキスト ボックス 485"/>
        <xdr:cNvSpPr txBox="1"/>
      </xdr:nvSpPr>
      <xdr:spPr>
        <a:xfrm>
          <a:off x="8483111" y="1695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47850</xdr:rowOff>
    </xdr:from>
    <xdr:to>
      <xdr:col>41</xdr:col>
      <xdr:colOff>101600</xdr:colOff>
      <xdr:row>97</xdr:row>
      <xdr:rowOff>149450</xdr:rowOff>
    </xdr:to>
    <xdr:sp macro="" textlink="">
      <xdr:nvSpPr>
        <xdr:cNvPr id="487" name="楕円 486"/>
        <xdr:cNvSpPr/>
      </xdr:nvSpPr>
      <xdr:spPr>
        <a:xfrm>
          <a:off x="7810500" y="166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165977</xdr:rowOff>
    </xdr:from>
    <xdr:ext cx="534377" cy="259045"/>
    <xdr:sp macro="" textlink="">
      <xdr:nvSpPr>
        <xdr:cNvPr id="488" name="テキスト ボックス 487"/>
        <xdr:cNvSpPr txBox="1"/>
      </xdr:nvSpPr>
      <xdr:spPr>
        <a:xfrm>
          <a:off x="7594111" y="164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16777</xdr:rowOff>
    </xdr:from>
    <xdr:to>
      <xdr:col>36</xdr:col>
      <xdr:colOff>165100</xdr:colOff>
      <xdr:row>97</xdr:row>
      <xdr:rowOff>118377</xdr:rowOff>
    </xdr:to>
    <xdr:sp macro="" textlink="">
      <xdr:nvSpPr>
        <xdr:cNvPr id="489" name="楕円 488"/>
        <xdr:cNvSpPr/>
      </xdr:nvSpPr>
      <xdr:spPr>
        <a:xfrm>
          <a:off x="6921500" y="166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109504</xdr:rowOff>
    </xdr:from>
    <xdr:ext cx="534377" cy="259045"/>
    <xdr:sp macro="" textlink="">
      <xdr:nvSpPr>
        <xdr:cNvPr id="490" name="テキスト ボックス 489"/>
        <xdr:cNvSpPr txBox="1"/>
      </xdr:nvSpPr>
      <xdr:spPr>
        <a:xfrm>
          <a:off x="6705111" y="1674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4" name="直線コネクタ 513"/>
        <xdr:cNvCxnSpPr/>
      </xdr:nvCxnSpPr>
      <xdr:spPr>
        <a:xfrm flipV="1">
          <a:off x="16317595" y="5324577"/>
          <a:ext cx="1269" cy="14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127754</xdr:rowOff>
    </xdr:from>
    <xdr:ext cx="534377" cy="259045"/>
    <xdr:sp macro="" textlink="">
      <xdr:nvSpPr>
        <xdr:cNvPr id="517" name="災害復旧事業費最大値テキスト"/>
        <xdr:cNvSpPr txBox="1"/>
      </xdr:nvSpPr>
      <xdr:spPr>
        <a:xfrm>
          <a:off x="16370300" y="5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18" name="直線コネクタ 517"/>
        <xdr:cNvCxnSpPr/>
      </xdr:nvCxnSpPr>
      <xdr:spPr>
        <a:xfrm>
          <a:off x="16230600" y="53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13665</xdr:rowOff>
    </xdr:from>
    <xdr:to>
      <xdr:col>85</xdr:col>
      <xdr:colOff>127000</xdr:colOff>
      <xdr:row>39</xdr:row>
      <xdr:rowOff>34734</xdr:rowOff>
    </xdr:to>
    <xdr:cxnSp macro="">
      <xdr:nvCxnSpPr>
        <xdr:cNvPr id="519" name="直線コネクタ 518"/>
        <xdr:cNvCxnSpPr/>
      </xdr:nvCxnSpPr>
      <xdr:spPr>
        <a:xfrm flipV="1">
          <a:off x="15481300" y="6700215"/>
          <a:ext cx="838200" cy="2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124845</xdr:rowOff>
    </xdr:from>
    <xdr:ext cx="469744" cy="259045"/>
    <xdr:sp macro="" textlink="">
      <xdr:nvSpPr>
        <xdr:cNvPr id="520" name="災害復旧事業費平均値テキスト"/>
        <xdr:cNvSpPr txBox="1"/>
      </xdr:nvSpPr>
      <xdr:spPr>
        <a:xfrm>
          <a:off x="16370300" y="6468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xdr:nvSpPr>
        <xdr:cNvPr id="521" name="フローチャート: 判断 520"/>
        <xdr:cNvSpPr/>
      </xdr:nvSpPr>
      <xdr:spPr>
        <a:xfrm>
          <a:off x="162687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34734</xdr:rowOff>
    </xdr:from>
    <xdr:to>
      <xdr:col>81</xdr:col>
      <xdr:colOff>50800</xdr:colOff>
      <xdr:row>39</xdr:row>
      <xdr:rowOff>44450</xdr:rowOff>
    </xdr:to>
    <xdr:cxnSp macro="">
      <xdr:nvCxnSpPr>
        <xdr:cNvPr id="522" name="直線コネクタ 521"/>
        <xdr:cNvCxnSpPr/>
      </xdr:nvCxnSpPr>
      <xdr:spPr>
        <a:xfrm flipV="1">
          <a:off x="14592300" y="6721284"/>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xdr:nvSpPr>
        <xdr:cNvPr id="523" name="フローチャート: 判断 522"/>
        <xdr:cNvSpPr/>
      </xdr:nvSpPr>
      <xdr:spPr>
        <a:xfrm>
          <a:off x="15430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88536</xdr:rowOff>
    </xdr:from>
    <xdr:ext cx="378565" cy="259045"/>
    <xdr:sp macro="" textlink="">
      <xdr:nvSpPr>
        <xdr:cNvPr id="524" name="テキスト ボックス 523"/>
        <xdr:cNvSpPr txBox="1"/>
      </xdr:nvSpPr>
      <xdr:spPr>
        <a:xfrm>
          <a:off x="15292017" y="643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xdr:nvSpPr>
        <xdr:cNvPr id="526" name="フローチャート: 判断 525"/>
        <xdr:cNvSpPr/>
      </xdr:nvSpPr>
      <xdr:spPr>
        <a:xfrm>
          <a:off x="14541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95585</xdr:rowOff>
    </xdr:from>
    <xdr:ext cx="378565" cy="259045"/>
    <xdr:sp macro="" textlink="">
      <xdr:nvSpPr>
        <xdr:cNvPr id="527" name="テキスト ボックス 526"/>
        <xdr:cNvSpPr txBox="1"/>
      </xdr:nvSpPr>
      <xdr:spPr>
        <a:xfrm>
          <a:off x="14403017" y="643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148527</xdr:rowOff>
    </xdr:from>
    <xdr:to>
      <xdr:col>72</xdr:col>
      <xdr:colOff>38100</xdr:colOff>
      <xdr:row>39</xdr:row>
      <xdr:rowOff>78677</xdr:rowOff>
    </xdr:to>
    <xdr:sp macro="" textlink="">
      <xdr:nvSpPr>
        <xdr:cNvPr id="529" name="フローチャート: 判断 528"/>
        <xdr:cNvSpPr/>
      </xdr:nvSpPr>
      <xdr:spPr>
        <a:xfrm>
          <a:off x="13652500" y="66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95204</xdr:rowOff>
    </xdr:from>
    <xdr:ext cx="378565" cy="259045"/>
    <xdr:sp macro="" textlink="">
      <xdr:nvSpPr>
        <xdr:cNvPr id="530" name="テキスト ボックス 529"/>
        <xdr:cNvSpPr txBox="1"/>
      </xdr:nvSpPr>
      <xdr:spPr>
        <a:xfrm>
          <a:off x="13514017" y="6438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126238</xdr:rowOff>
    </xdr:from>
    <xdr:to>
      <xdr:col>67</xdr:col>
      <xdr:colOff>101600</xdr:colOff>
      <xdr:row>39</xdr:row>
      <xdr:rowOff>56388</xdr:rowOff>
    </xdr:to>
    <xdr:sp macro="" textlink="">
      <xdr:nvSpPr>
        <xdr:cNvPr id="531" name="フローチャート: 判断 530"/>
        <xdr:cNvSpPr/>
      </xdr:nvSpPr>
      <xdr:spPr>
        <a:xfrm>
          <a:off x="12763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72915</xdr:rowOff>
    </xdr:from>
    <xdr:ext cx="469744" cy="259045"/>
    <xdr:sp macro="" textlink="">
      <xdr:nvSpPr>
        <xdr:cNvPr id="532" name="テキスト ボックス 531"/>
        <xdr:cNvSpPr txBox="1"/>
      </xdr:nvSpPr>
      <xdr:spPr>
        <a:xfrm>
          <a:off x="12579428" y="641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134315</xdr:rowOff>
    </xdr:from>
    <xdr:to>
      <xdr:col>85</xdr:col>
      <xdr:colOff>177800</xdr:colOff>
      <xdr:row>39</xdr:row>
      <xdr:rowOff>64465</xdr:rowOff>
    </xdr:to>
    <xdr:sp macro="" textlink="">
      <xdr:nvSpPr>
        <xdr:cNvPr id="538" name="楕円 537"/>
        <xdr:cNvSpPr/>
      </xdr:nvSpPr>
      <xdr:spPr>
        <a:xfrm>
          <a:off x="16268700" y="664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80395</xdr:rowOff>
    </xdr:from>
    <xdr:ext cx="378565" cy="259045"/>
    <xdr:sp macro="" textlink="">
      <xdr:nvSpPr>
        <xdr:cNvPr id="539" name="災害復旧事業費該当値テキスト"/>
        <xdr:cNvSpPr txBox="1"/>
      </xdr:nvSpPr>
      <xdr:spPr>
        <a:xfrm>
          <a:off x="16370300" y="6595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155384</xdr:rowOff>
    </xdr:from>
    <xdr:to>
      <xdr:col>81</xdr:col>
      <xdr:colOff>101600</xdr:colOff>
      <xdr:row>39</xdr:row>
      <xdr:rowOff>85534</xdr:rowOff>
    </xdr:to>
    <xdr:sp macro="" textlink="">
      <xdr:nvSpPr>
        <xdr:cNvPr id="540" name="楕円 539"/>
        <xdr:cNvSpPr/>
      </xdr:nvSpPr>
      <xdr:spPr>
        <a:xfrm>
          <a:off x="15430500" y="667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76661</xdr:rowOff>
    </xdr:from>
    <xdr:ext cx="378565" cy="259045"/>
    <xdr:sp macro="" textlink="">
      <xdr:nvSpPr>
        <xdr:cNvPr id="541" name="テキスト ボックス 540"/>
        <xdr:cNvSpPr txBox="1"/>
      </xdr:nvSpPr>
      <xdr:spPr>
        <a:xfrm>
          <a:off x="15292017" y="6763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7" name="直線コネクタ 606"/>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8" name="テキスト ボックス 607"/>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9" name="直線コネクタ 60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0" name="テキスト ボックス 609"/>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1" name="直線コネクタ 610"/>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2" name="テキスト ボックス 611"/>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5" name="直線コネクタ 614"/>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6" name="テキスト ボックス 615"/>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8" name="テキスト ボックス 617"/>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9" name="直線コネクタ 618"/>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0" name="テキスト ボックス 619"/>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153959</xdr:rowOff>
    </xdr:from>
    <xdr:to>
      <xdr:col>85</xdr:col>
      <xdr:colOff>126364</xdr:colOff>
      <xdr:row>79</xdr:row>
      <xdr:rowOff>9970</xdr:rowOff>
    </xdr:to>
    <xdr:cxnSp macro="">
      <xdr:nvCxnSpPr>
        <xdr:cNvPr id="624" name="直線コネクタ 623"/>
        <xdr:cNvCxnSpPr/>
      </xdr:nvCxnSpPr>
      <xdr:spPr>
        <a:xfrm flipV="1">
          <a:off x="16317595" y="12155459"/>
          <a:ext cx="1269" cy="1399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13797</xdr:rowOff>
    </xdr:from>
    <xdr:ext cx="469744" cy="259045"/>
    <xdr:sp macro="" textlink="">
      <xdr:nvSpPr>
        <xdr:cNvPr id="625" name="公債費最小値テキスト"/>
        <xdr:cNvSpPr txBox="1"/>
      </xdr:nvSpPr>
      <xdr:spPr>
        <a:xfrm>
          <a:off x="16370300"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9970</xdr:rowOff>
    </xdr:from>
    <xdr:to>
      <xdr:col>86</xdr:col>
      <xdr:colOff>25400</xdr:colOff>
      <xdr:row>79</xdr:row>
      <xdr:rowOff>9970</xdr:rowOff>
    </xdr:to>
    <xdr:cxnSp macro="">
      <xdr:nvCxnSpPr>
        <xdr:cNvPr id="626" name="直線コネクタ 625"/>
        <xdr:cNvCxnSpPr/>
      </xdr:nvCxnSpPr>
      <xdr:spPr>
        <a:xfrm>
          <a:off x="16230600" y="135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100636</xdr:rowOff>
    </xdr:from>
    <xdr:ext cx="599010" cy="259045"/>
    <xdr:sp macro="" textlink="">
      <xdr:nvSpPr>
        <xdr:cNvPr id="627" name="公債費最大値テキスト"/>
        <xdr:cNvSpPr txBox="1"/>
      </xdr:nvSpPr>
      <xdr:spPr>
        <a:xfrm>
          <a:off x="16370300" y="119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153959</xdr:rowOff>
    </xdr:from>
    <xdr:to>
      <xdr:col>86</xdr:col>
      <xdr:colOff>25400</xdr:colOff>
      <xdr:row>70</xdr:row>
      <xdr:rowOff>153959</xdr:rowOff>
    </xdr:to>
    <xdr:cxnSp macro="">
      <xdr:nvCxnSpPr>
        <xdr:cNvPr id="628" name="直線コネクタ 627"/>
        <xdr:cNvCxnSpPr/>
      </xdr:nvCxnSpPr>
      <xdr:spPr>
        <a:xfrm>
          <a:off x="16230600" y="1215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148758</xdr:rowOff>
    </xdr:from>
    <xdr:to>
      <xdr:col>85</xdr:col>
      <xdr:colOff>127000</xdr:colOff>
      <xdr:row>76</xdr:row>
      <xdr:rowOff>150044</xdr:rowOff>
    </xdr:to>
    <xdr:cxnSp macro="">
      <xdr:nvCxnSpPr>
        <xdr:cNvPr id="629" name="直線コネクタ 628"/>
        <xdr:cNvCxnSpPr/>
      </xdr:nvCxnSpPr>
      <xdr:spPr>
        <a:xfrm flipV="1">
          <a:off x="15481300" y="13178958"/>
          <a:ext cx="838200" cy="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82658</xdr:rowOff>
    </xdr:from>
    <xdr:ext cx="534377" cy="259045"/>
    <xdr:sp macro="" textlink="">
      <xdr:nvSpPr>
        <xdr:cNvPr id="630" name="公債費平均値テキスト"/>
        <xdr:cNvSpPr txBox="1"/>
      </xdr:nvSpPr>
      <xdr:spPr>
        <a:xfrm>
          <a:off x="16370300" y="13112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104231</xdr:rowOff>
    </xdr:from>
    <xdr:to>
      <xdr:col>85</xdr:col>
      <xdr:colOff>177800</xdr:colOff>
      <xdr:row>77</xdr:row>
      <xdr:rowOff>34381</xdr:rowOff>
    </xdr:to>
    <xdr:sp macro="" textlink="">
      <xdr:nvSpPr>
        <xdr:cNvPr id="631" name="フローチャート: 判断 630"/>
        <xdr:cNvSpPr/>
      </xdr:nvSpPr>
      <xdr:spPr>
        <a:xfrm>
          <a:off x="16268700" y="131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138142</xdr:rowOff>
    </xdr:from>
    <xdr:to>
      <xdr:col>81</xdr:col>
      <xdr:colOff>50800</xdr:colOff>
      <xdr:row>76</xdr:row>
      <xdr:rowOff>150044</xdr:rowOff>
    </xdr:to>
    <xdr:cxnSp macro="">
      <xdr:nvCxnSpPr>
        <xdr:cNvPr id="632" name="直線コネクタ 631"/>
        <xdr:cNvCxnSpPr/>
      </xdr:nvCxnSpPr>
      <xdr:spPr>
        <a:xfrm>
          <a:off x="14592300" y="13168342"/>
          <a:ext cx="889000" cy="1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85314</xdr:rowOff>
    </xdr:from>
    <xdr:to>
      <xdr:col>81</xdr:col>
      <xdr:colOff>101600</xdr:colOff>
      <xdr:row>77</xdr:row>
      <xdr:rowOff>15464</xdr:rowOff>
    </xdr:to>
    <xdr:sp macro="" textlink="">
      <xdr:nvSpPr>
        <xdr:cNvPr id="633" name="フローチャート: 判断 632"/>
        <xdr:cNvSpPr/>
      </xdr:nvSpPr>
      <xdr:spPr>
        <a:xfrm>
          <a:off x="15430500" y="1311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31991</xdr:rowOff>
    </xdr:from>
    <xdr:ext cx="534377" cy="259045"/>
    <xdr:sp macro="" textlink="">
      <xdr:nvSpPr>
        <xdr:cNvPr id="634" name="テキスト ボックス 633"/>
        <xdr:cNvSpPr txBox="1"/>
      </xdr:nvSpPr>
      <xdr:spPr>
        <a:xfrm>
          <a:off x="15214111" y="1289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113339</xdr:rowOff>
    </xdr:from>
    <xdr:to>
      <xdr:col>76</xdr:col>
      <xdr:colOff>114300</xdr:colOff>
      <xdr:row>76</xdr:row>
      <xdr:rowOff>138142</xdr:rowOff>
    </xdr:to>
    <xdr:cxnSp macro="">
      <xdr:nvCxnSpPr>
        <xdr:cNvPr id="635" name="直線コネクタ 634"/>
        <xdr:cNvCxnSpPr/>
      </xdr:nvCxnSpPr>
      <xdr:spPr>
        <a:xfrm>
          <a:off x="13703300" y="13143539"/>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73955</xdr:rowOff>
    </xdr:from>
    <xdr:to>
      <xdr:col>76</xdr:col>
      <xdr:colOff>165100</xdr:colOff>
      <xdr:row>77</xdr:row>
      <xdr:rowOff>4105</xdr:rowOff>
    </xdr:to>
    <xdr:sp macro="" textlink="">
      <xdr:nvSpPr>
        <xdr:cNvPr id="636" name="フローチャート: 判断 635"/>
        <xdr:cNvSpPr/>
      </xdr:nvSpPr>
      <xdr:spPr>
        <a:xfrm>
          <a:off x="145415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20632</xdr:rowOff>
    </xdr:from>
    <xdr:ext cx="534377" cy="259045"/>
    <xdr:sp macro="" textlink="">
      <xdr:nvSpPr>
        <xdr:cNvPr id="637" name="テキスト ボックス 636"/>
        <xdr:cNvSpPr txBox="1"/>
      </xdr:nvSpPr>
      <xdr:spPr>
        <a:xfrm>
          <a:off x="14325111" y="1287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101752</xdr:rowOff>
    </xdr:from>
    <xdr:to>
      <xdr:col>71</xdr:col>
      <xdr:colOff>177800</xdr:colOff>
      <xdr:row>76</xdr:row>
      <xdr:rowOff>113339</xdr:rowOff>
    </xdr:to>
    <xdr:cxnSp macro="">
      <xdr:nvCxnSpPr>
        <xdr:cNvPr id="638" name="直線コネクタ 637"/>
        <xdr:cNvCxnSpPr/>
      </xdr:nvCxnSpPr>
      <xdr:spPr>
        <a:xfrm>
          <a:off x="12814300" y="13131952"/>
          <a:ext cx="889000" cy="1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103374</xdr:rowOff>
    </xdr:from>
    <xdr:to>
      <xdr:col>72</xdr:col>
      <xdr:colOff>38100</xdr:colOff>
      <xdr:row>77</xdr:row>
      <xdr:rowOff>33524</xdr:rowOff>
    </xdr:to>
    <xdr:sp macro="" textlink="">
      <xdr:nvSpPr>
        <xdr:cNvPr id="639" name="フローチャート: 判断 638"/>
        <xdr:cNvSpPr/>
      </xdr:nvSpPr>
      <xdr:spPr>
        <a:xfrm>
          <a:off x="13652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24651</xdr:rowOff>
    </xdr:from>
    <xdr:ext cx="534377" cy="259045"/>
    <xdr:sp macro="" textlink="">
      <xdr:nvSpPr>
        <xdr:cNvPr id="640" name="テキスト ボックス 639"/>
        <xdr:cNvSpPr txBox="1"/>
      </xdr:nvSpPr>
      <xdr:spPr>
        <a:xfrm>
          <a:off x="13436111" y="1322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4032</xdr:rowOff>
    </xdr:from>
    <xdr:to>
      <xdr:col>67</xdr:col>
      <xdr:colOff>101600</xdr:colOff>
      <xdr:row>76</xdr:row>
      <xdr:rowOff>105632</xdr:rowOff>
    </xdr:to>
    <xdr:sp macro="" textlink="">
      <xdr:nvSpPr>
        <xdr:cNvPr id="641" name="フローチャート: 判断 640"/>
        <xdr:cNvSpPr/>
      </xdr:nvSpPr>
      <xdr:spPr>
        <a:xfrm>
          <a:off x="12763500" y="130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122159</xdr:rowOff>
    </xdr:from>
    <xdr:ext cx="534377" cy="259045"/>
    <xdr:sp macro="" textlink="">
      <xdr:nvSpPr>
        <xdr:cNvPr id="642" name="テキスト ボックス 641"/>
        <xdr:cNvSpPr txBox="1"/>
      </xdr:nvSpPr>
      <xdr:spPr>
        <a:xfrm>
          <a:off x="12547111" y="1280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97958</xdr:rowOff>
    </xdr:from>
    <xdr:to>
      <xdr:col>85</xdr:col>
      <xdr:colOff>177800</xdr:colOff>
      <xdr:row>77</xdr:row>
      <xdr:rowOff>28108</xdr:rowOff>
    </xdr:to>
    <xdr:sp macro="" textlink="">
      <xdr:nvSpPr>
        <xdr:cNvPr id="648" name="楕円 647"/>
        <xdr:cNvSpPr/>
      </xdr:nvSpPr>
      <xdr:spPr>
        <a:xfrm>
          <a:off x="16268700" y="1312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120835</xdr:rowOff>
    </xdr:from>
    <xdr:ext cx="534377" cy="259045"/>
    <xdr:sp macro="" textlink="">
      <xdr:nvSpPr>
        <xdr:cNvPr id="649" name="公債費該当値テキスト"/>
        <xdr:cNvSpPr txBox="1"/>
      </xdr:nvSpPr>
      <xdr:spPr>
        <a:xfrm>
          <a:off x="16370300" y="1297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99244</xdr:rowOff>
    </xdr:from>
    <xdr:to>
      <xdr:col>81</xdr:col>
      <xdr:colOff>101600</xdr:colOff>
      <xdr:row>77</xdr:row>
      <xdr:rowOff>29394</xdr:rowOff>
    </xdr:to>
    <xdr:sp macro="" textlink="">
      <xdr:nvSpPr>
        <xdr:cNvPr id="650" name="楕円 649"/>
        <xdr:cNvSpPr/>
      </xdr:nvSpPr>
      <xdr:spPr>
        <a:xfrm>
          <a:off x="15430500" y="131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20521</xdr:rowOff>
    </xdr:from>
    <xdr:ext cx="534377" cy="259045"/>
    <xdr:sp macro="" textlink="">
      <xdr:nvSpPr>
        <xdr:cNvPr id="651" name="テキスト ボックス 650"/>
        <xdr:cNvSpPr txBox="1"/>
      </xdr:nvSpPr>
      <xdr:spPr>
        <a:xfrm>
          <a:off x="15214111" y="1322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87342</xdr:rowOff>
    </xdr:from>
    <xdr:to>
      <xdr:col>76</xdr:col>
      <xdr:colOff>165100</xdr:colOff>
      <xdr:row>77</xdr:row>
      <xdr:rowOff>17492</xdr:rowOff>
    </xdr:to>
    <xdr:sp macro="" textlink="">
      <xdr:nvSpPr>
        <xdr:cNvPr id="652" name="楕円 651"/>
        <xdr:cNvSpPr/>
      </xdr:nvSpPr>
      <xdr:spPr>
        <a:xfrm>
          <a:off x="14541500" y="1311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8619</xdr:rowOff>
    </xdr:from>
    <xdr:ext cx="534377" cy="259045"/>
    <xdr:sp macro="" textlink="">
      <xdr:nvSpPr>
        <xdr:cNvPr id="653" name="テキスト ボックス 652"/>
        <xdr:cNvSpPr txBox="1"/>
      </xdr:nvSpPr>
      <xdr:spPr>
        <a:xfrm>
          <a:off x="14325111" y="1321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62539</xdr:rowOff>
    </xdr:from>
    <xdr:to>
      <xdr:col>72</xdr:col>
      <xdr:colOff>38100</xdr:colOff>
      <xdr:row>76</xdr:row>
      <xdr:rowOff>164139</xdr:rowOff>
    </xdr:to>
    <xdr:sp macro="" textlink="">
      <xdr:nvSpPr>
        <xdr:cNvPr id="654" name="楕円 653"/>
        <xdr:cNvSpPr/>
      </xdr:nvSpPr>
      <xdr:spPr>
        <a:xfrm>
          <a:off x="13652500" y="1309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9217</xdr:rowOff>
    </xdr:from>
    <xdr:ext cx="534377" cy="259045"/>
    <xdr:sp macro="" textlink="">
      <xdr:nvSpPr>
        <xdr:cNvPr id="655" name="テキスト ボックス 654"/>
        <xdr:cNvSpPr txBox="1"/>
      </xdr:nvSpPr>
      <xdr:spPr>
        <a:xfrm>
          <a:off x="13436111" y="1286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50952</xdr:rowOff>
    </xdr:from>
    <xdr:to>
      <xdr:col>67</xdr:col>
      <xdr:colOff>101600</xdr:colOff>
      <xdr:row>76</xdr:row>
      <xdr:rowOff>152552</xdr:rowOff>
    </xdr:to>
    <xdr:sp macro="" textlink="">
      <xdr:nvSpPr>
        <xdr:cNvPr id="656" name="楕円 655"/>
        <xdr:cNvSpPr/>
      </xdr:nvSpPr>
      <xdr:spPr>
        <a:xfrm>
          <a:off x="12763500" y="1308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143679</xdr:rowOff>
    </xdr:from>
    <xdr:ext cx="534377" cy="259045"/>
    <xdr:sp macro="" textlink="">
      <xdr:nvSpPr>
        <xdr:cNvPr id="657" name="テキスト ボックス 656"/>
        <xdr:cNvSpPr txBox="1"/>
      </xdr:nvSpPr>
      <xdr:spPr>
        <a:xfrm>
          <a:off x="12547111" y="131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6655</xdr:rowOff>
    </xdr:from>
    <xdr:to>
      <xdr:col>85</xdr:col>
      <xdr:colOff>126364</xdr:colOff>
      <xdr:row>99</xdr:row>
      <xdr:rowOff>44107</xdr:rowOff>
    </xdr:to>
    <xdr:cxnSp macro="">
      <xdr:nvCxnSpPr>
        <xdr:cNvPr id="681" name="直線コネクタ 680"/>
        <xdr:cNvCxnSpPr/>
      </xdr:nvCxnSpPr>
      <xdr:spPr>
        <a:xfrm flipV="1">
          <a:off x="16317595" y="15608605"/>
          <a:ext cx="1269" cy="1409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47934</xdr:rowOff>
    </xdr:from>
    <xdr:ext cx="313932" cy="259045"/>
    <xdr:sp macro="" textlink="">
      <xdr:nvSpPr>
        <xdr:cNvPr id="682" name="積立金最小値テキスト"/>
        <xdr:cNvSpPr txBox="1"/>
      </xdr:nvSpPr>
      <xdr:spPr>
        <a:xfrm>
          <a:off x="16370300" y="17021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44107</xdr:rowOff>
    </xdr:from>
    <xdr:to>
      <xdr:col>86</xdr:col>
      <xdr:colOff>25400</xdr:colOff>
      <xdr:row>99</xdr:row>
      <xdr:rowOff>44107</xdr:rowOff>
    </xdr:to>
    <xdr:cxnSp macro="">
      <xdr:nvCxnSpPr>
        <xdr:cNvPr id="683" name="直線コネクタ 682"/>
        <xdr:cNvCxnSpPr/>
      </xdr:nvCxnSpPr>
      <xdr:spPr>
        <a:xfrm>
          <a:off x="16230600" y="1701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124782</xdr:rowOff>
    </xdr:from>
    <xdr:ext cx="534377" cy="259045"/>
    <xdr:sp macro="" textlink="">
      <xdr:nvSpPr>
        <xdr:cNvPr id="684" name="積立金最大値テキスト"/>
        <xdr:cNvSpPr txBox="1"/>
      </xdr:nvSpPr>
      <xdr:spPr>
        <a:xfrm>
          <a:off x="16370300" y="153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6655</xdr:rowOff>
    </xdr:from>
    <xdr:to>
      <xdr:col>86</xdr:col>
      <xdr:colOff>25400</xdr:colOff>
      <xdr:row>91</xdr:row>
      <xdr:rowOff>6655</xdr:rowOff>
    </xdr:to>
    <xdr:cxnSp macro="">
      <xdr:nvCxnSpPr>
        <xdr:cNvPr id="685" name="直線コネクタ 684"/>
        <xdr:cNvCxnSpPr/>
      </xdr:nvCxnSpPr>
      <xdr:spPr>
        <a:xfrm>
          <a:off x="16230600" y="1560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132138</xdr:rowOff>
    </xdr:from>
    <xdr:to>
      <xdr:col>85</xdr:col>
      <xdr:colOff>127000</xdr:colOff>
      <xdr:row>99</xdr:row>
      <xdr:rowOff>39021</xdr:rowOff>
    </xdr:to>
    <xdr:cxnSp macro="">
      <xdr:nvCxnSpPr>
        <xdr:cNvPr id="686" name="直線コネクタ 685"/>
        <xdr:cNvCxnSpPr/>
      </xdr:nvCxnSpPr>
      <xdr:spPr>
        <a:xfrm flipV="1">
          <a:off x="15481300" y="16762788"/>
          <a:ext cx="838200" cy="24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109751</xdr:rowOff>
    </xdr:from>
    <xdr:ext cx="534377" cy="259045"/>
    <xdr:sp macro="" textlink="">
      <xdr:nvSpPr>
        <xdr:cNvPr id="687" name="積立金平均値テキスト"/>
        <xdr:cNvSpPr txBox="1"/>
      </xdr:nvSpPr>
      <xdr:spPr>
        <a:xfrm>
          <a:off x="16370300" y="16740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131324</xdr:rowOff>
    </xdr:from>
    <xdr:to>
      <xdr:col>85</xdr:col>
      <xdr:colOff>177800</xdr:colOff>
      <xdr:row>98</xdr:row>
      <xdr:rowOff>61474</xdr:rowOff>
    </xdr:to>
    <xdr:sp macro="" textlink="">
      <xdr:nvSpPr>
        <xdr:cNvPr id="688" name="フローチャート: 判断 687"/>
        <xdr:cNvSpPr/>
      </xdr:nvSpPr>
      <xdr:spPr>
        <a:xfrm>
          <a:off x="162687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39021</xdr:rowOff>
    </xdr:from>
    <xdr:to>
      <xdr:col>81</xdr:col>
      <xdr:colOff>50800</xdr:colOff>
      <xdr:row>99</xdr:row>
      <xdr:rowOff>43345</xdr:rowOff>
    </xdr:to>
    <xdr:cxnSp macro="">
      <xdr:nvCxnSpPr>
        <xdr:cNvPr id="689" name="直線コネクタ 688"/>
        <xdr:cNvCxnSpPr/>
      </xdr:nvCxnSpPr>
      <xdr:spPr>
        <a:xfrm flipV="1">
          <a:off x="14592300" y="17012571"/>
          <a:ext cx="889000" cy="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147155</xdr:rowOff>
    </xdr:from>
    <xdr:to>
      <xdr:col>81</xdr:col>
      <xdr:colOff>101600</xdr:colOff>
      <xdr:row>98</xdr:row>
      <xdr:rowOff>77305</xdr:rowOff>
    </xdr:to>
    <xdr:sp macro="" textlink="">
      <xdr:nvSpPr>
        <xdr:cNvPr id="690" name="フローチャート: 判断 689"/>
        <xdr:cNvSpPr/>
      </xdr:nvSpPr>
      <xdr:spPr>
        <a:xfrm>
          <a:off x="15430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93832</xdr:rowOff>
    </xdr:from>
    <xdr:ext cx="469744" cy="259045"/>
    <xdr:sp macro="" textlink="">
      <xdr:nvSpPr>
        <xdr:cNvPr id="691" name="テキスト ボックス 690"/>
        <xdr:cNvSpPr txBox="1"/>
      </xdr:nvSpPr>
      <xdr:spPr>
        <a:xfrm>
          <a:off x="15246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158178</xdr:rowOff>
    </xdr:from>
    <xdr:to>
      <xdr:col>76</xdr:col>
      <xdr:colOff>114300</xdr:colOff>
      <xdr:row>99</xdr:row>
      <xdr:rowOff>43345</xdr:rowOff>
    </xdr:to>
    <xdr:cxnSp macro="">
      <xdr:nvCxnSpPr>
        <xdr:cNvPr id="692" name="直線コネクタ 691"/>
        <xdr:cNvCxnSpPr/>
      </xdr:nvCxnSpPr>
      <xdr:spPr>
        <a:xfrm>
          <a:off x="13703300" y="16788828"/>
          <a:ext cx="889000" cy="2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164167</xdr:rowOff>
    </xdr:from>
    <xdr:to>
      <xdr:col>76</xdr:col>
      <xdr:colOff>165100</xdr:colOff>
      <xdr:row>98</xdr:row>
      <xdr:rowOff>94317</xdr:rowOff>
    </xdr:to>
    <xdr:sp macro="" textlink="">
      <xdr:nvSpPr>
        <xdr:cNvPr id="693" name="フローチャート: 判断 692"/>
        <xdr:cNvSpPr/>
      </xdr:nvSpPr>
      <xdr:spPr>
        <a:xfrm>
          <a:off x="14541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110844</xdr:rowOff>
    </xdr:from>
    <xdr:ext cx="469744" cy="259045"/>
    <xdr:sp macro="" textlink="">
      <xdr:nvSpPr>
        <xdr:cNvPr id="694" name="テキスト ボックス 693"/>
        <xdr:cNvSpPr txBox="1"/>
      </xdr:nvSpPr>
      <xdr:spPr>
        <a:xfrm>
          <a:off x="14357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158178</xdr:rowOff>
    </xdr:from>
    <xdr:to>
      <xdr:col>71</xdr:col>
      <xdr:colOff>177800</xdr:colOff>
      <xdr:row>98</xdr:row>
      <xdr:rowOff>18142</xdr:rowOff>
    </xdr:to>
    <xdr:cxnSp macro="">
      <xdr:nvCxnSpPr>
        <xdr:cNvPr id="695" name="直線コネクタ 694"/>
        <xdr:cNvCxnSpPr/>
      </xdr:nvCxnSpPr>
      <xdr:spPr>
        <a:xfrm flipV="1">
          <a:off x="12814300" y="16788828"/>
          <a:ext cx="889000" cy="3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81908</xdr:rowOff>
    </xdr:from>
    <xdr:to>
      <xdr:col>72</xdr:col>
      <xdr:colOff>38100</xdr:colOff>
      <xdr:row>98</xdr:row>
      <xdr:rowOff>12058</xdr:rowOff>
    </xdr:to>
    <xdr:sp macro="" textlink="">
      <xdr:nvSpPr>
        <xdr:cNvPr id="696" name="フローチャート: 判断 695"/>
        <xdr:cNvSpPr/>
      </xdr:nvSpPr>
      <xdr:spPr>
        <a:xfrm>
          <a:off x="136525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28585</xdr:rowOff>
    </xdr:from>
    <xdr:ext cx="534377" cy="259045"/>
    <xdr:sp macro="" textlink="">
      <xdr:nvSpPr>
        <xdr:cNvPr id="697" name="テキスト ボックス 696"/>
        <xdr:cNvSpPr txBox="1"/>
      </xdr:nvSpPr>
      <xdr:spPr>
        <a:xfrm>
          <a:off x="13436111" y="164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34894</xdr:rowOff>
    </xdr:from>
    <xdr:to>
      <xdr:col>67</xdr:col>
      <xdr:colOff>101600</xdr:colOff>
      <xdr:row>96</xdr:row>
      <xdr:rowOff>136494</xdr:rowOff>
    </xdr:to>
    <xdr:sp macro="" textlink="">
      <xdr:nvSpPr>
        <xdr:cNvPr id="698" name="フローチャート: 判断 697"/>
        <xdr:cNvSpPr/>
      </xdr:nvSpPr>
      <xdr:spPr>
        <a:xfrm>
          <a:off x="12763500" y="16494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153021</xdr:rowOff>
    </xdr:from>
    <xdr:ext cx="534377" cy="259045"/>
    <xdr:sp macro="" textlink="">
      <xdr:nvSpPr>
        <xdr:cNvPr id="699" name="テキスト ボックス 698"/>
        <xdr:cNvSpPr txBox="1"/>
      </xdr:nvSpPr>
      <xdr:spPr>
        <a:xfrm>
          <a:off x="12547111" y="1626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81338</xdr:rowOff>
    </xdr:from>
    <xdr:to>
      <xdr:col>85</xdr:col>
      <xdr:colOff>177800</xdr:colOff>
      <xdr:row>98</xdr:row>
      <xdr:rowOff>11488</xdr:rowOff>
    </xdr:to>
    <xdr:sp macro="" textlink="">
      <xdr:nvSpPr>
        <xdr:cNvPr id="705" name="楕円 704"/>
        <xdr:cNvSpPr/>
      </xdr:nvSpPr>
      <xdr:spPr>
        <a:xfrm>
          <a:off x="16268700" y="1671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104215</xdr:rowOff>
    </xdr:from>
    <xdr:ext cx="534377" cy="259045"/>
    <xdr:sp macro="" textlink="">
      <xdr:nvSpPr>
        <xdr:cNvPr id="706" name="積立金該当値テキスト"/>
        <xdr:cNvSpPr txBox="1"/>
      </xdr:nvSpPr>
      <xdr:spPr>
        <a:xfrm>
          <a:off x="16370300" y="1656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159671</xdr:rowOff>
    </xdr:from>
    <xdr:to>
      <xdr:col>81</xdr:col>
      <xdr:colOff>101600</xdr:colOff>
      <xdr:row>99</xdr:row>
      <xdr:rowOff>89821</xdr:rowOff>
    </xdr:to>
    <xdr:sp macro="" textlink="">
      <xdr:nvSpPr>
        <xdr:cNvPr id="707" name="楕円 706"/>
        <xdr:cNvSpPr/>
      </xdr:nvSpPr>
      <xdr:spPr>
        <a:xfrm>
          <a:off x="15430500" y="1696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80948</xdr:rowOff>
    </xdr:from>
    <xdr:ext cx="378565" cy="259045"/>
    <xdr:sp macro="" textlink="">
      <xdr:nvSpPr>
        <xdr:cNvPr id="708" name="テキスト ボックス 707"/>
        <xdr:cNvSpPr txBox="1"/>
      </xdr:nvSpPr>
      <xdr:spPr>
        <a:xfrm>
          <a:off x="15292017" y="17054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163995</xdr:rowOff>
    </xdr:from>
    <xdr:to>
      <xdr:col>76</xdr:col>
      <xdr:colOff>165100</xdr:colOff>
      <xdr:row>99</xdr:row>
      <xdr:rowOff>94145</xdr:rowOff>
    </xdr:to>
    <xdr:sp macro="" textlink="">
      <xdr:nvSpPr>
        <xdr:cNvPr id="709" name="楕円 708"/>
        <xdr:cNvSpPr/>
      </xdr:nvSpPr>
      <xdr:spPr>
        <a:xfrm>
          <a:off x="14541500" y="1696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99</xdr:row>
      <xdr:rowOff>85272</xdr:rowOff>
    </xdr:from>
    <xdr:ext cx="313932" cy="259045"/>
    <xdr:sp macro="" textlink="">
      <xdr:nvSpPr>
        <xdr:cNvPr id="710" name="テキスト ボックス 709"/>
        <xdr:cNvSpPr txBox="1"/>
      </xdr:nvSpPr>
      <xdr:spPr>
        <a:xfrm>
          <a:off x="14435333" y="170588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107378</xdr:rowOff>
    </xdr:from>
    <xdr:to>
      <xdr:col>72</xdr:col>
      <xdr:colOff>38100</xdr:colOff>
      <xdr:row>98</xdr:row>
      <xdr:rowOff>37528</xdr:rowOff>
    </xdr:to>
    <xdr:sp macro="" textlink="">
      <xdr:nvSpPr>
        <xdr:cNvPr id="711" name="楕円 710"/>
        <xdr:cNvSpPr/>
      </xdr:nvSpPr>
      <xdr:spPr>
        <a:xfrm>
          <a:off x="13652500" y="167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28655</xdr:rowOff>
    </xdr:from>
    <xdr:ext cx="534377" cy="259045"/>
    <xdr:sp macro="" textlink="">
      <xdr:nvSpPr>
        <xdr:cNvPr id="712" name="テキスト ボックス 711"/>
        <xdr:cNvSpPr txBox="1"/>
      </xdr:nvSpPr>
      <xdr:spPr>
        <a:xfrm>
          <a:off x="13436111" y="1683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138792</xdr:rowOff>
    </xdr:from>
    <xdr:to>
      <xdr:col>67</xdr:col>
      <xdr:colOff>101600</xdr:colOff>
      <xdr:row>98</xdr:row>
      <xdr:rowOff>68942</xdr:rowOff>
    </xdr:to>
    <xdr:sp macro="" textlink="">
      <xdr:nvSpPr>
        <xdr:cNvPr id="713" name="楕円 712"/>
        <xdr:cNvSpPr/>
      </xdr:nvSpPr>
      <xdr:spPr>
        <a:xfrm>
          <a:off x="12763500" y="1676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60069</xdr:rowOff>
    </xdr:from>
    <xdr:ext cx="534377" cy="259045"/>
    <xdr:sp macro="" textlink="">
      <xdr:nvSpPr>
        <xdr:cNvPr id="714" name="テキスト ボックス 713"/>
        <xdr:cNvSpPr txBox="1"/>
      </xdr:nvSpPr>
      <xdr:spPr>
        <a:xfrm>
          <a:off x="12547111" y="1686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40" name="直線コネクタ 739"/>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43"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4" name="直線コネクタ 743"/>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141604</xdr:rowOff>
    </xdr:from>
    <xdr:ext cx="378565" cy="259045"/>
    <xdr:sp macro="" textlink="">
      <xdr:nvSpPr>
        <xdr:cNvPr id="746" name="投資及び出資金平均値テキスト"/>
        <xdr:cNvSpPr txBox="1"/>
      </xdr:nvSpPr>
      <xdr:spPr>
        <a:xfrm>
          <a:off x="22212300" y="64852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xdr:nvSpPr>
        <xdr:cNvPr id="747" name="フローチャート: 判断 746"/>
        <xdr:cNvSpPr/>
      </xdr:nvSpPr>
      <xdr:spPr>
        <a:xfrm>
          <a:off x="221107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49" name="フローチャート: 判断 748"/>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69105</xdr:rowOff>
    </xdr:from>
    <xdr:ext cx="378565" cy="259045"/>
    <xdr:sp macro="" textlink="">
      <xdr:nvSpPr>
        <xdr:cNvPr id="750" name="テキスト ボックス 749"/>
        <xdr:cNvSpPr txBox="1"/>
      </xdr:nvSpPr>
      <xdr:spPr>
        <a:xfrm>
          <a:off x="21134017" y="641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xdr:nvSpPr>
        <xdr:cNvPr id="752" name="フローチャート: 判断 751"/>
        <xdr:cNvSpPr/>
      </xdr:nvSpPr>
      <xdr:spPr>
        <a:xfrm>
          <a:off x="20383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83365</xdr:rowOff>
    </xdr:from>
    <xdr:ext cx="378565" cy="259045"/>
    <xdr:sp macro="" textlink="">
      <xdr:nvSpPr>
        <xdr:cNvPr id="753" name="テキスト ボックス 752"/>
        <xdr:cNvSpPr txBox="1"/>
      </xdr:nvSpPr>
      <xdr:spPr>
        <a:xfrm>
          <a:off x="20245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126891</xdr:rowOff>
    </xdr:from>
    <xdr:to>
      <xdr:col>102</xdr:col>
      <xdr:colOff>165100</xdr:colOff>
      <xdr:row>39</xdr:row>
      <xdr:rowOff>57041</xdr:rowOff>
    </xdr:to>
    <xdr:sp macro="" textlink="">
      <xdr:nvSpPr>
        <xdr:cNvPr id="755" name="フローチャート: 判断 754"/>
        <xdr:cNvSpPr/>
      </xdr:nvSpPr>
      <xdr:spPr>
        <a:xfrm>
          <a:off x="19494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73568</xdr:rowOff>
    </xdr:from>
    <xdr:ext cx="378565" cy="259045"/>
    <xdr:sp macro="" textlink="">
      <xdr:nvSpPr>
        <xdr:cNvPr id="756" name="テキスト ボックス 755"/>
        <xdr:cNvSpPr txBox="1"/>
      </xdr:nvSpPr>
      <xdr:spPr>
        <a:xfrm>
          <a:off x="19356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109474</xdr:rowOff>
    </xdr:from>
    <xdr:to>
      <xdr:col>98</xdr:col>
      <xdr:colOff>38100</xdr:colOff>
      <xdr:row>39</xdr:row>
      <xdr:rowOff>39624</xdr:rowOff>
    </xdr:to>
    <xdr:sp macro="" textlink="">
      <xdr:nvSpPr>
        <xdr:cNvPr id="757" name="フローチャート: 判断 756"/>
        <xdr:cNvSpPr/>
      </xdr:nvSpPr>
      <xdr:spPr>
        <a:xfrm>
          <a:off x="18605500" y="662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56151</xdr:rowOff>
    </xdr:from>
    <xdr:ext cx="469744" cy="259045"/>
    <xdr:sp macro="" textlink="">
      <xdr:nvSpPr>
        <xdr:cNvPr id="758" name="テキスト ボックス 757"/>
        <xdr:cNvSpPr txBox="1"/>
      </xdr:nvSpPr>
      <xdr:spPr>
        <a:xfrm>
          <a:off x="18421428" y="6399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97" name="直線コネクタ 796"/>
        <xdr:cNvCxnSpPr/>
      </xdr:nvCxnSpPr>
      <xdr:spPr>
        <a:xfrm flipV="1">
          <a:off x="22159595" y="8616569"/>
          <a:ext cx="1269"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162196</xdr:rowOff>
    </xdr:from>
    <xdr:ext cx="534377" cy="259045"/>
    <xdr:sp macro="" textlink="">
      <xdr:nvSpPr>
        <xdr:cNvPr id="800" name="貸付金最大値テキスト"/>
        <xdr:cNvSpPr txBox="1"/>
      </xdr:nvSpPr>
      <xdr:spPr>
        <a:xfrm>
          <a:off x="22212300" y="83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801" name="直線コネクタ 800"/>
        <xdr:cNvCxnSpPr/>
      </xdr:nvCxnSpPr>
      <xdr:spPr>
        <a:xfrm>
          <a:off x="22072600" y="861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2" name="直線コネクタ 801"/>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95128</xdr:rowOff>
    </xdr:from>
    <xdr:ext cx="469744" cy="259045"/>
    <xdr:sp macro="" textlink="">
      <xdr:nvSpPr>
        <xdr:cNvPr id="803" name="貸付金平均値テキスト"/>
        <xdr:cNvSpPr txBox="1"/>
      </xdr:nvSpPr>
      <xdr:spPr>
        <a:xfrm>
          <a:off x="22212300" y="9867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xdr:nvSpPr>
        <xdr:cNvPr id="804" name="フローチャート: 判断 803"/>
        <xdr:cNvSpPr/>
      </xdr:nvSpPr>
      <xdr:spPr>
        <a:xfrm>
          <a:off x="221107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5" name="直線コネクタ 804"/>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806" name="フローチャート: 判断 805"/>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807" name="テキスト ボックス 806"/>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8" name="直線コネクタ 807"/>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xdr:nvSpPr>
        <xdr:cNvPr id="809" name="フローチャート: 判断 808"/>
        <xdr:cNvSpPr/>
      </xdr:nvSpPr>
      <xdr:spPr>
        <a:xfrm>
          <a:off x="20383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1325</xdr:rowOff>
    </xdr:from>
    <xdr:ext cx="469744" cy="259045"/>
    <xdr:sp macro="" textlink="">
      <xdr:nvSpPr>
        <xdr:cNvPr id="810" name="テキスト ボックス 809"/>
        <xdr:cNvSpPr txBox="1"/>
      </xdr:nvSpPr>
      <xdr:spPr>
        <a:xfrm>
          <a:off x="20199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1" name="直線コネクタ 810"/>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66421</xdr:rowOff>
    </xdr:from>
    <xdr:to>
      <xdr:col>102</xdr:col>
      <xdr:colOff>165100</xdr:colOff>
      <xdr:row>58</xdr:row>
      <xdr:rowOff>168021</xdr:rowOff>
    </xdr:to>
    <xdr:sp macro="" textlink="">
      <xdr:nvSpPr>
        <xdr:cNvPr id="812" name="フローチャート: 判断 811"/>
        <xdr:cNvSpPr/>
      </xdr:nvSpPr>
      <xdr:spPr>
        <a:xfrm>
          <a:off x="19494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13098</xdr:rowOff>
    </xdr:from>
    <xdr:ext cx="469744" cy="259045"/>
    <xdr:sp macro="" textlink="">
      <xdr:nvSpPr>
        <xdr:cNvPr id="813" name="テキスト ボックス 812"/>
        <xdr:cNvSpPr txBox="1"/>
      </xdr:nvSpPr>
      <xdr:spPr>
        <a:xfrm>
          <a:off x="19310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1384</xdr:rowOff>
    </xdr:from>
    <xdr:to>
      <xdr:col>98</xdr:col>
      <xdr:colOff>38100</xdr:colOff>
      <xdr:row>58</xdr:row>
      <xdr:rowOff>102984</xdr:rowOff>
    </xdr:to>
    <xdr:sp macro="" textlink="">
      <xdr:nvSpPr>
        <xdr:cNvPr id="814" name="フローチャート: 判断 813"/>
        <xdr:cNvSpPr/>
      </xdr:nvSpPr>
      <xdr:spPr>
        <a:xfrm>
          <a:off x="18605500" y="994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119511</xdr:rowOff>
    </xdr:from>
    <xdr:ext cx="469744" cy="259045"/>
    <xdr:sp macro="" textlink="">
      <xdr:nvSpPr>
        <xdr:cNvPr id="815" name="テキスト ボックス 814"/>
        <xdr:cNvSpPr txBox="1"/>
      </xdr:nvSpPr>
      <xdr:spPr>
        <a:xfrm>
          <a:off x="18421428" y="972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1" name="楕円 82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2"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3" name="楕円 82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4" name="テキスト ボックス 823"/>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5" name="楕円 82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6" name="テキスト ボックス 825"/>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7" name="楕円 826"/>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8" name="テキスト ボックス 827"/>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楕円 828"/>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0" name="テキスト ボックス 82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53" name="直線コネクタ 852"/>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54" name="繰出金最小値テキスト"/>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55" name="直線コネクタ 854"/>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56" name="繰出金最大値テキスト"/>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57" name="直線コネクタ 856"/>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69520</xdr:rowOff>
    </xdr:from>
    <xdr:to>
      <xdr:col>116</xdr:col>
      <xdr:colOff>63500</xdr:colOff>
      <xdr:row>76</xdr:row>
      <xdr:rowOff>95946</xdr:rowOff>
    </xdr:to>
    <xdr:cxnSp macro="">
      <xdr:nvCxnSpPr>
        <xdr:cNvPr id="858" name="直線コネクタ 857"/>
        <xdr:cNvCxnSpPr/>
      </xdr:nvCxnSpPr>
      <xdr:spPr>
        <a:xfrm flipV="1">
          <a:off x="21323300" y="13099720"/>
          <a:ext cx="838200" cy="2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142</xdr:rowOff>
    </xdr:from>
    <xdr:ext cx="534377" cy="259045"/>
    <xdr:sp macro="" textlink="">
      <xdr:nvSpPr>
        <xdr:cNvPr id="859" name="繰出金平均値テキスト"/>
        <xdr:cNvSpPr txBox="1"/>
      </xdr:nvSpPr>
      <xdr:spPr>
        <a:xfrm>
          <a:off x="22212300" y="13030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60" name="フローチャート: 判断 859"/>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59096</xdr:rowOff>
    </xdr:from>
    <xdr:to>
      <xdr:col>111</xdr:col>
      <xdr:colOff>177800</xdr:colOff>
      <xdr:row>76</xdr:row>
      <xdr:rowOff>95946</xdr:rowOff>
    </xdr:to>
    <xdr:cxnSp macro="">
      <xdr:nvCxnSpPr>
        <xdr:cNvPr id="861" name="直線コネクタ 860"/>
        <xdr:cNvCxnSpPr/>
      </xdr:nvCxnSpPr>
      <xdr:spPr>
        <a:xfrm>
          <a:off x="20434300" y="12917846"/>
          <a:ext cx="889000" cy="20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62" name="フローチャート: 判断 861"/>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123840</xdr:rowOff>
    </xdr:from>
    <xdr:ext cx="534377" cy="259045"/>
    <xdr:sp macro="" textlink="">
      <xdr:nvSpPr>
        <xdr:cNvPr id="863" name="テキスト ボックス 862"/>
        <xdr:cNvSpPr txBox="1"/>
      </xdr:nvSpPr>
      <xdr:spPr>
        <a:xfrm>
          <a:off x="21056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59096</xdr:rowOff>
    </xdr:from>
    <xdr:to>
      <xdr:col>107</xdr:col>
      <xdr:colOff>50800</xdr:colOff>
      <xdr:row>75</xdr:row>
      <xdr:rowOff>94506</xdr:rowOff>
    </xdr:to>
    <xdr:cxnSp macro="">
      <xdr:nvCxnSpPr>
        <xdr:cNvPr id="864" name="直線コネクタ 863"/>
        <xdr:cNvCxnSpPr/>
      </xdr:nvCxnSpPr>
      <xdr:spPr>
        <a:xfrm flipV="1">
          <a:off x="19545300" y="12917846"/>
          <a:ext cx="889000" cy="3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65" name="フローチャート: 判断 864"/>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90484</xdr:rowOff>
    </xdr:from>
    <xdr:ext cx="534377" cy="259045"/>
    <xdr:sp macro="" textlink="">
      <xdr:nvSpPr>
        <xdr:cNvPr id="866" name="テキスト ボックス 865"/>
        <xdr:cNvSpPr txBox="1"/>
      </xdr:nvSpPr>
      <xdr:spPr>
        <a:xfrm>
          <a:off x="20167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94506</xdr:rowOff>
    </xdr:from>
    <xdr:to>
      <xdr:col>102</xdr:col>
      <xdr:colOff>114300</xdr:colOff>
      <xdr:row>75</xdr:row>
      <xdr:rowOff>170379</xdr:rowOff>
    </xdr:to>
    <xdr:cxnSp macro="">
      <xdr:nvCxnSpPr>
        <xdr:cNvPr id="867" name="直線コネクタ 866"/>
        <xdr:cNvCxnSpPr/>
      </xdr:nvCxnSpPr>
      <xdr:spPr>
        <a:xfrm flipV="1">
          <a:off x="18656300" y="12953256"/>
          <a:ext cx="889000" cy="7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102639</xdr:rowOff>
    </xdr:from>
    <xdr:to>
      <xdr:col>102</xdr:col>
      <xdr:colOff>165100</xdr:colOff>
      <xdr:row>76</xdr:row>
      <xdr:rowOff>32789</xdr:rowOff>
    </xdr:to>
    <xdr:sp macro="" textlink="">
      <xdr:nvSpPr>
        <xdr:cNvPr id="868" name="フローチャート: 判断 867"/>
        <xdr:cNvSpPr/>
      </xdr:nvSpPr>
      <xdr:spPr>
        <a:xfrm>
          <a:off x="19494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23916</xdr:rowOff>
    </xdr:from>
    <xdr:ext cx="534377" cy="259045"/>
    <xdr:sp macro="" textlink="">
      <xdr:nvSpPr>
        <xdr:cNvPr id="869" name="テキスト ボックス 868"/>
        <xdr:cNvSpPr txBox="1"/>
      </xdr:nvSpPr>
      <xdr:spPr>
        <a:xfrm>
          <a:off x="19278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58793</xdr:rowOff>
    </xdr:from>
    <xdr:to>
      <xdr:col>98</xdr:col>
      <xdr:colOff>38100</xdr:colOff>
      <xdr:row>75</xdr:row>
      <xdr:rowOff>160393</xdr:rowOff>
    </xdr:to>
    <xdr:sp macro="" textlink="">
      <xdr:nvSpPr>
        <xdr:cNvPr id="870" name="フローチャート: 判断 869"/>
        <xdr:cNvSpPr/>
      </xdr:nvSpPr>
      <xdr:spPr>
        <a:xfrm>
          <a:off x="18605500" y="12917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5470</xdr:rowOff>
    </xdr:from>
    <xdr:ext cx="534377" cy="259045"/>
    <xdr:sp macro="" textlink="">
      <xdr:nvSpPr>
        <xdr:cNvPr id="871" name="テキスト ボックス 870"/>
        <xdr:cNvSpPr txBox="1"/>
      </xdr:nvSpPr>
      <xdr:spPr>
        <a:xfrm>
          <a:off x="18389111" y="1269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18720</xdr:rowOff>
    </xdr:from>
    <xdr:to>
      <xdr:col>116</xdr:col>
      <xdr:colOff>114300</xdr:colOff>
      <xdr:row>76</xdr:row>
      <xdr:rowOff>120320</xdr:rowOff>
    </xdr:to>
    <xdr:sp macro="" textlink="">
      <xdr:nvSpPr>
        <xdr:cNvPr id="877" name="楕円 876"/>
        <xdr:cNvSpPr/>
      </xdr:nvSpPr>
      <xdr:spPr>
        <a:xfrm>
          <a:off x="22110700" y="1304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41597</xdr:rowOff>
    </xdr:from>
    <xdr:ext cx="534377" cy="259045"/>
    <xdr:sp macro="" textlink="">
      <xdr:nvSpPr>
        <xdr:cNvPr id="878" name="繰出金該当値テキスト"/>
        <xdr:cNvSpPr txBox="1"/>
      </xdr:nvSpPr>
      <xdr:spPr>
        <a:xfrm>
          <a:off x="22212300" y="1290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45146</xdr:rowOff>
    </xdr:from>
    <xdr:to>
      <xdr:col>112</xdr:col>
      <xdr:colOff>38100</xdr:colOff>
      <xdr:row>76</xdr:row>
      <xdr:rowOff>146746</xdr:rowOff>
    </xdr:to>
    <xdr:sp macro="" textlink="">
      <xdr:nvSpPr>
        <xdr:cNvPr id="879" name="楕円 878"/>
        <xdr:cNvSpPr/>
      </xdr:nvSpPr>
      <xdr:spPr>
        <a:xfrm>
          <a:off x="21272500" y="1307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137873</xdr:rowOff>
    </xdr:from>
    <xdr:ext cx="534377" cy="259045"/>
    <xdr:sp macro="" textlink="">
      <xdr:nvSpPr>
        <xdr:cNvPr id="880" name="テキスト ボックス 879"/>
        <xdr:cNvSpPr txBox="1"/>
      </xdr:nvSpPr>
      <xdr:spPr>
        <a:xfrm>
          <a:off x="21056111" y="1316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8296</xdr:rowOff>
    </xdr:from>
    <xdr:to>
      <xdr:col>107</xdr:col>
      <xdr:colOff>101600</xdr:colOff>
      <xdr:row>75</xdr:row>
      <xdr:rowOff>109896</xdr:rowOff>
    </xdr:to>
    <xdr:sp macro="" textlink="">
      <xdr:nvSpPr>
        <xdr:cNvPr id="881" name="楕円 880"/>
        <xdr:cNvSpPr/>
      </xdr:nvSpPr>
      <xdr:spPr>
        <a:xfrm>
          <a:off x="20383500" y="1286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126423</xdr:rowOff>
    </xdr:from>
    <xdr:ext cx="534377" cy="259045"/>
    <xdr:sp macro="" textlink="">
      <xdr:nvSpPr>
        <xdr:cNvPr id="882" name="テキスト ボックス 881"/>
        <xdr:cNvSpPr txBox="1"/>
      </xdr:nvSpPr>
      <xdr:spPr>
        <a:xfrm>
          <a:off x="20167111" y="1264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43706</xdr:rowOff>
    </xdr:from>
    <xdr:to>
      <xdr:col>102</xdr:col>
      <xdr:colOff>165100</xdr:colOff>
      <xdr:row>75</xdr:row>
      <xdr:rowOff>145306</xdr:rowOff>
    </xdr:to>
    <xdr:sp macro="" textlink="">
      <xdr:nvSpPr>
        <xdr:cNvPr id="883" name="楕円 882"/>
        <xdr:cNvSpPr/>
      </xdr:nvSpPr>
      <xdr:spPr>
        <a:xfrm>
          <a:off x="19494500" y="1290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161833</xdr:rowOff>
    </xdr:from>
    <xdr:ext cx="534377" cy="259045"/>
    <xdr:sp macro="" textlink="">
      <xdr:nvSpPr>
        <xdr:cNvPr id="884" name="テキスト ボックス 883"/>
        <xdr:cNvSpPr txBox="1"/>
      </xdr:nvSpPr>
      <xdr:spPr>
        <a:xfrm>
          <a:off x="19278111" y="1267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119578</xdr:rowOff>
    </xdr:from>
    <xdr:to>
      <xdr:col>98</xdr:col>
      <xdr:colOff>38100</xdr:colOff>
      <xdr:row>76</xdr:row>
      <xdr:rowOff>49727</xdr:rowOff>
    </xdr:to>
    <xdr:sp macro="" textlink="">
      <xdr:nvSpPr>
        <xdr:cNvPr id="885" name="楕円 884"/>
        <xdr:cNvSpPr/>
      </xdr:nvSpPr>
      <xdr:spPr>
        <a:xfrm>
          <a:off x="18605500" y="129783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40856</xdr:rowOff>
    </xdr:from>
    <xdr:ext cx="534377" cy="259045"/>
    <xdr:sp macro="" textlink="">
      <xdr:nvSpPr>
        <xdr:cNvPr id="886" name="テキスト ボックス 885"/>
        <xdr:cNvSpPr txBox="1"/>
      </xdr:nvSpPr>
      <xdr:spPr>
        <a:xfrm>
          <a:off x="18389111" y="1307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年度決算において、住民１人当たりのコストが増加傾向にあり、類似団体平均を上回っている項目は、人件費、補助費等、普通建設事業費（うち更新整備）、積立金、繰出金の５項目となっている。</a:t>
          </a:r>
        </a:p>
        <a:p>
          <a:r>
            <a:rPr kumimoji="1" lang="ja-JP" altLang="en-US" sz="1300">
              <a:latin typeface="ＭＳ Ｐゴシック" panose="020B0600070205080204" pitchFamily="50" charset="-128"/>
              <a:ea typeface="ＭＳ Ｐゴシック" panose="020B0600070205080204" pitchFamily="50" charset="-128"/>
            </a:rPr>
            <a:t>人件費については退職者増に伴う退職手当の増加が、補助費等については国営事業負担金の支払いが主な増加要因となっている。また、普通建設事業費（うち更新整備）についてはブロック塀補修工事が、積立金については財政調整基金及び公共施設整備基金への積立てが増加要因となっている。繰出金については、高齢化の進展等の影響により後期高齢者医療関係の繰出金が増えたことが主な増加要因となっている。</a:t>
          </a:r>
        </a:p>
        <a:p>
          <a:r>
            <a:rPr kumimoji="1" lang="ja-JP" altLang="en-US" sz="1300">
              <a:latin typeface="ＭＳ Ｐゴシック" panose="020B0600070205080204" pitchFamily="50" charset="-128"/>
              <a:ea typeface="ＭＳ Ｐゴシック" panose="020B0600070205080204" pitchFamily="50" charset="-128"/>
            </a:rPr>
            <a:t>一方で、扶助費については、生活保護扶助費のうち医療扶助費が大幅に減額となったため昨年比では減となっているが、依然として類似団体平均を上回る水準となっている。</a:t>
          </a:r>
        </a:p>
        <a:p>
          <a:r>
            <a:rPr kumimoji="1" lang="ja-JP" altLang="en-US" sz="1300">
              <a:latin typeface="ＭＳ Ｐゴシック" panose="020B0600070205080204" pitchFamily="50" charset="-128"/>
              <a:ea typeface="ＭＳ Ｐゴシック" panose="020B0600070205080204" pitchFamily="50" charset="-128"/>
            </a:rPr>
            <a:t>増加要因が明らかな人件費、補助費等を除いては、類似団体平均を大きく上回る項目がないことから、今後も経費全般の節減により、数値の改善に努める。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奈良県大和高田市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65,205
64,617
16.48
26,694,417
25,243,508
876,551
14,506,939
20,904,342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108610</xdr:rowOff>
    </xdr:from>
    <xdr:to>
      <xdr:col>24</xdr:col>
      <xdr:colOff>63500</xdr:colOff>
      <xdr:row>34</xdr:row>
      <xdr:rowOff>128727</xdr:rowOff>
    </xdr:to>
    <xdr:cxnSp macro="">
      <xdr:nvCxnSpPr>
        <xdr:cNvPr id="59" name="直線コネクタ 58"/>
        <xdr:cNvCxnSpPr/>
      </xdr:nvCxnSpPr>
      <xdr:spPr>
        <a:xfrm flipV="1">
          <a:off x="3797300" y="5937910"/>
          <a:ext cx="8382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150995</xdr:rowOff>
    </xdr:from>
    <xdr:ext cx="469744" cy="259045"/>
    <xdr:sp macro="" textlink="">
      <xdr:nvSpPr>
        <xdr:cNvPr id="60" name="議会費平均値テキスト"/>
        <xdr:cNvSpPr txBox="1"/>
      </xdr:nvSpPr>
      <xdr:spPr>
        <a:xfrm>
          <a:off x="4686300" y="5980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100381</xdr:rowOff>
    </xdr:from>
    <xdr:to>
      <xdr:col>19</xdr:col>
      <xdr:colOff>177800</xdr:colOff>
      <xdr:row>34</xdr:row>
      <xdr:rowOff>128727</xdr:rowOff>
    </xdr:to>
    <xdr:cxnSp macro="">
      <xdr:nvCxnSpPr>
        <xdr:cNvPr id="62" name="直線コネクタ 61"/>
        <xdr:cNvCxnSpPr/>
      </xdr:nvCxnSpPr>
      <xdr:spPr>
        <a:xfrm>
          <a:off x="2908300" y="5929681"/>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87444</xdr:rowOff>
    </xdr:from>
    <xdr:ext cx="469744" cy="259045"/>
    <xdr:sp macro="" textlink="">
      <xdr:nvSpPr>
        <xdr:cNvPr id="64" name="テキスト ボックス 63"/>
        <xdr:cNvSpPr txBox="1"/>
      </xdr:nvSpPr>
      <xdr:spPr>
        <a:xfrm>
          <a:off x="3562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117754</xdr:rowOff>
    </xdr:from>
    <xdr:to>
      <xdr:col>15</xdr:col>
      <xdr:colOff>50800</xdr:colOff>
      <xdr:row>34</xdr:row>
      <xdr:rowOff>100381</xdr:rowOff>
    </xdr:to>
    <xdr:cxnSp macro="">
      <xdr:nvCxnSpPr>
        <xdr:cNvPr id="65" name="直線コネクタ 64"/>
        <xdr:cNvCxnSpPr/>
      </xdr:nvCxnSpPr>
      <xdr:spPr>
        <a:xfrm>
          <a:off x="2019300" y="5775604"/>
          <a:ext cx="889000" cy="15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78757</xdr:rowOff>
    </xdr:from>
    <xdr:ext cx="469744" cy="259045"/>
    <xdr:sp macro="" textlink="">
      <xdr:nvSpPr>
        <xdr:cNvPr id="67" name="テキスト ボックス 66"/>
        <xdr:cNvSpPr txBox="1"/>
      </xdr:nvSpPr>
      <xdr:spPr>
        <a:xfrm>
          <a:off x="2673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117754</xdr:rowOff>
    </xdr:from>
    <xdr:to>
      <xdr:col>10</xdr:col>
      <xdr:colOff>114300</xdr:colOff>
      <xdr:row>33</xdr:row>
      <xdr:rowOff>170332</xdr:rowOff>
    </xdr:to>
    <xdr:cxnSp macro="">
      <xdr:nvCxnSpPr>
        <xdr:cNvPr id="68" name="直線コネクタ 67"/>
        <xdr:cNvCxnSpPr/>
      </xdr:nvCxnSpPr>
      <xdr:spPr>
        <a:xfrm flipV="1">
          <a:off x="1130300" y="577560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18491</xdr:rowOff>
    </xdr:from>
    <xdr:to>
      <xdr:col>10</xdr:col>
      <xdr:colOff>165100</xdr:colOff>
      <xdr:row>34</xdr:row>
      <xdr:rowOff>120091</xdr:rowOff>
    </xdr:to>
    <xdr:sp macro="" textlink="">
      <xdr:nvSpPr>
        <xdr:cNvPr id="69" name="フローチャート: 判断 68"/>
        <xdr:cNvSpPr/>
      </xdr:nvSpPr>
      <xdr:spPr>
        <a:xfrm>
          <a:off x="1968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111218</xdr:rowOff>
    </xdr:from>
    <xdr:ext cx="469744" cy="259045"/>
    <xdr:sp macro="" textlink="">
      <xdr:nvSpPr>
        <xdr:cNvPr id="70" name="テキスト ボックス 69"/>
        <xdr:cNvSpPr txBox="1"/>
      </xdr:nvSpPr>
      <xdr:spPr>
        <a:xfrm>
          <a:off x="1784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72898</xdr:rowOff>
    </xdr:from>
    <xdr:to>
      <xdr:col>6</xdr:col>
      <xdr:colOff>38100</xdr:colOff>
      <xdr:row>34</xdr:row>
      <xdr:rowOff>3048</xdr:rowOff>
    </xdr:to>
    <xdr:sp macro="" textlink="">
      <xdr:nvSpPr>
        <xdr:cNvPr id="71" name="フローチャート: 判断 70"/>
        <xdr:cNvSpPr/>
      </xdr:nvSpPr>
      <xdr:spPr>
        <a:xfrm>
          <a:off x="1079500" y="573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19575</xdr:rowOff>
    </xdr:from>
    <xdr:ext cx="469744" cy="259045"/>
    <xdr:sp macro="" textlink="">
      <xdr:nvSpPr>
        <xdr:cNvPr id="72" name="テキスト ボックス 71"/>
        <xdr:cNvSpPr txBox="1"/>
      </xdr:nvSpPr>
      <xdr:spPr>
        <a:xfrm>
          <a:off x="895428" y="550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57810</xdr:rowOff>
    </xdr:from>
    <xdr:to>
      <xdr:col>24</xdr:col>
      <xdr:colOff>114300</xdr:colOff>
      <xdr:row>34</xdr:row>
      <xdr:rowOff>159410</xdr:rowOff>
    </xdr:to>
    <xdr:sp macro="" textlink="">
      <xdr:nvSpPr>
        <xdr:cNvPr id="78" name="楕円 77"/>
        <xdr:cNvSpPr/>
      </xdr:nvSpPr>
      <xdr:spPr>
        <a:xfrm>
          <a:off x="4584700" y="58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80687</xdr:rowOff>
    </xdr:from>
    <xdr:ext cx="469744" cy="259045"/>
    <xdr:sp macro="" textlink="">
      <xdr:nvSpPr>
        <xdr:cNvPr id="79" name="議会費該当値テキスト"/>
        <xdr:cNvSpPr txBox="1"/>
      </xdr:nvSpPr>
      <xdr:spPr>
        <a:xfrm>
          <a:off x="4686300" y="573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77927</xdr:rowOff>
    </xdr:from>
    <xdr:to>
      <xdr:col>20</xdr:col>
      <xdr:colOff>38100</xdr:colOff>
      <xdr:row>35</xdr:row>
      <xdr:rowOff>8077</xdr:rowOff>
    </xdr:to>
    <xdr:sp macro="" textlink="">
      <xdr:nvSpPr>
        <xdr:cNvPr id="80" name="楕円 79"/>
        <xdr:cNvSpPr/>
      </xdr:nvSpPr>
      <xdr:spPr>
        <a:xfrm>
          <a:off x="3746500" y="590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24604</xdr:rowOff>
    </xdr:from>
    <xdr:ext cx="469744" cy="259045"/>
    <xdr:sp macro="" textlink="">
      <xdr:nvSpPr>
        <xdr:cNvPr id="81" name="テキスト ボックス 80"/>
        <xdr:cNvSpPr txBox="1"/>
      </xdr:nvSpPr>
      <xdr:spPr>
        <a:xfrm>
          <a:off x="3562428" y="5682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49581</xdr:rowOff>
    </xdr:from>
    <xdr:to>
      <xdr:col>15</xdr:col>
      <xdr:colOff>101600</xdr:colOff>
      <xdr:row>34</xdr:row>
      <xdr:rowOff>151181</xdr:rowOff>
    </xdr:to>
    <xdr:sp macro="" textlink="">
      <xdr:nvSpPr>
        <xdr:cNvPr id="82" name="楕円 81"/>
        <xdr:cNvSpPr/>
      </xdr:nvSpPr>
      <xdr:spPr>
        <a:xfrm>
          <a:off x="2857500" y="587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167708</xdr:rowOff>
    </xdr:from>
    <xdr:ext cx="469744" cy="259045"/>
    <xdr:sp macro="" textlink="">
      <xdr:nvSpPr>
        <xdr:cNvPr id="83" name="テキスト ボックス 82"/>
        <xdr:cNvSpPr txBox="1"/>
      </xdr:nvSpPr>
      <xdr:spPr>
        <a:xfrm>
          <a:off x="2673428" y="565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66954</xdr:rowOff>
    </xdr:from>
    <xdr:to>
      <xdr:col>10</xdr:col>
      <xdr:colOff>165100</xdr:colOff>
      <xdr:row>33</xdr:row>
      <xdr:rowOff>168554</xdr:rowOff>
    </xdr:to>
    <xdr:sp macro="" textlink="">
      <xdr:nvSpPr>
        <xdr:cNvPr id="84" name="楕円 83"/>
        <xdr:cNvSpPr/>
      </xdr:nvSpPr>
      <xdr:spPr>
        <a:xfrm>
          <a:off x="1968500" y="572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13631</xdr:rowOff>
    </xdr:from>
    <xdr:ext cx="469744" cy="259045"/>
    <xdr:sp macro="" textlink="">
      <xdr:nvSpPr>
        <xdr:cNvPr id="85" name="テキスト ボックス 84"/>
        <xdr:cNvSpPr txBox="1"/>
      </xdr:nvSpPr>
      <xdr:spPr>
        <a:xfrm>
          <a:off x="1784428" y="550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119532</xdr:rowOff>
    </xdr:from>
    <xdr:to>
      <xdr:col>6</xdr:col>
      <xdr:colOff>38100</xdr:colOff>
      <xdr:row>34</xdr:row>
      <xdr:rowOff>49682</xdr:rowOff>
    </xdr:to>
    <xdr:sp macro="" textlink="">
      <xdr:nvSpPr>
        <xdr:cNvPr id="86" name="楕円 85"/>
        <xdr:cNvSpPr/>
      </xdr:nvSpPr>
      <xdr:spPr>
        <a:xfrm>
          <a:off x="1079500" y="577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40809</xdr:rowOff>
    </xdr:from>
    <xdr:ext cx="469744" cy="259045"/>
    <xdr:sp macro="" textlink="">
      <xdr:nvSpPr>
        <xdr:cNvPr id="87" name="テキスト ボックス 86"/>
        <xdr:cNvSpPr txBox="1"/>
      </xdr:nvSpPr>
      <xdr:spPr>
        <a:xfrm>
          <a:off x="895428" y="5870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126180</xdr:rowOff>
    </xdr:from>
    <xdr:to>
      <xdr:col>24</xdr:col>
      <xdr:colOff>62865</xdr:colOff>
      <xdr:row>58</xdr:row>
      <xdr:rowOff>145154</xdr:rowOff>
    </xdr:to>
    <xdr:cxnSp macro="">
      <xdr:nvCxnSpPr>
        <xdr:cNvPr id="114" name="直線コネクタ 113"/>
        <xdr:cNvCxnSpPr/>
      </xdr:nvCxnSpPr>
      <xdr:spPr>
        <a:xfrm flipV="1">
          <a:off x="4633595" y="8698680"/>
          <a:ext cx="1270" cy="1390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148981</xdr:rowOff>
    </xdr:from>
    <xdr:ext cx="534377" cy="259045"/>
    <xdr:sp macro="" textlink="">
      <xdr:nvSpPr>
        <xdr:cNvPr id="115" name="総務費最小値テキスト"/>
        <xdr:cNvSpPr txBox="1"/>
      </xdr:nvSpPr>
      <xdr:spPr>
        <a:xfrm>
          <a:off x="4686300" y="1009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145154</xdr:rowOff>
    </xdr:from>
    <xdr:to>
      <xdr:col>24</xdr:col>
      <xdr:colOff>152400</xdr:colOff>
      <xdr:row>58</xdr:row>
      <xdr:rowOff>145154</xdr:rowOff>
    </xdr:to>
    <xdr:cxnSp macro="">
      <xdr:nvCxnSpPr>
        <xdr:cNvPr id="116" name="直線コネクタ 115"/>
        <xdr:cNvCxnSpPr/>
      </xdr:nvCxnSpPr>
      <xdr:spPr>
        <a:xfrm>
          <a:off x="4546600" y="1008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72857</xdr:rowOff>
    </xdr:from>
    <xdr:ext cx="599010" cy="259045"/>
    <xdr:sp macro="" textlink="">
      <xdr:nvSpPr>
        <xdr:cNvPr id="117" name="総務費最大値テキスト"/>
        <xdr:cNvSpPr txBox="1"/>
      </xdr:nvSpPr>
      <xdr:spPr>
        <a:xfrm>
          <a:off x="4686300" y="847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126180</xdr:rowOff>
    </xdr:from>
    <xdr:to>
      <xdr:col>24</xdr:col>
      <xdr:colOff>152400</xdr:colOff>
      <xdr:row>50</xdr:row>
      <xdr:rowOff>126180</xdr:rowOff>
    </xdr:to>
    <xdr:cxnSp macro="">
      <xdr:nvCxnSpPr>
        <xdr:cNvPr id="118" name="直線コネクタ 117"/>
        <xdr:cNvCxnSpPr/>
      </xdr:nvCxnSpPr>
      <xdr:spPr>
        <a:xfrm>
          <a:off x="4546600" y="869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107762</xdr:rowOff>
    </xdr:from>
    <xdr:to>
      <xdr:col>24</xdr:col>
      <xdr:colOff>63500</xdr:colOff>
      <xdr:row>58</xdr:row>
      <xdr:rowOff>58269</xdr:rowOff>
    </xdr:to>
    <xdr:cxnSp macro="">
      <xdr:nvCxnSpPr>
        <xdr:cNvPr id="119" name="直線コネクタ 118"/>
        <xdr:cNvCxnSpPr/>
      </xdr:nvCxnSpPr>
      <xdr:spPr>
        <a:xfrm flipV="1">
          <a:off x="3797300" y="9880412"/>
          <a:ext cx="838200" cy="12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148778</xdr:rowOff>
    </xdr:from>
    <xdr:ext cx="534377" cy="259045"/>
    <xdr:sp macro="" textlink="">
      <xdr:nvSpPr>
        <xdr:cNvPr id="120" name="総務費平均値テキスト"/>
        <xdr:cNvSpPr txBox="1"/>
      </xdr:nvSpPr>
      <xdr:spPr>
        <a:xfrm>
          <a:off x="4686300" y="95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125901</xdr:rowOff>
    </xdr:from>
    <xdr:to>
      <xdr:col>24</xdr:col>
      <xdr:colOff>114300</xdr:colOff>
      <xdr:row>57</xdr:row>
      <xdr:rowOff>56051</xdr:rowOff>
    </xdr:to>
    <xdr:sp macro="" textlink="">
      <xdr:nvSpPr>
        <xdr:cNvPr id="121" name="フローチャート: 判断 120"/>
        <xdr:cNvSpPr/>
      </xdr:nvSpPr>
      <xdr:spPr>
        <a:xfrm>
          <a:off x="4584700" y="97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58269</xdr:rowOff>
    </xdr:from>
    <xdr:to>
      <xdr:col>19</xdr:col>
      <xdr:colOff>177800</xdr:colOff>
      <xdr:row>58</xdr:row>
      <xdr:rowOff>93376</xdr:rowOff>
    </xdr:to>
    <xdr:cxnSp macro="">
      <xdr:nvCxnSpPr>
        <xdr:cNvPr id="122" name="直線コネクタ 121"/>
        <xdr:cNvCxnSpPr/>
      </xdr:nvCxnSpPr>
      <xdr:spPr>
        <a:xfrm flipV="1">
          <a:off x="2908300" y="10002369"/>
          <a:ext cx="889000" cy="3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94239</xdr:rowOff>
    </xdr:from>
    <xdr:to>
      <xdr:col>20</xdr:col>
      <xdr:colOff>38100</xdr:colOff>
      <xdr:row>57</xdr:row>
      <xdr:rowOff>24389</xdr:rowOff>
    </xdr:to>
    <xdr:sp macro="" textlink="">
      <xdr:nvSpPr>
        <xdr:cNvPr id="123" name="フローチャート: 判断 122"/>
        <xdr:cNvSpPr/>
      </xdr:nvSpPr>
      <xdr:spPr>
        <a:xfrm>
          <a:off x="3746500" y="969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40916</xdr:rowOff>
    </xdr:from>
    <xdr:ext cx="534377" cy="259045"/>
    <xdr:sp macro="" textlink="">
      <xdr:nvSpPr>
        <xdr:cNvPr id="124" name="テキスト ボックス 123"/>
        <xdr:cNvSpPr txBox="1"/>
      </xdr:nvSpPr>
      <xdr:spPr>
        <a:xfrm>
          <a:off x="3530111" y="947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88494</xdr:rowOff>
    </xdr:from>
    <xdr:to>
      <xdr:col>15</xdr:col>
      <xdr:colOff>50800</xdr:colOff>
      <xdr:row>58</xdr:row>
      <xdr:rowOff>93376</xdr:rowOff>
    </xdr:to>
    <xdr:cxnSp macro="">
      <xdr:nvCxnSpPr>
        <xdr:cNvPr id="125" name="直線コネクタ 124"/>
        <xdr:cNvCxnSpPr/>
      </xdr:nvCxnSpPr>
      <xdr:spPr>
        <a:xfrm>
          <a:off x="2019300" y="9861144"/>
          <a:ext cx="889000" cy="17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110895</xdr:rowOff>
    </xdr:from>
    <xdr:to>
      <xdr:col>15</xdr:col>
      <xdr:colOff>101600</xdr:colOff>
      <xdr:row>57</xdr:row>
      <xdr:rowOff>41045</xdr:rowOff>
    </xdr:to>
    <xdr:sp macro="" textlink="">
      <xdr:nvSpPr>
        <xdr:cNvPr id="126" name="フローチャート: 判断 125"/>
        <xdr:cNvSpPr/>
      </xdr:nvSpPr>
      <xdr:spPr>
        <a:xfrm>
          <a:off x="2857500" y="9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57572</xdr:rowOff>
    </xdr:from>
    <xdr:ext cx="534377" cy="259045"/>
    <xdr:sp macro="" textlink="">
      <xdr:nvSpPr>
        <xdr:cNvPr id="127" name="テキスト ボックス 126"/>
        <xdr:cNvSpPr txBox="1"/>
      </xdr:nvSpPr>
      <xdr:spPr>
        <a:xfrm>
          <a:off x="2641111" y="948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88494</xdr:rowOff>
    </xdr:from>
    <xdr:to>
      <xdr:col>10</xdr:col>
      <xdr:colOff>114300</xdr:colOff>
      <xdr:row>57</xdr:row>
      <xdr:rowOff>151734</xdr:rowOff>
    </xdr:to>
    <xdr:cxnSp macro="">
      <xdr:nvCxnSpPr>
        <xdr:cNvPr id="128" name="直線コネクタ 127"/>
        <xdr:cNvCxnSpPr/>
      </xdr:nvCxnSpPr>
      <xdr:spPr>
        <a:xfrm flipV="1">
          <a:off x="1130300" y="9861144"/>
          <a:ext cx="889000" cy="6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29873</xdr:rowOff>
    </xdr:from>
    <xdr:to>
      <xdr:col>10</xdr:col>
      <xdr:colOff>165100</xdr:colOff>
      <xdr:row>56</xdr:row>
      <xdr:rowOff>131473</xdr:rowOff>
    </xdr:to>
    <xdr:sp macro="" textlink="">
      <xdr:nvSpPr>
        <xdr:cNvPr id="129" name="フローチャート: 判断 128"/>
        <xdr:cNvSpPr/>
      </xdr:nvSpPr>
      <xdr:spPr>
        <a:xfrm>
          <a:off x="1968500" y="963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148000</xdr:rowOff>
    </xdr:from>
    <xdr:ext cx="534377" cy="259045"/>
    <xdr:sp macro="" textlink="">
      <xdr:nvSpPr>
        <xdr:cNvPr id="130" name="テキスト ボックス 129"/>
        <xdr:cNvSpPr txBox="1"/>
      </xdr:nvSpPr>
      <xdr:spPr>
        <a:xfrm>
          <a:off x="1752111" y="940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117263</xdr:rowOff>
    </xdr:from>
    <xdr:to>
      <xdr:col>6</xdr:col>
      <xdr:colOff>38100</xdr:colOff>
      <xdr:row>56</xdr:row>
      <xdr:rowOff>47413</xdr:rowOff>
    </xdr:to>
    <xdr:sp macro="" textlink="">
      <xdr:nvSpPr>
        <xdr:cNvPr id="131" name="フローチャート: 判断 130"/>
        <xdr:cNvSpPr/>
      </xdr:nvSpPr>
      <xdr:spPr>
        <a:xfrm>
          <a:off x="1079500" y="954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63940</xdr:rowOff>
    </xdr:from>
    <xdr:ext cx="534377" cy="259045"/>
    <xdr:sp macro="" textlink="">
      <xdr:nvSpPr>
        <xdr:cNvPr id="132" name="テキスト ボックス 131"/>
        <xdr:cNvSpPr txBox="1"/>
      </xdr:nvSpPr>
      <xdr:spPr>
        <a:xfrm>
          <a:off x="863111" y="932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56962</xdr:rowOff>
    </xdr:from>
    <xdr:to>
      <xdr:col>24</xdr:col>
      <xdr:colOff>114300</xdr:colOff>
      <xdr:row>57</xdr:row>
      <xdr:rowOff>158562</xdr:rowOff>
    </xdr:to>
    <xdr:sp macro="" textlink="">
      <xdr:nvSpPr>
        <xdr:cNvPr id="138" name="楕円 137"/>
        <xdr:cNvSpPr/>
      </xdr:nvSpPr>
      <xdr:spPr>
        <a:xfrm>
          <a:off x="4584700" y="982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35389</xdr:rowOff>
    </xdr:from>
    <xdr:ext cx="534377" cy="259045"/>
    <xdr:sp macro="" textlink="">
      <xdr:nvSpPr>
        <xdr:cNvPr id="139" name="総務費該当値テキスト"/>
        <xdr:cNvSpPr txBox="1"/>
      </xdr:nvSpPr>
      <xdr:spPr>
        <a:xfrm>
          <a:off x="4686300" y="980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7469</xdr:rowOff>
    </xdr:from>
    <xdr:to>
      <xdr:col>20</xdr:col>
      <xdr:colOff>38100</xdr:colOff>
      <xdr:row>58</xdr:row>
      <xdr:rowOff>109069</xdr:rowOff>
    </xdr:to>
    <xdr:sp macro="" textlink="">
      <xdr:nvSpPr>
        <xdr:cNvPr id="140" name="楕円 139"/>
        <xdr:cNvSpPr/>
      </xdr:nvSpPr>
      <xdr:spPr>
        <a:xfrm>
          <a:off x="3746500" y="995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100196</xdr:rowOff>
    </xdr:from>
    <xdr:ext cx="534377" cy="259045"/>
    <xdr:sp macro="" textlink="">
      <xdr:nvSpPr>
        <xdr:cNvPr id="141" name="テキスト ボックス 140"/>
        <xdr:cNvSpPr txBox="1"/>
      </xdr:nvSpPr>
      <xdr:spPr>
        <a:xfrm>
          <a:off x="3530111" y="10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42576</xdr:rowOff>
    </xdr:from>
    <xdr:to>
      <xdr:col>15</xdr:col>
      <xdr:colOff>101600</xdr:colOff>
      <xdr:row>58</xdr:row>
      <xdr:rowOff>144176</xdr:rowOff>
    </xdr:to>
    <xdr:sp macro="" textlink="">
      <xdr:nvSpPr>
        <xdr:cNvPr id="142" name="楕円 141"/>
        <xdr:cNvSpPr/>
      </xdr:nvSpPr>
      <xdr:spPr>
        <a:xfrm>
          <a:off x="2857500" y="998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135303</xdr:rowOff>
    </xdr:from>
    <xdr:ext cx="534377" cy="259045"/>
    <xdr:sp macro="" textlink="">
      <xdr:nvSpPr>
        <xdr:cNvPr id="143" name="テキスト ボックス 142"/>
        <xdr:cNvSpPr txBox="1"/>
      </xdr:nvSpPr>
      <xdr:spPr>
        <a:xfrm>
          <a:off x="2641111" y="1007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37694</xdr:rowOff>
    </xdr:from>
    <xdr:to>
      <xdr:col>10</xdr:col>
      <xdr:colOff>165100</xdr:colOff>
      <xdr:row>57</xdr:row>
      <xdr:rowOff>139294</xdr:rowOff>
    </xdr:to>
    <xdr:sp macro="" textlink="">
      <xdr:nvSpPr>
        <xdr:cNvPr id="144" name="楕円 143"/>
        <xdr:cNvSpPr/>
      </xdr:nvSpPr>
      <xdr:spPr>
        <a:xfrm>
          <a:off x="1968500" y="981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130421</xdr:rowOff>
    </xdr:from>
    <xdr:ext cx="534377" cy="259045"/>
    <xdr:sp macro="" textlink="">
      <xdr:nvSpPr>
        <xdr:cNvPr id="145" name="テキスト ボックス 144"/>
        <xdr:cNvSpPr txBox="1"/>
      </xdr:nvSpPr>
      <xdr:spPr>
        <a:xfrm>
          <a:off x="1752111" y="990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100934</xdr:rowOff>
    </xdr:from>
    <xdr:to>
      <xdr:col>6</xdr:col>
      <xdr:colOff>38100</xdr:colOff>
      <xdr:row>58</xdr:row>
      <xdr:rowOff>31084</xdr:rowOff>
    </xdr:to>
    <xdr:sp macro="" textlink="">
      <xdr:nvSpPr>
        <xdr:cNvPr id="146" name="楕円 145"/>
        <xdr:cNvSpPr/>
      </xdr:nvSpPr>
      <xdr:spPr>
        <a:xfrm>
          <a:off x="1079500" y="987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22211</xdr:rowOff>
    </xdr:from>
    <xdr:ext cx="534377" cy="259045"/>
    <xdr:sp macro="" textlink="">
      <xdr:nvSpPr>
        <xdr:cNvPr id="147" name="テキスト ボックス 146"/>
        <xdr:cNvSpPr txBox="1"/>
      </xdr:nvSpPr>
      <xdr:spPr>
        <a:xfrm>
          <a:off x="863111" y="996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74" name="直線コネクタ 173"/>
        <xdr:cNvCxnSpPr/>
      </xdr:nvCxnSpPr>
      <xdr:spPr>
        <a:xfrm flipV="1">
          <a:off x="4633595" y="12097657"/>
          <a:ext cx="1270" cy="144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6769</xdr:rowOff>
    </xdr:from>
    <xdr:ext cx="534377" cy="259045"/>
    <xdr:sp macro="" textlink="">
      <xdr:nvSpPr>
        <xdr:cNvPr id="175" name="民生費最小値テキスト"/>
        <xdr:cNvSpPr txBox="1"/>
      </xdr:nvSpPr>
      <xdr:spPr>
        <a:xfrm>
          <a:off x="4686300" y="135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6" name="直線コネクタ 175"/>
        <xdr:cNvCxnSpPr/>
      </xdr:nvCxnSpPr>
      <xdr:spPr>
        <a:xfrm>
          <a:off x="4546600" y="1354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42834</xdr:rowOff>
    </xdr:from>
    <xdr:ext cx="599010" cy="259045"/>
    <xdr:sp macro="" textlink="">
      <xdr:nvSpPr>
        <xdr:cNvPr id="177" name="民生費最大値テキスト"/>
        <xdr:cNvSpPr txBox="1"/>
      </xdr:nvSpPr>
      <xdr:spPr>
        <a:xfrm>
          <a:off x="4686300" y="118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78" name="直線コネクタ 177"/>
        <xdr:cNvCxnSpPr/>
      </xdr:nvCxnSpPr>
      <xdr:spPr>
        <a:xfrm>
          <a:off x="4546600" y="120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92086</xdr:rowOff>
    </xdr:from>
    <xdr:to>
      <xdr:col>24</xdr:col>
      <xdr:colOff>63500</xdr:colOff>
      <xdr:row>74</xdr:row>
      <xdr:rowOff>99412</xdr:rowOff>
    </xdr:to>
    <xdr:cxnSp macro="">
      <xdr:nvCxnSpPr>
        <xdr:cNvPr id="179" name="直線コネクタ 178"/>
        <xdr:cNvCxnSpPr/>
      </xdr:nvCxnSpPr>
      <xdr:spPr>
        <a:xfrm>
          <a:off x="3797300" y="12779386"/>
          <a:ext cx="838200" cy="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88685</xdr:rowOff>
    </xdr:from>
    <xdr:ext cx="599010" cy="259045"/>
    <xdr:sp macro="" textlink="">
      <xdr:nvSpPr>
        <xdr:cNvPr id="180" name="民生費平均値テキスト"/>
        <xdr:cNvSpPr txBox="1"/>
      </xdr:nvSpPr>
      <xdr:spPr>
        <a:xfrm>
          <a:off x="4686300" y="12947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xdr:nvSpPr>
        <xdr:cNvPr id="181" name="フローチャート: 判断 180"/>
        <xdr:cNvSpPr/>
      </xdr:nvSpPr>
      <xdr:spPr>
        <a:xfrm>
          <a:off x="45847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92086</xdr:rowOff>
    </xdr:from>
    <xdr:to>
      <xdr:col>19</xdr:col>
      <xdr:colOff>177800</xdr:colOff>
      <xdr:row>75</xdr:row>
      <xdr:rowOff>13643</xdr:rowOff>
    </xdr:to>
    <xdr:cxnSp macro="">
      <xdr:nvCxnSpPr>
        <xdr:cNvPr id="182" name="直線コネクタ 181"/>
        <xdr:cNvCxnSpPr/>
      </xdr:nvCxnSpPr>
      <xdr:spPr>
        <a:xfrm flipV="1">
          <a:off x="2908300" y="12779386"/>
          <a:ext cx="889000" cy="9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xdr:nvSpPr>
        <xdr:cNvPr id="183" name="フローチャート: 判断 182"/>
        <xdr:cNvSpPr/>
      </xdr:nvSpPr>
      <xdr:spPr>
        <a:xfrm>
          <a:off x="3746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36118</xdr:rowOff>
    </xdr:from>
    <xdr:ext cx="599010" cy="259045"/>
    <xdr:sp macro="" textlink="">
      <xdr:nvSpPr>
        <xdr:cNvPr id="184" name="テキスト ボックス 183"/>
        <xdr:cNvSpPr txBox="1"/>
      </xdr:nvSpPr>
      <xdr:spPr>
        <a:xfrm>
          <a:off x="3497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13643</xdr:rowOff>
    </xdr:from>
    <xdr:to>
      <xdr:col>15</xdr:col>
      <xdr:colOff>50800</xdr:colOff>
      <xdr:row>75</xdr:row>
      <xdr:rowOff>108338</xdr:rowOff>
    </xdr:to>
    <xdr:cxnSp macro="">
      <xdr:nvCxnSpPr>
        <xdr:cNvPr id="185" name="直線コネクタ 184"/>
        <xdr:cNvCxnSpPr/>
      </xdr:nvCxnSpPr>
      <xdr:spPr>
        <a:xfrm flipV="1">
          <a:off x="2019300" y="12872393"/>
          <a:ext cx="889000" cy="9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xdr:nvSpPr>
        <xdr:cNvPr id="186" name="フローチャート: 判断 185"/>
        <xdr:cNvSpPr/>
      </xdr:nvSpPr>
      <xdr:spPr>
        <a:xfrm>
          <a:off x="2857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70440</xdr:rowOff>
    </xdr:from>
    <xdr:ext cx="599010" cy="259045"/>
    <xdr:sp macro="" textlink="">
      <xdr:nvSpPr>
        <xdr:cNvPr id="187" name="テキスト ボックス 186"/>
        <xdr:cNvSpPr txBox="1"/>
      </xdr:nvSpPr>
      <xdr:spPr>
        <a:xfrm>
          <a:off x="2608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108338</xdr:rowOff>
    </xdr:from>
    <xdr:to>
      <xdr:col>10</xdr:col>
      <xdr:colOff>114300</xdr:colOff>
      <xdr:row>75</xdr:row>
      <xdr:rowOff>128749</xdr:rowOff>
    </xdr:to>
    <xdr:cxnSp macro="">
      <xdr:nvCxnSpPr>
        <xdr:cNvPr id="188" name="直線コネクタ 187"/>
        <xdr:cNvCxnSpPr/>
      </xdr:nvCxnSpPr>
      <xdr:spPr>
        <a:xfrm flipV="1">
          <a:off x="1130300" y="12967088"/>
          <a:ext cx="889000" cy="2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6429</xdr:rowOff>
    </xdr:from>
    <xdr:to>
      <xdr:col>10</xdr:col>
      <xdr:colOff>165100</xdr:colOff>
      <xdr:row>76</xdr:row>
      <xdr:rowOff>108029</xdr:rowOff>
    </xdr:to>
    <xdr:sp macro="" textlink="">
      <xdr:nvSpPr>
        <xdr:cNvPr id="189" name="フローチャート: 判断 188"/>
        <xdr:cNvSpPr/>
      </xdr:nvSpPr>
      <xdr:spPr>
        <a:xfrm>
          <a:off x="1968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99156</xdr:rowOff>
    </xdr:from>
    <xdr:ext cx="599010" cy="259045"/>
    <xdr:sp macro="" textlink="">
      <xdr:nvSpPr>
        <xdr:cNvPr id="190" name="テキスト ボックス 189"/>
        <xdr:cNvSpPr txBox="1"/>
      </xdr:nvSpPr>
      <xdr:spPr>
        <a:xfrm>
          <a:off x="1719795" y="1312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60554</xdr:rowOff>
    </xdr:from>
    <xdr:to>
      <xdr:col>6</xdr:col>
      <xdr:colOff>38100</xdr:colOff>
      <xdr:row>75</xdr:row>
      <xdr:rowOff>162154</xdr:rowOff>
    </xdr:to>
    <xdr:sp macro="" textlink="">
      <xdr:nvSpPr>
        <xdr:cNvPr id="191" name="フローチャート: 判断 190"/>
        <xdr:cNvSpPr/>
      </xdr:nvSpPr>
      <xdr:spPr>
        <a:xfrm>
          <a:off x="1079500" y="1291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7231</xdr:rowOff>
    </xdr:from>
    <xdr:ext cx="599010" cy="259045"/>
    <xdr:sp macro="" textlink="">
      <xdr:nvSpPr>
        <xdr:cNvPr id="192" name="テキスト ボックス 191"/>
        <xdr:cNvSpPr txBox="1"/>
      </xdr:nvSpPr>
      <xdr:spPr>
        <a:xfrm>
          <a:off x="830795" y="12694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48612</xdr:rowOff>
    </xdr:from>
    <xdr:to>
      <xdr:col>24</xdr:col>
      <xdr:colOff>114300</xdr:colOff>
      <xdr:row>74</xdr:row>
      <xdr:rowOff>150212</xdr:rowOff>
    </xdr:to>
    <xdr:sp macro="" textlink="">
      <xdr:nvSpPr>
        <xdr:cNvPr id="198" name="楕円 197"/>
        <xdr:cNvSpPr/>
      </xdr:nvSpPr>
      <xdr:spPr>
        <a:xfrm>
          <a:off x="4584700" y="1273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71489</xdr:rowOff>
    </xdr:from>
    <xdr:ext cx="599010" cy="259045"/>
    <xdr:sp macro="" textlink="">
      <xdr:nvSpPr>
        <xdr:cNvPr id="199" name="民生費該当値テキスト"/>
        <xdr:cNvSpPr txBox="1"/>
      </xdr:nvSpPr>
      <xdr:spPr>
        <a:xfrm>
          <a:off x="4686300" y="1258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41286</xdr:rowOff>
    </xdr:from>
    <xdr:to>
      <xdr:col>20</xdr:col>
      <xdr:colOff>38100</xdr:colOff>
      <xdr:row>74</xdr:row>
      <xdr:rowOff>142886</xdr:rowOff>
    </xdr:to>
    <xdr:sp macro="" textlink="">
      <xdr:nvSpPr>
        <xdr:cNvPr id="200" name="楕円 199"/>
        <xdr:cNvSpPr/>
      </xdr:nvSpPr>
      <xdr:spPr>
        <a:xfrm>
          <a:off x="3746500" y="127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159413</xdr:rowOff>
    </xdr:from>
    <xdr:ext cx="599010" cy="259045"/>
    <xdr:sp macro="" textlink="">
      <xdr:nvSpPr>
        <xdr:cNvPr id="201" name="テキスト ボックス 200"/>
        <xdr:cNvSpPr txBox="1"/>
      </xdr:nvSpPr>
      <xdr:spPr>
        <a:xfrm>
          <a:off x="3497795" y="12503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134293</xdr:rowOff>
    </xdr:from>
    <xdr:to>
      <xdr:col>15</xdr:col>
      <xdr:colOff>101600</xdr:colOff>
      <xdr:row>75</xdr:row>
      <xdr:rowOff>64443</xdr:rowOff>
    </xdr:to>
    <xdr:sp macro="" textlink="">
      <xdr:nvSpPr>
        <xdr:cNvPr id="202" name="楕円 201"/>
        <xdr:cNvSpPr/>
      </xdr:nvSpPr>
      <xdr:spPr>
        <a:xfrm>
          <a:off x="2857500" y="1282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80970</xdr:rowOff>
    </xdr:from>
    <xdr:ext cx="599010" cy="259045"/>
    <xdr:sp macro="" textlink="">
      <xdr:nvSpPr>
        <xdr:cNvPr id="203" name="テキスト ボックス 202"/>
        <xdr:cNvSpPr txBox="1"/>
      </xdr:nvSpPr>
      <xdr:spPr>
        <a:xfrm>
          <a:off x="2608795" y="1259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57538</xdr:rowOff>
    </xdr:from>
    <xdr:to>
      <xdr:col>10</xdr:col>
      <xdr:colOff>165100</xdr:colOff>
      <xdr:row>75</xdr:row>
      <xdr:rowOff>159138</xdr:rowOff>
    </xdr:to>
    <xdr:sp macro="" textlink="">
      <xdr:nvSpPr>
        <xdr:cNvPr id="204" name="楕円 203"/>
        <xdr:cNvSpPr/>
      </xdr:nvSpPr>
      <xdr:spPr>
        <a:xfrm>
          <a:off x="1968500" y="1291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4215</xdr:rowOff>
    </xdr:from>
    <xdr:ext cx="599010" cy="259045"/>
    <xdr:sp macro="" textlink="">
      <xdr:nvSpPr>
        <xdr:cNvPr id="205" name="テキスト ボックス 204"/>
        <xdr:cNvSpPr txBox="1"/>
      </xdr:nvSpPr>
      <xdr:spPr>
        <a:xfrm>
          <a:off x="1719795" y="12691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77949</xdr:rowOff>
    </xdr:from>
    <xdr:to>
      <xdr:col>6</xdr:col>
      <xdr:colOff>38100</xdr:colOff>
      <xdr:row>76</xdr:row>
      <xdr:rowOff>8099</xdr:rowOff>
    </xdr:to>
    <xdr:sp macro="" textlink="">
      <xdr:nvSpPr>
        <xdr:cNvPr id="206" name="楕円 205"/>
        <xdr:cNvSpPr/>
      </xdr:nvSpPr>
      <xdr:spPr>
        <a:xfrm>
          <a:off x="1079500" y="1293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170676</xdr:rowOff>
    </xdr:from>
    <xdr:ext cx="599010" cy="259045"/>
    <xdr:sp macro="" textlink="">
      <xdr:nvSpPr>
        <xdr:cNvPr id="207" name="テキスト ボックス 206"/>
        <xdr:cNvSpPr txBox="1"/>
      </xdr:nvSpPr>
      <xdr:spPr>
        <a:xfrm>
          <a:off x="830795" y="13029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34" name="直線コネクタ 233"/>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5" name="衛生費最小値テキスト"/>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6" name="直線コネクタ 235"/>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7" name="衛生費最大値テキスト"/>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38" name="直線コネクタ 237"/>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70124</xdr:rowOff>
    </xdr:from>
    <xdr:to>
      <xdr:col>24</xdr:col>
      <xdr:colOff>63500</xdr:colOff>
      <xdr:row>97</xdr:row>
      <xdr:rowOff>77766</xdr:rowOff>
    </xdr:to>
    <xdr:cxnSp macro="">
      <xdr:nvCxnSpPr>
        <xdr:cNvPr id="239" name="直線コネクタ 238"/>
        <xdr:cNvCxnSpPr/>
      </xdr:nvCxnSpPr>
      <xdr:spPr>
        <a:xfrm>
          <a:off x="3797300" y="16700774"/>
          <a:ext cx="838200" cy="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13019</xdr:rowOff>
    </xdr:from>
    <xdr:ext cx="534377" cy="259045"/>
    <xdr:sp macro="" textlink="">
      <xdr:nvSpPr>
        <xdr:cNvPr id="240" name="衛生費平均値テキスト"/>
        <xdr:cNvSpPr txBox="1"/>
      </xdr:nvSpPr>
      <xdr:spPr>
        <a:xfrm>
          <a:off x="4686300" y="16815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41" name="フローチャート: 判断 240"/>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70124</xdr:rowOff>
    </xdr:from>
    <xdr:to>
      <xdr:col>19</xdr:col>
      <xdr:colOff>177800</xdr:colOff>
      <xdr:row>97</xdr:row>
      <xdr:rowOff>92069</xdr:rowOff>
    </xdr:to>
    <xdr:cxnSp macro="">
      <xdr:nvCxnSpPr>
        <xdr:cNvPr id="242" name="直線コネクタ 241"/>
        <xdr:cNvCxnSpPr/>
      </xdr:nvCxnSpPr>
      <xdr:spPr>
        <a:xfrm flipV="1">
          <a:off x="2908300" y="16700774"/>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43" name="フローチャート: 判断 242"/>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93992</xdr:rowOff>
    </xdr:from>
    <xdr:ext cx="534377" cy="259045"/>
    <xdr:sp macro="" textlink="">
      <xdr:nvSpPr>
        <xdr:cNvPr id="244" name="テキスト ボックス 243"/>
        <xdr:cNvSpPr txBox="1"/>
      </xdr:nvSpPr>
      <xdr:spPr>
        <a:xfrm>
          <a:off x="3530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92069</xdr:rowOff>
    </xdr:from>
    <xdr:to>
      <xdr:col>15</xdr:col>
      <xdr:colOff>50800</xdr:colOff>
      <xdr:row>97</xdr:row>
      <xdr:rowOff>108023</xdr:rowOff>
    </xdr:to>
    <xdr:cxnSp macro="">
      <xdr:nvCxnSpPr>
        <xdr:cNvPr id="245" name="直線コネクタ 244"/>
        <xdr:cNvCxnSpPr/>
      </xdr:nvCxnSpPr>
      <xdr:spPr>
        <a:xfrm flipV="1">
          <a:off x="2019300" y="16722719"/>
          <a:ext cx="889000" cy="1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6" name="フローチャート: 判断 245"/>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92245</xdr:rowOff>
    </xdr:from>
    <xdr:ext cx="534377" cy="259045"/>
    <xdr:sp macro="" textlink="">
      <xdr:nvSpPr>
        <xdr:cNvPr id="247" name="テキスト ボックス 246"/>
        <xdr:cNvSpPr txBox="1"/>
      </xdr:nvSpPr>
      <xdr:spPr>
        <a:xfrm>
          <a:off x="2641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108023</xdr:rowOff>
    </xdr:from>
    <xdr:to>
      <xdr:col>10</xdr:col>
      <xdr:colOff>114300</xdr:colOff>
      <xdr:row>97</xdr:row>
      <xdr:rowOff>134753</xdr:rowOff>
    </xdr:to>
    <xdr:cxnSp macro="">
      <xdr:nvCxnSpPr>
        <xdr:cNvPr id="248" name="直線コネクタ 247"/>
        <xdr:cNvCxnSpPr/>
      </xdr:nvCxnSpPr>
      <xdr:spPr>
        <a:xfrm flipV="1">
          <a:off x="1130300" y="16738673"/>
          <a:ext cx="889000" cy="2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31228</xdr:rowOff>
    </xdr:from>
    <xdr:to>
      <xdr:col>10</xdr:col>
      <xdr:colOff>165100</xdr:colOff>
      <xdr:row>98</xdr:row>
      <xdr:rowOff>132828</xdr:rowOff>
    </xdr:to>
    <xdr:sp macro="" textlink="">
      <xdr:nvSpPr>
        <xdr:cNvPr id="249" name="フローチャート: 判断 248"/>
        <xdr:cNvSpPr/>
      </xdr:nvSpPr>
      <xdr:spPr>
        <a:xfrm>
          <a:off x="1968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123955</xdr:rowOff>
    </xdr:from>
    <xdr:ext cx="534377" cy="259045"/>
    <xdr:sp macro="" textlink="">
      <xdr:nvSpPr>
        <xdr:cNvPr id="250" name="テキスト ボックス 249"/>
        <xdr:cNvSpPr txBox="1"/>
      </xdr:nvSpPr>
      <xdr:spPr>
        <a:xfrm>
          <a:off x="1752111" y="169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131142</xdr:rowOff>
    </xdr:from>
    <xdr:to>
      <xdr:col>6</xdr:col>
      <xdr:colOff>38100</xdr:colOff>
      <xdr:row>98</xdr:row>
      <xdr:rowOff>61292</xdr:rowOff>
    </xdr:to>
    <xdr:sp macro="" textlink="">
      <xdr:nvSpPr>
        <xdr:cNvPr id="251" name="フローチャート: 判断 250"/>
        <xdr:cNvSpPr/>
      </xdr:nvSpPr>
      <xdr:spPr>
        <a:xfrm>
          <a:off x="1079500" y="1676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52419</xdr:rowOff>
    </xdr:from>
    <xdr:ext cx="534377" cy="259045"/>
    <xdr:sp macro="" textlink="">
      <xdr:nvSpPr>
        <xdr:cNvPr id="252" name="テキスト ボックス 251"/>
        <xdr:cNvSpPr txBox="1"/>
      </xdr:nvSpPr>
      <xdr:spPr>
        <a:xfrm>
          <a:off x="863111" y="1685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26966</xdr:rowOff>
    </xdr:from>
    <xdr:to>
      <xdr:col>24</xdr:col>
      <xdr:colOff>114300</xdr:colOff>
      <xdr:row>97</xdr:row>
      <xdr:rowOff>128566</xdr:rowOff>
    </xdr:to>
    <xdr:sp macro="" textlink="">
      <xdr:nvSpPr>
        <xdr:cNvPr id="258" name="楕円 257"/>
        <xdr:cNvSpPr/>
      </xdr:nvSpPr>
      <xdr:spPr>
        <a:xfrm>
          <a:off x="4584700" y="1665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49843</xdr:rowOff>
    </xdr:from>
    <xdr:ext cx="534377" cy="259045"/>
    <xdr:sp macro="" textlink="">
      <xdr:nvSpPr>
        <xdr:cNvPr id="259" name="衛生費該当値テキスト"/>
        <xdr:cNvSpPr txBox="1"/>
      </xdr:nvSpPr>
      <xdr:spPr>
        <a:xfrm>
          <a:off x="4686300" y="1650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19324</xdr:rowOff>
    </xdr:from>
    <xdr:to>
      <xdr:col>20</xdr:col>
      <xdr:colOff>38100</xdr:colOff>
      <xdr:row>97</xdr:row>
      <xdr:rowOff>120924</xdr:rowOff>
    </xdr:to>
    <xdr:sp macro="" textlink="">
      <xdr:nvSpPr>
        <xdr:cNvPr id="260" name="楕円 259"/>
        <xdr:cNvSpPr/>
      </xdr:nvSpPr>
      <xdr:spPr>
        <a:xfrm>
          <a:off x="3746500" y="1664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137451</xdr:rowOff>
    </xdr:from>
    <xdr:ext cx="534377" cy="259045"/>
    <xdr:sp macro="" textlink="">
      <xdr:nvSpPr>
        <xdr:cNvPr id="261" name="テキスト ボックス 260"/>
        <xdr:cNvSpPr txBox="1"/>
      </xdr:nvSpPr>
      <xdr:spPr>
        <a:xfrm>
          <a:off x="3530111" y="1642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41269</xdr:rowOff>
    </xdr:from>
    <xdr:to>
      <xdr:col>15</xdr:col>
      <xdr:colOff>101600</xdr:colOff>
      <xdr:row>97</xdr:row>
      <xdr:rowOff>142869</xdr:rowOff>
    </xdr:to>
    <xdr:sp macro="" textlink="">
      <xdr:nvSpPr>
        <xdr:cNvPr id="262" name="楕円 261"/>
        <xdr:cNvSpPr/>
      </xdr:nvSpPr>
      <xdr:spPr>
        <a:xfrm>
          <a:off x="2857500" y="1667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159396</xdr:rowOff>
    </xdr:from>
    <xdr:ext cx="534377" cy="259045"/>
    <xdr:sp macro="" textlink="">
      <xdr:nvSpPr>
        <xdr:cNvPr id="263" name="テキスト ボックス 262"/>
        <xdr:cNvSpPr txBox="1"/>
      </xdr:nvSpPr>
      <xdr:spPr>
        <a:xfrm>
          <a:off x="2641111" y="1644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57223</xdr:rowOff>
    </xdr:from>
    <xdr:to>
      <xdr:col>10</xdr:col>
      <xdr:colOff>165100</xdr:colOff>
      <xdr:row>97</xdr:row>
      <xdr:rowOff>158823</xdr:rowOff>
    </xdr:to>
    <xdr:sp macro="" textlink="">
      <xdr:nvSpPr>
        <xdr:cNvPr id="264" name="楕円 263"/>
        <xdr:cNvSpPr/>
      </xdr:nvSpPr>
      <xdr:spPr>
        <a:xfrm>
          <a:off x="1968500" y="1668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3900</xdr:rowOff>
    </xdr:from>
    <xdr:ext cx="534377" cy="259045"/>
    <xdr:sp macro="" textlink="">
      <xdr:nvSpPr>
        <xdr:cNvPr id="265" name="テキスト ボックス 264"/>
        <xdr:cNvSpPr txBox="1"/>
      </xdr:nvSpPr>
      <xdr:spPr>
        <a:xfrm>
          <a:off x="1752111" y="1646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83953</xdr:rowOff>
    </xdr:from>
    <xdr:to>
      <xdr:col>6</xdr:col>
      <xdr:colOff>38100</xdr:colOff>
      <xdr:row>98</xdr:row>
      <xdr:rowOff>14103</xdr:rowOff>
    </xdr:to>
    <xdr:sp macro="" textlink="">
      <xdr:nvSpPr>
        <xdr:cNvPr id="266" name="楕円 265"/>
        <xdr:cNvSpPr/>
      </xdr:nvSpPr>
      <xdr:spPr>
        <a:xfrm>
          <a:off x="1079500" y="1671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30630</xdr:rowOff>
    </xdr:from>
    <xdr:ext cx="534377" cy="259045"/>
    <xdr:sp macro="" textlink="">
      <xdr:nvSpPr>
        <xdr:cNvPr id="267" name="テキスト ボックス 266"/>
        <xdr:cNvSpPr txBox="1"/>
      </xdr:nvSpPr>
      <xdr:spPr>
        <a:xfrm>
          <a:off x="863111" y="1648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17399</xdr:rowOff>
    </xdr:from>
    <xdr:to>
      <xdr:col>54</xdr:col>
      <xdr:colOff>189865</xdr:colOff>
      <xdr:row>39</xdr:row>
      <xdr:rowOff>44450</xdr:rowOff>
    </xdr:to>
    <xdr:cxnSp macro="">
      <xdr:nvCxnSpPr>
        <xdr:cNvPr id="291" name="直線コネクタ 290"/>
        <xdr:cNvCxnSpPr/>
      </xdr:nvCxnSpPr>
      <xdr:spPr>
        <a:xfrm flipV="1">
          <a:off x="10475595" y="5332349"/>
          <a:ext cx="127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135526</xdr:rowOff>
    </xdr:from>
    <xdr:ext cx="469744" cy="259045"/>
    <xdr:sp macro="" textlink="">
      <xdr:nvSpPr>
        <xdr:cNvPr id="294" name="労働費最大値テキスト"/>
        <xdr:cNvSpPr txBox="1"/>
      </xdr:nvSpPr>
      <xdr:spPr>
        <a:xfrm>
          <a:off x="10528300" y="51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17399</xdr:rowOff>
    </xdr:from>
    <xdr:to>
      <xdr:col>55</xdr:col>
      <xdr:colOff>88900</xdr:colOff>
      <xdr:row>31</xdr:row>
      <xdr:rowOff>17399</xdr:rowOff>
    </xdr:to>
    <xdr:cxnSp macro="">
      <xdr:nvCxnSpPr>
        <xdr:cNvPr id="295" name="直線コネクタ 294"/>
        <xdr:cNvCxnSpPr/>
      </xdr:nvCxnSpPr>
      <xdr:spPr>
        <a:xfrm>
          <a:off x="10388600" y="533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26162</xdr:rowOff>
    </xdr:from>
    <xdr:to>
      <xdr:col>55</xdr:col>
      <xdr:colOff>0</xdr:colOff>
      <xdr:row>38</xdr:row>
      <xdr:rowOff>30353</xdr:rowOff>
    </xdr:to>
    <xdr:cxnSp macro="">
      <xdr:nvCxnSpPr>
        <xdr:cNvPr id="296" name="直線コネクタ 295"/>
        <xdr:cNvCxnSpPr/>
      </xdr:nvCxnSpPr>
      <xdr:spPr>
        <a:xfrm>
          <a:off x="9639300" y="6541262"/>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119778</xdr:rowOff>
    </xdr:from>
    <xdr:ext cx="378565" cy="259045"/>
    <xdr:sp macro="" textlink="">
      <xdr:nvSpPr>
        <xdr:cNvPr id="297" name="労働費平均値テキスト"/>
        <xdr:cNvSpPr txBox="1"/>
      </xdr:nvSpPr>
      <xdr:spPr>
        <a:xfrm>
          <a:off x="10528300" y="62919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xdr:nvSpPr>
        <xdr:cNvPr id="298" name="フローチャート: 判断 297"/>
        <xdr:cNvSpPr/>
      </xdr:nvSpPr>
      <xdr:spPr>
        <a:xfrm>
          <a:off x="104267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17399</xdr:rowOff>
    </xdr:from>
    <xdr:to>
      <xdr:col>50</xdr:col>
      <xdr:colOff>114300</xdr:colOff>
      <xdr:row>38</xdr:row>
      <xdr:rowOff>26162</xdr:rowOff>
    </xdr:to>
    <xdr:cxnSp macro="">
      <xdr:nvCxnSpPr>
        <xdr:cNvPr id="299" name="直線コネクタ 298"/>
        <xdr:cNvCxnSpPr/>
      </xdr:nvCxnSpPr>
      <xdr:spPr>
        <a:xfrm>
          <a:off x="8750300" y="6532499"/>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58801</xdr:rowOff>
    </xdr:from>
    <xdr:to>
      <xdr:col>50</xdr:col>
      <xdr:colOff>165100</xdr:colOff>
      <xdr:row>37</xdr:row>
      <xdr:rowOff>160401</xdr:rowOff>
    </xdr:to>
    <xdr:sp macro="" textlink="">
      <xdr:nvSpPr>
        <xdr:cNvPr id="300" name="フローチャート: 判断 299"/>
        <xdr:cNvSpPr/>
      </xdr:nvSpPr>
      <xdr:spPr>
        <a:xfrm>
          <a:off x="9588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5478</xdr:rowOff>
    </xdr:from>
    <xdr:ext cx="378565" cy="259045"/>
    <xdr:sp macro="" textlink="">
      <xdr:nvSpPr>
        <xdr:cNvPr id="301" name="テキスト ボックス 300"/>
        <xdr:cNvSpPr txBox="1"/>
      </xdr:nvSpPr>
      <xdr:spPr>
        <a:xfrm>
          <a:off x="9450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17399</xdr:rowOff>
    </xdr:from>
    <xdr:to>
      <xdr:col>45</xdr:col>
      <xdr:colOff>177800</xdr:colOff>
      <xdr:row>38</xdr:row>
      <xdr:rowOff>23495</xdr:rowOff>
    </xdr:to>
    <xdr:cxnSp macro="">
      <xdr:nvCxnSpPr>
        <xdr:cNvPr id="302" name="直線コネクタ 301"/>
        <xdr:cNvCxnSpPr/>
      </xdr:nvCxnSpPr>
      <xdr:spPr>
        <a:xfrm flipV="1">
          <a:off x="7861300" y="6532499"/>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72517</xdr:rowOff>
    </xdr:from>
    <xdr:to>
      <xdr:col>46</xdr:col>
      <xdr:colOff>38100</xdr:colOff>
      <xdr:row>38</xdr:row>
      <xdr:rowOff>2667</xdr:rowOff>
    </xdr:to>
    <xdr:sp macro="" textlink="">
      <xdr:nvSpPr>
        <xdr:cNvPr id="303" name="フローチャート: 判断 302"/>
        <xdr:cNvSpPr/>
      </xdr:nvSpPr>
      <xdr:spPr>
        <a:xfrm>
          <a:off x="8699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19194</xdr:rowOff>
    </xdr:from>
    <xdr:ext cx="378565" cy="259045"/>
    <xdr:sp macro="" textlink="">
      <xdr:nvSpPr>
        <xdr:cNvPr id="304" name="テキスト ボックス 303"/>
        <xdr:cNvSpPr txBox="1"/>
      </xdr:nvSpPr>
      <xdr:spPr>
        <a:xfrm>
          <a:off x="8561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23495</xdr:rowOff>
    </xdr:from>
    <xdr:to>
      <xdr:col>41</xdr:col>
      <xdr:colOff>50800</xdr:colOff>
      <xdr:row>38</xdr:row>
      <xdr:rowOff>27305</xdr:rowOff>
    </xdr:to>
    <xdr:cxnSp macro="">
      <xdr:nvCxnSpPr>
        <xdr:cNvPr id="305" name="直線コネクタ 304"/>
        <xdr:cNvCxnSpPr/>
      </xdr:nvCxnSpPr>
      <xdr:spPr>
        <a:xfrm flipV="1">
          <a:off x="6972300" y="65385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67945</xdr:rowOff>
    </xdr:from>
    <xdr:to>
      <xdr:col>41</xdr:col>
      <xdr:colOff>101600</xdr:colOff>
      <xdr:row>37</xdr:row>
      <xdr:rowOff>169545</xdr:rowOff>
    </xdr:to>
    <xdr:sp macro="" textlink="">
      <xdr:nvSpPr>
        <xdr:cNvPr id="306" name="フローチャート: 判断 305"/>
        <xdr:cNvSpPr/>
      </xdr:nvSpPr>
      <xdr:spPr>
        <a:xfrm>
          <a:off x="7810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14622</xdr:rowOff>
    </xdr:from>
    <xdr:ext cx="378565" cy="259045"/>
    <xdr:sp macro="" textlink="">
      <xdr:nvSpPr>
        <xdr:cNvPr id="307" name="テキスト ボックス 306"/>
        <xdr:cNvSpPr txBox="1"/>
      </xdr:nvSpPr>
      <xdr:spPr>
        <a:xfrm>
          <a:off x="7672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54991</xdr:rowOff>
    </xdr:from>
    <xdr:to>
      <xdr:col>36</xdr:col>
      <xdr:colOff>165100</xdr:colOff>
      <xdr:row>35</xdr:row>
      <xdr:rowOff>156591</xdr:rowOff>
    </xdr:to>
    <xdr:sp macro="" textlink="">
      <xdr:nvSpPr>
        <xdr:cNvPr id="308" name="フローチャート: 判断 307"/>
        <xdr:cNvSpPr/>
      </xdr:nvSpPr>
      <xdr:spPr>
        <a:xfrm>
          <a:off x="6921500" y="605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1668</xdr:rowOff>
    </xdr:from>
    <xdr:ext cx="469744" cy="259045"/>
    <xdr:sp macro="" textlink="">
      <xdr:nvSpPr>
        <xdr:cNvPr id="309" name="テキスト ボックス 308"/>
        <xdr:cNvSpPr txBox="1"/>
      </xdr:nvSpPr>
      <xdr:spPr>
        <a:xfrm>
          <a:off x="6737428" y="583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151003</xdr:rowOff>
    </xdr:from>
    <xdr:to>
      <xdr:col>55</xdr:col>
      <xdr:colOff>50800</xdr:colOff>
      <xdr:row>38</xdr:row>
      <xdr:rowOff>81153</xdr:rowOff>
    </xdr:to>
    <xdr:sp macro="" textlink="">
      <xdr:nvSpPr>
        <xdr:cNvPr id="315" name="楕円 314"/>
        <xdr:cNvSpPr/>
      </xdr:nvSpPr>
      <xdr:spPr>
        <a:xfrm>
          <a:off x="10426700" y="649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129430</xdr:rowOff>
    </xdr:from>
    <xdr:ext cx="378565" cy="259045"/>
    <xdr:sp macro="" textlink="">
      <xdr:nvSpPr>
        <xdr:cNvPr id="316" name="労働費該当値テキスト"/>
        <xdr:cNvSpPr txBox="1"/>
      </xdr:nvSpPr>
      <xdr:spPr>
        <a:xfrm>
          <a:off x="10528300" y="6473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146812</xdr:rowOff>
    </xdr:from>
    <xdr:to>
      <xdr:col>50</xdr:col>
      <xdr:colOff>165100</xdr:colOff>
      <xdr:row>38</xdr:row>
      <xdr:rowOff>76962</xdr:rowOff>
    </xdr:to>
    <xdr:sp macro="" textlink="">
      <xdr:nvSpPr>
        <xdr:cNvPr id="317" name="楕円 316"/>
        <xdr:cNvSpPr/>
      </xdr:nvSpPr>
      <xdr:spPr>
        <a:xfrm>
          <a:off x="9588500" y="649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68089</xdr:rowOff>
    </xdr:from>
    <xdr:ext cx="378565" cy="259045"/>
    <xdr:sp macro="" textlink="">
      <xdr:nvSpPr>
        <xdr:cNvPr id="318" name="テキスト ボックス 317"/>
        <xdr:cNvSpPr txBox="1"/>
      </xdr:nvSpPr>
      <xdr:spPr>
        <a:xfrm>
          <a:off x="9450017" y="6583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138049</xdr:rowOff>
    </xdr:from>
    <xdr:to>
      <xdr:col>46</xdr:col>
      <xdr:colOff>38100</xdr:colOff>
      <xdr:row>38</xdr:row>
      <xdr:rowOff>68199</xdr:rowOff>
    </xdr:to>
    <xdr:sp macro="" textlink="">
      <xdr:nvSpPr>
        <xdr:cNvPr id="319" name="楕円 318"/>
        <xdr:cNvSpPr/>
      </xdr:nvSpPr>
      <xdr:spPr>
        <a:xfrm>
          <a:off x="8699500" y="648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59326</xdr:rowOff>
    </xdr:from>
    <xdr:ext cx="378565" cy="259045"/>
    <xdr:sp macro="" textlink="">
      <xdr:nvSpPr>
        <xdr:cNvPr id="320" name="テキスト ボックス 319"/>
        <xdr:cNvSpPr txBox="1"/>
      </xdr:nvSpPr>
      <xdr:spPr>
        <a:xfrm>
          <a:off x="8561017" y="6574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144145</xdr:rowOff>
    </xdr:from>
    <xdr:to>
      <xdr:col>41</xdr:col>
      <xdr:colOff>101600</xdr:colOff>
      <xdr:row>38</xdr:row>
      <xdr:rowOff>74295</xdr:rowOff>
    </xdr:to>
    <xdr:sp macro="" textlink="">
      <xdr:nvSpPr>
        <xdr:cNvPr id="321" name="楕円 320"/>
        <xdr:cNvSpPr/>
      </xdr:nvSpPr>
      <xdr:spPr>
        <a:xfrm>
          <a:off x="7810500" y="648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65422</xdr:rowOff>
    </xdr:from>
    <xdr:ext cx="378565" cy="259045"/>
    <xdr:sp macro="" textlink="">
      <xdr:nvSpPr>
        <xdr:cNvPr id="322" name="テキスト ボックス 321"/>
        <xdr:cNvSpPr txBox="1"/>
      </xdr:nvSpPr>
      <xdr:spPr>
        <a:xfrm>
          <a:off x="7672017" y="6580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147955</xdr:rowOff>
    </xdr:from>
    <xdr:to>
      <xdr:col>36</xdr:col>
      <xdr:colOff>165100</xdr:colOff>
      <xdr:row>38</xdr:row>
      <xdr:rowOff>78105</xdr:rowOff>
    </xdr:to>
    <xdr:sp macro="" textlink="">
      <xdr:nvSpPr>
        <xdr:cNvPr id="323" name="楕円 322"/>
        <xdr:cNvSpPr/>
      </xdr:nvSpPr>
      <xdr:spPr>
        <a:xfrm>
          <a:off x="6921500" y="649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69232</xdr:rowOff>
    </xdr:from>
    <xdr:ext cx="378565" cy="259045"/>
    <xdr:sp macro="" textlink="">
      <xdr:nvSpPr>
        <xdr:cNvPr id="324" name="テキスト ボックス 323"/>
        <xdr:cNvSpPr txBox="1"/>
      </xdr:nvSpPr>
      <xdr:spPr>
        <a:xfrm>
          <a:off x="6783017" y="6584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48" name="直線コネクタ 347"/>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49" name="農林水産業費最小値テキスト"/>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50" name="直線コネクタ 349"/>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51" name="農林水産業費最大値テキスト"/>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52" name="直線コネクタ 351"/>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132042</xdr:rowOff>
    </xdr:from>
    <xdr:to>
      <xdr:col>55</xdr:col>
      <xdr:colOff>0</xdr:colOff>
      <xdr:row>59</xdr:row>
      <xdr:rowOff>10313</xdr:rowOff>
    </xdr:to>
    <xdr:cxnSp macro="">
      <xdr:nvCxnSpPr>
        <xdr:cNvPr id="353" name="直線コネクタ 352"/>
        <xdr:cNvCxnSpPr/>
      </xdr:nvCxnSpPr>
      <xdr:spPr>
        <a:xfrm flipV="1">
          <a:off x="9639300" y="10076142"/>
          <a:ext cx="838200" cy="4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75087</xdr:rowOff>
    </xdr:from>
    <xdr:ext cx="469744" cy="259045"/>
    <xdr:sp macro="" textlink="">
      <xdr:nvSpPr>
        <xdr:cNvPr id="354" name="農林水産業費平均値テキスト"/>
        <xdr:cNvSpPr txBox="1"/>
      </xdr:nvSpPr>
      <xdr:spPr>
        <a:xfrm>
          <a:off x="10528300" y="9847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5" name="フローチャート: 判断 354"/>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10313</xdr:rowOff>
    </xdr:from>
    <xdr:to>
      <xdr:col>50</xdr:col>
      <xdr:colOff>114300</xdr:colOff>
      <xdr:row>59</xdr:row>
      <xdr:rowOff>14275</xdr:rowOff>
    </xdr:to>
    <xdr:cxnSp macro="">
      <xdr:nvCxnSpPr>
        <xdr:cNvPr id="356" name="直線コネクタ 355"/>
        <xdr:cNvCxnSpPr/>
      </xdr:nvCxnSpPr>
      <xdr:spPr>
        <a:xfrm flipV="1">
          <a:off x="8750300" y="10125863"/>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7" name="フローチャート: 判断 356"/>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1802</xdr:rowOff>
    </xdr:from>
    <xdr:ext cx="469744" cy="259045"/>
    <xdr:sp macro="" textlink="">
      <xdr:nvSpPr>
        <xdr:cNvPr id="358" name="テキスト ボックス 357"/>
        <xdr:cNvSpPr txBox="1"/>
      </xdr:nvSpPr>
      <xdr:spPr>
        <a:xfrm>
          <a:off x="9404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7550</xdr:rowOff>
    </xdr:from>
    <xdr:to>
      <xdr:col>45</xdr:col>
      <xdr:colOff>177800</xdr:colOff>
      <xdr:row>59</xdr:row>
      <xdr:rowOff>14275</xdr:rowOff>
    </xdr:to>
    <xdr:cxnSp macro="">
      <xdr:nvCxnSpPr>
        <xdr:cNvPr id="359" name="直線コネクタ 358"/>
        <xdr:cNvCxnSpPr/>
      </xdr:nvCxnSpPr>
      <xdr:spPr>
        <a:xfrm>
          <a:off x="7861300" y="10123100"/>
          <a:ext cx="889000" cy="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60" name="フローチャート: 判断 359"/>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1706</xdr:rowOff>
    </xdr:from>
    <xdr:ext cx="469744" cy="259045"/>
    <xdr:sp macro="" textlink="">
      <xdr:nvSpPr>
        <xdr:cNvPr id="361" name="テキスト ボックス 360"/>
        <xdr:cNvSpPr txBox="1"/>
      </xdr:nvSpPr>
      <xdr:spPr>
        <a:xfrm>
          <a:off x="8515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7550</xdr:rowOff>
    </xdr:from>
    <xdr:to>
      <xdr:col>41</xdr:col>
      <xdr:colOff>50800</xdr:colOff>
      <xdr:row>59</xdr:row>
      <xdr:rowOff>19989</xdr:rowOff>
    </xdr:to>
    <xdr:cxnSp macro="">
      <xdr:nvCxnSpPr>
        <xdr:cNvPr id="362" name="直線コネクタ 361"/>
        <xdr:cNvCxnSpPr/>
      </xdr:nvCxnSpPr>
      <xdr:spPr>
        <a:xfrm flipV="1">
          <a:off x="6972300" y="10123100"/>
          <a:ext cx="889000" cy="1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47219</xdr:rowOff>
    </xdr:from>
    <xdr:to>
      <xdr:col>41</xdr:col>
      <xdr:colOff>101600</xdr:colOff>
      <xdr:row>58</xdr:row>
      <xdr:rowOff>148819</xdr:rowOff>
    </xdr:to>
    <xdr:sp macro="" textlink="">
      <xdr:nvSpPr>
        <xdr:cNvPr id="363" name="フローチャート: 判断 362"/>
        <xdr:cNvSpPr/>
      </xdr:nvSpPr>
      <xdr:spPr>
        <a:xfrm>
          <a:off x="7810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165346</xdr:rowOff>
    </xdr:from>
    <xdr:ext cx="469744" cy="259045"/>
    <xdr:sp macro="" textlink="">
      <xdr:nvSpPr>
        <xdr:cNvPr id="364" name="テキスト ボックス 363"/>
        <xdr:cNvSpPr txBox="1"/>
      </xdr:nvSpPr>
      <xdr:spPr>
        <a:xfrm>
          <a:off x="7626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168948</xdr:rowOff>
    </xdr:from>
    <xdr:to>
      <xdr:col>36</xdr:col>
      <xdr:colOff>165100</xdr:colOff>
      <xdr:row>58</xdr:row>
      <xdr:rowOff>99098</xdr:rowOff>
    </xdr:to>
    <xdr:sp macro="" textlink="">
      <xdr:nvSpPr>
        <xdr:cNvPr id="365" name="フローチャート: 判断 364"/>
        <xdr:cNvSpPr/>
      </xdr:nvSpPr>
      <xdr:spPr>
        <a:xfrm>
          <a:off x="6921500" y="994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115625</xdr:rowOff>
    </xdr:from>
    <xdr:ext cx="469744" cy="259045"/>
    <xdr:sp macro="" textlink="">
      <xdr:nvSpPr>
        <xdr:cNvPr id="366" name="テキスト ボックス 365"/>
        <xdr:cNvSpPr txBox="1"/>
      </xdr:nvSpPr>
      <xdr:spPr>
        <a:xfrm>
          <a:off x="6737428" y="971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81242</xdr:rowOff>
    </xdr:from>
    <xdr:to>
      <xdr:col>55</xdr:col>
      <xdr:colOff>50800</xdr:colOff>
      <xdr:row>59</xdr:row>
      <xdr:rowOff>11392</xdr:rowOff>
    </xdr:to>
    <xdr:sp macro="" textlink="">
      <xdr:nvSpPr>
        <xdr:cNvPr id="372" name="楕円 371"/>
        <xdr:cNvSpPr/>
      </xdr:nvSpPr>
      <xdr:spPr>
        <a:xfrm>
          <a:off x="10426700" y="1002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30637</xdr:rowOff>
    </xdr:from>
    <xdr:ext cx="469744" cy="259045"/>
    <xdr:sp macro="" textlink="">
      <xdr:nvSpPr>
        <xdr:cNvPr id="373" name="農林水産業費該当値テキスト"/>
        <xdr:cNvSpPr txBox="1"/>
      </xdr:nvSpPr>
      <xdr:spPr>
        <a:xfrm>
          <a:off x="10528300" y="997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130963</xdr:rowOff>
    </xdr:from>
    <xdr:to>
      <xdr:col>50</xdr:col>
      <xdr:colOff>165100</xdr:colOff>
      <xdr:row>59</xdr:row>
      <xdr:rowOff>61113</xdr:rowOff>
    </xdr:to>
    <xdr:sp macro="" textlink="">
      <xdr:nvSpPr>
        <xdr:cNvPr id="374" name="楕円 373"/>
        <xdr:cNvSpPr/>
      </xdr:nvSpPr>
      <xdr:spPr>
        <a:xfrm>
          <a:off x="9588500" y="1007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52240</xdr:rowOff>
    </xdr:from>
    <xdr:ext cx="469744" cy="259045"/>
    <xdr:sp macro="" textlink="">
      <xdr:nvSpPr>
        <xdr:cNvPr id="375" name="テキスト ボックス 374"/>
        <xdr:cNvSpPr txBox="1"/>
      </xdr:nvSpPr>
      <xdr:spPr>
        <a:xfrm>
          <a:off x="9404428" y="1016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134925</xdr:rowOff>
    </xdr:from>
    <xdr:to>
      <xdr:col>46</xdr:col>
      <xdr:colOff>38100</xdr:colOff>
      <xdr:row>59</xdr:row>
      <xdr:rowOff>65075</xdr:rowOff>
    </xdr:to>
    <xdr:sp macro="" textlink="">
      <xdr:nvSpPr>
        <xdr:cNvPr id="376" name="楕円 375"/>
        <xdr:cNvSpPr/>
      </xdr:nvSpPr>
      <xdr:spPr>
        <a:xfrm>
          <a:off x="8699500" y="100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56202</xdr:rowOff>
    </xdr:from>
    <xdr:ext cx="469744" cy="259045"/>
    <xdr:sp macro="" textlink="">
      <xdr:nvSpPr>
        <xdr:cNvPr id="377" name="テキスト ボックス 376"/>
        <xdr:cNvSpPr txBox="1"/>
      </xdr:nvSpPr>
      <xdr:spPr>
        <a:xfrm>
          <a:off x="8515428" y="10171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128200</xdr:rowOff>
    </xdr:from>
    <xdr:to>
      <xdr:col>41</xdr:col>
      <xdr:colOff>101600</xdr:colOff>
      <xdr:row>59</xdr:row>
      <xdr:rowOff>58350</xdr:rowOff>
    </xdr:to>
    <xdr:sp macro="" textlink="">
      <xdr:nvSpPr>
        <xdr:cNvPr id="378" name="楕円 377"/>
        <xdr:cNvSpPr/>
      </xdr:nvSpPr>
      <xdr:spPr>
        <a:xfrm>
          <a:off x="7810500" y="100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49477</xdr:rowOff>
    </xdr:from>
    <xdr:ext cx="469744" cy="259045"/>
    <xdr:sp macro="" textlink="">
      <xdr:nvSpPr>
        <xdr:cNvPr id="379" name="テキスト ボックス 378"/>
        <xdr:cNvSpPr txBox="1"/>
      </xdr:nvSpPr>
      <xdr:spPr>
        <a:xfrm>
          <a:off x="7626428" y="10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140639</xdr:rowOff>
    </xdr:from>
    <xdr:to>
      <xdr:col>36</xdr:col>
      <xdr:colOff>165100</xdr:colOff>
      <xdr:row>59</xdr:row>
      <xdr:rowOff>70789</xdr:rowOff>
    </xdr:to>
    <xdr:sp macro="" textlink="">
      <xdr:nvSpPr>
        <xdr:cNvPr id="380" name="楕円 379"/>
        <xdr:cNvSpPr/>
      </xdr:nvSpPr>
      <xdr:spPr>
        <a:xfrm>
          <a:off x="6921500" y="1008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61916</xdr:rowOff>
    </xdr:from>
    <xdr:ext cx="469744" cy="259045"/>
    <xdr:sp macro="" textlink="">
      <xdr:nvSpPr>
        <xdr:cNvPr id="381" name="テキスト ボックス 380"/>
        <xdr:cNvSpPr txBox="1"/>
      </xdr:nvSpPr>
      <xdr:spPr>
        <a:xfrm>
          <a:off x="6737428" y="1017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13284</xdr:rowOff>
    </xdr:from>
    <xdr:to>
      <xdr:col>54</xdr:col>
      <xdr:colOff>189865</xdr:colOff>
      <xdr:row>78</xdr:row>
      <xdr:rowOff>111857</xdr:rowOff>
    </xdr:to>
    <xdr:cxnSp macro="">
      <xdr:nvCxnSpPr>
        <xdr:cNvPr id="403" name="直線コネクタ 402"/>
        <xdr:cNvCxnSpPr/>
      </xdr:nvCxnSpPr>
      <xdr:spPr>
        <a:xfrm flipV="1">
          <a:off x="10475595" y="12014784"/>
          <a:ext cx="1270" cy="147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115684</xdr:rowOff>
    </xdr:from>
    <xdr:ext cx="378565" cy="259045"/>
    <xdr:sp macro="" textlink="">
      <xdr:nvSpPr>
        <xdr:cNvPr id="404" name="商工費最小値テキスト"/>
        <xdr:cNvSpPr txBox="1"/>
      </xdr:nvSpPr>
      <xdr:spPr>
        <a:xfrm>
          <a:off x="10528300" y="1348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111857</xdr:rowOff>
    </xdr:from>
    <xdr:to>
      <xdr:col>55</xdr:col>
      <xdr:colOff>88900</xdr:colOff>
      <xdr:row>78</xdr:row>
      <xdr:rowOff>111857</xdr:rowOff>
    </xdr:to>
    <xdr:cxnSp macro="">
      <xdr:nvCxnSpPr>
        <xdr:cNvPr id="405" name="直線コネクタ 404"/>
        <xdr:cNvCxnSpPr/>
      </xdr:nvCxnSpPr>
      <xdr:spPr>
        <a:xfrm>
          <a:off x="10388600" y="1348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131411</xdr:rowOff>
    </xdr:from>
    <xdr:ext cx="534377" cy="259045"/>
    <xdr:sp macro="" textlink="">
      <xdr:nvSpPr>
        <xdr:cNvPr id="406" name="商工費最大値テキスト"/>
        <xdr:cNvSpPr txBox="1"/>
      </xdr:nvSpPr>
      <xdr:spPr>
        <a:xfrm>
          <a:off x="10528300" y="117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13284</xdr:rowOff>
    </xdr:from>
    <xdr:to>
      <xdr:col>55</xdr:col>
      <xdr:colOff>88900</xdr:colOff>
      <xdr:row>70</xdr:row>
      <xdr:rowOff>13284</xdr:rowOff>
    </xdr:to>
    <xdr:cxnSp macro="">
      <xdr:nvCxnSpPr>
        <xdr:cNvPr id="407" name="直線コネクタ 406"/>
        <xdr:cNvCxnSpPr/>
      </xdr:nvCxnSpPr>
      <xdr:spPr>
        <a:xfrm>
          <a:off x="10388600" y="1201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57679</xdr:rowOff>
    </xdr:from>
    <xdr:to>
      <xdr:col>55</xdr:col>
      <xdr:colOff>0</xdr:colOff>
      <xdr:row>78</xdr:row>
      <xdr:rowOff>57815</xdr:rowOff>
    </xdr:to>
    <xdr:cxnSp macro="">
      <xdr:nvCxnSpPr>
        <xdr:cNvPr id="408" name="直線コネクタ 407"/>
        <xdr:cNvCxnSpPr/>
      </xdr:nvCxnSpPr>
      <xdr:spPr>
        <a:xfrm flipV="1">
          <a:off x="9639300" y="13430779"/>
          <a:ext cx="83820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xdr:rowOff>
    </xdr:from>
    <xdr:ext cx="469744" cy="259045"/>
    <xdr:sp macro="" textlink="">
      <xdr:nvSpPr>
        <xdr:cNvPr id="409" name="商工費平均値テキスト"/>
        <xdr:cNvSpPr txBox="1"/>
      </xdr:nvSpPr>
      <xdr:spPr>
        <a:xfrm>
          <a:off x="10528300" y="1303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xdr:nvSpPr>
        <xdr:cNvPr id="410" name="フローチャート: 判断 409"/>
        <xdr:cNvSpPr/>
      </xdr:nvSpPr>
      <xdr:spPr>
        <a:xfrm>
          <a:off x="104267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57815</xdr:rowOff>
    </xdr:from>
    <xdr:to>
      <xdr:col>50</xdr:col>
      <xdr:colOff>114300</xdr:colOff>
      <xdr:row>78</xdr:row>
      <xdr:rowOff>62250</xdr:rowOff>
    </xdr:to>
    <xdr:cxnSp macro="">
      <xdr:nvCxnSpPr>
        <xdr:cNvPr id="411" name="直線コネクタ 410"/>
        <xdr:cNvCxnSpPr/>
      </xdr:nvCxnSpPr>
      <xdr:spPr>
        <a:xfrm flipV="1">
          <a:off x="8750300" y="13430915"/>
          <a:ext cx="8890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150713</xdr:rowOff>
    </xdr:from>
    <xdr:to>
      <xdr:col>50</xdr:col>
      <xdr:colOff>165100</xdr:colOff>
      <xdr:row>77</xdr:row>
      <xdr:rowOff>80863</xdr:rowOff>
    </xdr:to>
    <xdr:sp macro="" textlink="">
      <xdr:nvSpPr>
        <xdr:cNvPr id="412" name="フローチャート: 判断 411"/>
        <xdr:cNvSpPr/>
      </xdr:nvSpPr>
      <xdr:spPr>
        <a:xfrm>
          <a:off x="9588500" y="131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97390</xdr:rowOff>
    </xdr:from>
    <xdr:ext cx="469744" cy="259045"/>
    <xdr:sp macro="" textlink="">
      <xdr:nvSpPr>
        <xdr:cNvPr id="413" name="テキスト ボックス 412"/>
        <xdr:cNvSpPr txBox="1"/>
      </xdr:nvSpPr>
      <xdr:spPr>
        <a:xfrm>
          <a:off x="9404428" y="1295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110759</xdr:rowOff>
    </xdr:from>
    <xdr:to>
      <xdr:col>45</xdr:col>
      <xdr:colOff>177800</xdr:colOff>
      <xdr:row>78</xdr:row>
      <xdr:rowOff>62250</xdr:rowOff>
    </xdr:to>
    <xdr:cxnSp macro="">
      <xdr:nvCxnSpPr>
        <xdr:cNvPr id="414" name="直線コネクタ 413"/>
        <xdr:cNvCxnSpPr/>
      </xdr:nvCxnSpPr>
      <xdr:spPr>
        <a:xfrm>
          <a:off x="7861300" y="13312409"/>
          <a:ext cx="889000" cy="12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146735</xdr:rowOff>
    </xdr:from>
    <xdr:to>
      <xdr:col>46</xdr:col>
      <xdr:colOff>38100</xdr:colOff>
      <xdr:row>77</xdr:row>
      <xdr:rowOff>76885</xdr:rowOff>
    </xdr:to>
    <xdr:sp macro="" textlink="">
      <xdr:nvSpPr>
        <xdr:cNvPr id="415" name="フローチャート: 判断 414"/>
        <xdr:cNvSpPr/>
      </xdr:nvSpPr>
      <xdr:spPr>
        <a:xfrm>
          <a:off x="8699500" y="131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93413</xdr:rowOff>
    </xdr:from>
    <xdr:ext cx="469744" cy="259045"/>
    <xdr:sp macro="" textlink="">
      <xdr:nvSpPr>
        <xdr:cNvPr id="416" name="テキスト ボックス 415"/>
        <xdr:cNvSpPr txBox="1"/>
      </xdr:nvSpPr>
      <xdr:spPr>
        <a:xfrm>
          <a:off x="8515428" y="129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110759</xdr:rowOff>
    </xdr:from>
    <xdr:to>
      <xdr:col>41</xdr:col>
      <xdr:colOff>50800</xdr:colOff>
      <xdr:row>78</xdr:row>
      <xdr:rowOff>65725</xdr:rowOff>
    </xdr:to>
    <xdr:cxnSp macro="">
      <xdr:nvCxnSpPr>
        <xdr:cNvPr id="417" name="直線コネクタ 416"/>
        <xdr:cNvCxnSpPr/>
      </xdr:nvCxnSpPr>
      <xdr:spPr>
        <a:xfrm flipV="1">
          <a:off x="6972300" y="13312409"/>
          <a:ext cx="889000" cy="12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147833</xdr:rowOff>
    </xdr:from>
    <xdr:to>
      <xdr:col>41</xdr:col>
      <xdr:colOff>101600</xdr:colOff>
      <xdr:row>77</xdr:row>
      <xdr:rowOff>77983</xdr:rowOff>
    </xdr:to>
    <xdr:sp macro="" textlink="">
      <xdr:nvSpPr>
        <xdr:cNvPr id="418" name="フローチャート: 判断 417"/>
        <xdr:cNvSpPr/>
      </xdr:nvSpPr>
      <xdr:spPr>
        <a:xfrm>
          <a:off x="78105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94510</xdr:rowOff>
    </xdr:from>
    <xdr:ext cx="469744" cy="259045"/>
    <xdr:sp macro="" textlink="">
      <xdr:nvSpPr>
        <xdr:cNvPr id="419" name="テキスト ボックス 418"/>
        <xdr:cNvSpPr txBox="1"/>
      </xdr:nvSpPr>
      <xdr:spPr>
        <a:xfrm>
          <a:off x="7626428" y="1295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8068</xdr:rowOff>
    </xdr:from>
    <xdr:to>
      <xdr:col>36</xdr:col>
      <xdr:colOff>165100</xdr:colOff>
      <xdr:row>76</xdr:row>
      <xdr:rowOff>109668</xdr:rowOff>
    </xdr:to>
    <xdr:sp macro="" textlink="">
      <xdr:nvSpPr>
        <xdr:cNvPr id="420" name="フローチャート: 判断 419"/>
        <xdr:cNvSpPr/>
      </xdr:nvSpPr>
      <xdr:spPr>
        <a:xfrm>
          <a:off x="6921500" y="13038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126194</xdr:rowOff>
    </xdr:from>
    <xdr:ext cx="469744" cy="259045"/>
    <xdr:sp macro="" textlink="">
      <xdr:nvSpPr>
        <xdr:cNvPr id="421" name="テキスト ボックス 420"/>
        <xdr:cNvSpPr txBox="1"/>
      </xdr:nvSpPr>
      <xdr:spPr>
        <a:xfrm>
          <a:off x="6737428" y="1281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6879</xdr:rowOff>
    </xdr:from>
    <xdr:to>
      <xdr:col>55</xdr:col>
      <xdr:colOff>50800</xdr:colOff>
      <xdr:row>78</xdr:row>
      <xdr:rowOff>108479</xdr:rowOff>
    </xdr:to>
    <xdr:sp macro="" textlink="">
      <xdr:nvSpPr>
        <xdr:cNvPr id="427" name="楕円 426"/>
        <xdr:cNvSpPr/>
      </xdr:nvSpPr>
      <xdr:spPr>
        <a:xfrm>
          <a:off x="10426700" y="1337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93256</xdr:rowOff>
    </xdr:from>
    <xdr:ext cx="469744" cy="259045"/>
    <xdr:sp macro="" textlink="">
      <xdr:nvSpPr>
        <xdr:cNvPr id="428" name="商工費該当値テキスト"/>
        <xdr:cNvSpPr txBox="1"/>
      </xdr:nvSpPr>
      <xdr:spPr>
        <a:xfrm>
          <a:off x="10528300" y="1329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7015</xdr:rowOff>
    </xdr:from>
    <xdr:to>
      <xdr:col>50</xdr:col>
      <xdr:colOff>165100</xdr:colOff>
      <xdr:row>78</xdr:row>
      <xdr:rowOff>108615</xdr:rowOff>
    </xdr:to>
    <xdr:sp macro="" textlink="">
      <xdr:nvSpPr>
        <xdr:cNvPr id="429" name="楕円 428"/>
        <xdr:cNvSpPr/>
      </xdr:nvSpPr>
      <xdr:spPr>
        <a:xfrm>
          <a:off x="9588500" y="1338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99742</xdr:rowOff>
    </xdr:from>
    <xdr:ext cx="469744" cy="259045"/>
    <xdr:sp macro="" textlink="">
      <xdr:nvSpPr>
        <xdr:cNvPr id="430" name="テキスト ボックス 429"/>
        <xdr:cNvSpPr txBox="1"/>
      </xdr:nvSpPr>
      <xdr:spPr>
        <a:xfrm>
          <a:off x="9404428" y="1347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11450</xdr:rowOff>
    </xdr:from>
    <xdr:to>
      <xdr:col>46</xdr:col>
      <xdr:colOff>38100</xdr:colOff>
      <xdr:row>78</xdr:row>
      <xdr:rowOff>113050</xdr:rowOff>
    </xdr:to>
    <xdr:sp macro="" textlink="">
      <xdr:nvSpPr>
        <xdr:cNvPr id="431" name="楕円 430"/>
        <xdr:cNvSpPr/>
      </xdr:nvSpPr>
      <xdr:spPr>
        <a:xfrm>
          <a:off x="8699500" y="1338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104177</xdr:rowOff>
    </xdr:from>
    <xdr:ext cx="469744" cy="259045"/>
    <xdr:sp macro="" textlink="">
      <xdr:nvSpPr>
        <xdr:cNvPr id="432" name="テキスト ボックス 431"/>
        <xdr:cNvSpPr txBox="1"/>
      </xdr:nvSpPr>
      <xdr:spPr>
        <a:xfrm>
          <a:off x="8515428" y="1347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59959</xdr:rowOff>
    </xdr:from>
    <xdr:to>
      <xdr:col>41</xdr:col>
      <xdr:colOff>101600</xdr:colOff>
      <xdr:row>77</xdr:row>
      <xdr:rowOff>161559</xdr:rowOff>
    </xdr:to>
    <xdr:sp macro="" textlink="">
      <xdr:nvSpPr>
        <xdr:cNvPr id="433" name="楕円 432"/>
        <xdr:cNvSpPr/>
      </xdr:nvSpPr>
      <xdr:spPr>
        <a:xfrm>
          <a:off x="7810500" y="1326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152686</xdr:rowOff>
    </xdr:from>
    <xdr:ext cx="469744" cy="259045"/>
    <xdr:sp macro="" textlink="">
      <xdr:nvSpPr>
        <xdr:cNvPr id="434" name="テキスト ボックス 433"/>
        <xdr:cNvSpPr txBox="1"/>
      </xdr:nvSpPr>
      <xdr:spPr>
        <a:xfrm>
          <a:off x="7626428" y="13354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14925</xdr:rowOff>
    </xdr:from>
    <xdr:to>
      <xdr:col>36</xdr:col>
      <xdr:colOff>165100</xdr:colOff>
      <xdr:row>78</xdr:row>
      <xdr:rowOff>116525</xdr:rowOff>
    </xdr:to>
    <xdr:sp macro="" textlink="">
      <xdr:nvSpPr>
        <xdr:cNvPr id="435" name="楕円 434"/>
        <xdr:cNvSpPr/>
      </xdr:nvSpPr>
      <xdr:spPr>
        <a:xfrm>
          <a:off x="6921500" y="1338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107652</xdr:rowOff>
    </xdr:from>
    <xdr:ext cx="469744" cy="259045"/>
    <xdr:sp macro="" textlink="">
      <xdr:nvSpPr>
        <xdr:cNvPr id="436" name="テキスト ボックス 435"/>
        <xdr:cNvSpPr txBox="1"/>
      </xdr:nvSpPr>
      <xdr:spPr>
        <a:xfrm>
          <a:off x="6737428" y="13480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58" name="直線コネクタ 457"/>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59" name="土木費最小値テキスト"/>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60" name="直線コネクタ 459"/>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61" name="土木費最大値テキスト"/>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245,482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62" name="直線コネクタ 461"/>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2051</xdr:rowOff>
    </xdr:from>
    <xdr:to>
      <xdr:col>55</xdr:col>
      <xdr:colOff>0</xdr:colOff>
      <xdr:row>98</xdr:row>
      <xdr:rowOff>27727</xdr:rowOff>
    </xdr:to>
    <xdr:cxnSp macro="">
      <xdr:nvCxnSpPr>
        <xdr:cNvPr id="463" name="直線コネクタ 462"/>
        <xdr:cNvCxnSpPr/>
      </xdr:nvCxnSpPr>
      <xdr:spPr>
        <a:xfrm flipV="1">
          <a:off x="9639300" y="16804151"/>
          <a:ext cx="838200" cy="2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109921</xdr:rowOff>
    </xdr:from>
    <xdr:ext cx="534377" cy="259045"/>
    <xdr:sp macro="" textlink="">
      <xdr:nvSpPr>
        <xdr:cNvPr id="464" name="土木費平均値テキスト"/>
        <xdr:cNvSpPr txBox="1"/>
      </xdr:nvSpPr>
      <xdr:spPr>
        <a:xfrm>
          <a:off x="10528300" y="16569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5" name="フローチャート: 判断 464"/>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27727</xdr:rowOff>
    </xdr:from>
    <xdr:to>
      <xdr:col>50</xdr:col>
      <xdr:colOff>114300</xdr:colOff>
      <xdr:row>98</xdr:row>
      <xdr:rowOff>30983</xdr:rowOff>
    </xdr:to>
    <xdr:cxnSp macro="">
      <xdr:nvCxnSpPr>
        <xdr:cNvPr id="466" name="直線コネクタ 465"/>
        <xdr:cNvCxnSpPr/>
      </xdr:nvCxnSpPr>
      <xdr:spPr>
        <a:xfrm flipV="1">
          <a:off x="8750300" y="16829827"/>
          <a:ext cx="889000" cy="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7" name="フローチャート: 判断 466"/>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26626</xdr:rowOff>
    </xdr:from>
    <xdr:ext cx="534377" cy="259045"/>
    <xdr:sp macro="" textlink="">
      <xdr:nvSpPr>
        <xdr:cNvPr id="468" name="テキスト ボックス 467"/>
        <xdr:cNvSpPr txBox="1"/>
      </xdr:nvSpPr>
      <xdr:spPr>
        <a:xfrm>
          <a:off x="9372111" y="1648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154769</xdr:rowOff>
    </xdr:from>
    <xdr:to>
      <xdr:col>45</xdr:col>
      <xdr:colOff>177800</xdr:colOff>
      <xdr:row>98</xdr:row>
      <xdr:rowOff>30983</xdr:rowOff>
    </xdr:to>
    <xdr:cxnSp macro="">
      <xdr:nvCxnSpPr>
        <xdr:cNvPr id="469" name="直線コネクタ 468"/>
        <xdr:cNvCxnSpPr/>
      </xdr:nvCxnSpPr>
      <xdr:spPr>
        <a:xfrm>
          <a:off x="7861300" y="16785419"/>
          <a:ext cx="889000" cy="4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70" name="フローチャート: 判断 469"/>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32052</xdr:rowOff>
    </xdr:from>
    <xdr:ext cx="534377" cy="259045"/>
    <xdr:sp macro="" textlink="">
      <xdr:nvSpPr>
        <xdr:cNvPr id="471" name="テキスト ボックス 470"/>
        <xdr:cNvSpPr txBox="1"/>
      </xdr:nvSpPr>
      <xdr:spPr>
        <a:xfrm>
          <a:off x="8483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154769</xdr:rowOff>
    </xdr:from>
    <xdr:to>
      <xdr:col>41</xdr:col>
      <xdr:colOff>50800</xdr:colOff>
      <xdr:row>98</xdr:row>
      <xdr:rowOff>11080</xdr:rowOff>
    </xdr:to>
    <xdr:cxnSp macro="">
      <xdr:nvCxnSpPr>
        <xdr:cNvPr id="472" name="直線コネクタ 471"/>
        <xdr:cNvCxnSpPr/>
      </xdr:nvCxnSpPr>
      <xdr:spPr>
        <a:xfrm flipV="1">
          <a:off x="6972300" y="16785419"/>
          <a:ext cx="889000" cy="2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71952</xdr:rowOff>
    </xdr:from>
    <xdr:to>
      <xdr:col>41</xdr:col>
      <xdr:colOff>101600</xdr:colOff>
      <xdr:row>98</xdr:row>
      <xdr:rowOff>2102</xdr:rowOff>
    </xdr:to>
    <xdr:sp macro="" textlink="">
      <xdr:nvSpPr>
        <xdr:cNvPr id="473" name="フローチャート: 判断 472"/>
        <xdr:cNvSpPr/>
      </xdr:nvSpPr>
      <xdr:spPr>
        <a:xfrm>
          <a:off x="7810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18629</xdr:rowOff>
    </xdr:from>
    <xdr:ext cx="534377" cy="259045"/>
    <xdr:sp macro="" textlink="">
      <xdr:nvSpPr>
        <xdr:cNvPr id="474" name="テキスト ボックス 473"/>
        <xdr:cNvSpPr txBox="1"/>
      </xdr:nvSpPr>
      <xdr:spPr>
        <a:xfrm>
          <a:off x="7594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44283</xdr:rowOff>
    </xdr:from>
    <xdr:to>
      <xdr:col>36</xdr:col>
      <xdr:colOff>165100</xdr:colOff>
      <xdr:row>97</xdr:row>
      <xdr:rowOff>145883</xdr:rowOff>
    </xdr:to>
    <xdr:sp macro="" textlink="">
      <xdr:nvSpPr>
        <xdr:cNvPr id="475" name="フローチャート: 判断 474"/>
        <xdr:cNvSpPr/>
      </xdr:nvSpPr>
      <xdr:spPr>
        <a:xfrm>
          <a:off x="6921500" y="1667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162410</xdr:rowOff>
    </xdr:from>
    <xdr:ext cx="534377" cy="259045"/>
    <xdr:sp macro="" textlink="">
      <xdr:nvSpPr>
        <xdr:cNvPr id="476" name="テキスト ボックス 475"/>
        <xdr:cNvSpPr txBox="1"/>
      </xdr:nvSpPr>
      <xdr:spPr>
        <a:xfrm>
          <a:off x="6705111" y="1645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122701</xdr:rowOff>
    </xdr:from>
    <xdr:to>
      <xdr:col>55</xdr:col>
      <xdr:colOff>50800</xdr:colOff>
      <xdr:row>98</xdr:row>
      <xdr:rowOff>52851</xdr:rowOff>
    </xdr:to>
    <xdr:sp macro="" textlink="">
      <xdr:nvSpPr>
        <xdr:cNvPr id="482" name="楕円 481"/>
        <xdr:cNvSpPr/>
      </xdr:nvSpPr>
      <xdr:spPr>
        <a:xfrm>
          <a:off x="10426700" y="1675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65471</xdr:rowOff>
    </xdr:from>
    <xdr:ext cx="534377" cy="259045"/>
    <xdr:sp macro="" textlink="">
      <xdr:nvSpPr>
        <xdr:cNvPr id="483" name="土木費該当値テキスト"/>
        <xdr:cNvSpPr txBox="1"/>
      </xdr:nvSpPr>
      <xdr:spPr>
        <a:xfrm>
          <a:off x="10528300" y="1669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148377</xdr:rowOff>
    </xdr:from>
    <xdr:to>
      <xdr:col>50</xdr:col>
      <xdr:colOff>165100</xdr:colOff>
      <xdr:row>98</xdr:row>
      <xdr:rowOff>78527</xdr:rowOff>
    </xdr:to>
    <xdr:sp macro="" textlink="">
      <xdr:nvSpPr>
        <xdr:cNvPr id="484" name="楕円 483"/>
        <xdr:cNvSpPr/>
      </xdr:nvSpPr>
      <xdr:spPr>
        <a:xfrm>
          <a:off x="9588500" y="1677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69654</xdr:rowOff>
    </xdr:from>
    <xdr:ext cx="534377" cy="259045"/>
    <xdr:sp macro="" textlink="">
      <xdr:nvSpPr>
        <xdr:cNvPr id="485" name="テキスト ボックス 484"/>
        <xdr:cNvSpPr txBox="1"/>
      </xdr:nvSpPr>
      <xdr:spPr>
        <a:xfrm>
          <a:off x="9372111" y="1687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151633</xdr:rowOff>
    </xdr:from>
    <xdr:to>
      <xdr:col>46</xdr:col>
      <xdr:colOff>38100</xdr:colOff>
      <xdr:row>98</xdr:row>
      <xdr:rowOff>81783</xdr:rowOff>
    </xdr:to>
    <xdr:sp macro="" textlink="">
      <xdr:nvSpPr>
        <xdr:cNvPr id="486" name="楕円 485"/>
        <xdr:cNvSpPr/>
      </xdr:nvSpPr>
      <xdr:spPr>
        <a:xfrm>
          <a:off x="8699500" y="167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72910</xdr:rowOff>
    </xdr:from>
    <xdr:ext cx="534377" cy="259045"/>
    <xdr:sp macro="" textlink="">
      <xdr:nvSpPr>
        <xdr:cNvPr id="487" name="テキスト ボックス 486"/>
        <xdr:cNvSpPr txBox="1"/>
      </xdr:nvSpPr>
      <xdr:spPr>
        <a:xfrm>
          <a:off x="8483111" y="1687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103969</xdr:rowOff>
    </xdr:from>
    <xdr:to>
      <xdr:col>41</xdr:col>
      <xdr:colOff>101600</xdr:colOff>
      <xdr:row>98</xdr:row>
      <xdr:rowOff>34119</xdr:rowOff>
    </xdr:to>
    <xdr:sp macro="" textlink="">
      <xdr:nvSpPr>
        <xdr:cNvPr id="488" name="楕円 487"/>
        <xdr:cNvSpPr/>
      </xdr:nvSpPr>
      <xdr:spPr>
        <a:xfrm>
          <a:off x="7810500" y="1673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25246</xdr:rowOff>
    </xdr:from>
    <xdr:ext cx="534377" cy="259045"/>
    <xdr:sp macro="" textlink="">
      <xdr:nvSpPr>
        <xdr:cNvPr id="489" name="テキスト ボックス 488"/>
        <xdr:cNvSpPr txBox="1"/>
      </xdr:nvSpPr>
      <xdr:spPr>
        <a:xfrm>
          <a:off x="7594111" y="1682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131730</xdr:rowOff>
    </xdr:from>
    <xdr:to>
      <xdr:col>36</xdr:col>
      <xdr:colOff>165100</xdr:colOff>
      <xdr:row>98</xdr:row>
      <xdr:rowOff>61880</xdr:rowOff>
    </xdr:to>
    <xdr:sp macro="" textlink="">
      <xdr:nvSpPr>
        <xdr:cNvPr id="490" name="楕円 489"/>
        <xdr:cNvSpPr/>
      </xdr:nvSpPr>
      <xdr:spPr>
        <a:xfrm>
          <a:off x="6921500" y="167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53007</xdr:rowOff>
    </xdr:from>
    <xdr:ext cx="534377" cy="259045"/>
    <xdr:sp macro="" textlink="">
      <xdr:nvSpPr>
        <xdr:cNvPr id="491" name="テキスト ボックス 490"/>
        <xdr:cNvSpPr txBox="1"/>
      </xdr:nvSpPr>
      <xdr:spPr>
        <a:xfrm>
          <a:off x="6705111" y="1685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95489</xdr:rowOff>
    </xdr:from>
    <xdr:to>
      <xdr:col>85</xdr:col>
      <xdr:colOff>126364</xdr:colOff>
      <xdr:row>39</xdr:row>
      <xdr:rowOff>75006</xdr:rowOff>
    </xdr:to>
    <xdr:cxnSp macro="">
      <xdr:nvCxnSpPr>
        <xdr:cNvPr id="514" name="直線コネクタ 513"/>
        <xdr:cNvCxnSpPr/>
      </xdr:nvCxnSpPr>
      <xdr:spPr>
        <a:xfrm flipV="1">
          <a:off x="16317595" y="5581889"/>
          <a:ext cx="1269" cy="1179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78833</xdr:rowOff>
    </xdr:from>
    <xdr:ext cx="469744" cy="259045"/>
    <xdr:sp macro="" textlink="">
      <xdr:nvSpPr>
        <xdr:cNvPr id="515" name="消防費最小値テキスト"/>
        <xdr:cNvSpPr txBox="1"/>
      </xdr:nvSpPr>
      <xdr:spPr>
        <a:xfrm>
          <a:off x="16370300" y="67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75006</xdr:rowOff>
    </xdr:from>
    <xdr:to>
      <xdr:col>86</xdr:col>
      <xdr:colOff>25400</xdr:colOff>
      <xdr:row>39</xdr:row>
      <xdr:rowOff>75006</xdr:rowOff>
    </xdr:to>
    <xdr:cxnSp macro="">
      <xdr:nvCxnSpPr>
        <xdr:cNvPr id="516" name="直線コネクタ 515"/>
        <xdr:cNvCxnSpPr/>
      </xdr:nvCxnSpPr>
      <xdr:spPr>
        <a:xfrm>
          <a:off x="16230600" y="67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42166</xdr:rowOff>
    </xdr:from>
    <xdr:ext cx="534377" cy="259045"/>
    <xdr:sp macro="" textlink="">
      <xdr:nvSpPr>
        <xdr:cNvPr id="517" name="消防費最大値テキスト"/>
        <xdr:cNvSpPr txBox="1"/>
      </xdr:nvSpPr>
      <xdr:spPr>
        <a:xfrm>
          <a:off x="16370300" y="53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95489</xdr:rowOff>
    </xdr:from>
    <xdr:to>
      <xdr:col>86</xdr:col>
      <xdr:colOff>25400</xdr:colOff>
      <xdr:row>32</xdr:row>
      <xdr:rowOff>95489</xdr:rowOff>
    </xdr:to>
    <xdr:cxnSp macro="">
      <xdr:nvCxnSpPr>
        <xdr:cNvPr id="518" name="直線コネクタ 517"/>
        <xdr:cNvCxnSpPr/>
      </xdr:nvCxnSpPr>
      <xdr:spPr>
        <a:xfrm>
          <a:off x="16230600" y="55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128910</xdr:rowOff>
    </xdr:from>
    <xdr:to>
      <xdr:col>85</xdr:col>
      <xdr:colOff>127000</xdr:colOff>
      <xdr:row>38</xdr:row>
      <xdr:rowOff>18999</xdr:rowOff>
    </xdr:to>
    <xdr:cxnSp macro="">
      <xdr:nvCxnSpPr>
        <xdr:cNvPr id="519" name="直線コネクタ 518"/>
        <xdr:cNvCxnSpPr/>
      </xdr:nvCxnSpPr>
      <xdr:spPr>
        <a:xfrm flipV="1">
          <a:off x="15481300" y="6472560"/>
          <a:ext cx="838200" cy="6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85259</xdr:rowOff>
    </xdr:from>
    <xdr:ext cx="534377" cy="259045"/>
    <xdr:sp macro="" textlink="">
      <xdr:nvSpPr>
        <xdr:cNvPr id="520" name="消防費平均値テキスト"/>
        <xdr:cNvSpPr txBox="1"/>
      </xdr:nvSpPr>
      <xdr:spPr>
        <a:xfrm>
          <a:off x="16370300" y="625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62382</xdr:rowOff>
    </xdr:from>
    <xdr:to>
      <xdr:col>85</xdr:col>
      <xdr:colOff>177800</xdr:colOff>
      <xdr:row>37</xdr:row>
      <xdr:rowOff>163982</xdr:rowOff>
    </xdr:to>
    <xdr:sp macro="" textlink="">
      <xdr:nvSpPr>
        <xdr:cNvPr id="521" name="フローチャート: 判断 520"/>
        <xdr:cNvSpPr/>
      </xdr:nvSpPr>
      <xdr:spPr>
        <a:xfrm>
          <a:off x="162687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129001</xdr:rowOff>
    </xdr:from>
    <xdr:to>
      <xdr:col>81</xdr:col>
      <xdr:colOff>50800</xdr:colOff>
      <xdr:row>38</xdr:row>
      <xdr:rowOff>18999</xdr:rowOff>
    </xdr:to>
    <xdr:cxnSp macro="">
      <xdr:nvCxnSpPr>
        <xdr:cNvPr id="522" name="直線コネクタ 521"/>
        <xdr:cNvCxnSpPr/>
      </xdr:nvCxnSpPr>
      <xdr:spPr>
        <a:xfrm>
          <a:off x="14592300" y="6472651"/>
          <a:ext cx="889000" cy="6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43546</xdr:rowOff>
    </xdr:from>
    <xdr:to>
      <xdr:col>81</xdr:col>
      <xdr:colOff>101600</xdr:colOff>
      <xdr:row>37</xdr:row>
      <xdr:rowOff>145146</xdr:rowOff>
    </xdr:to>
    <xdr:sp macro="" textlink="">
      <xdr:nvSpPr>
        <xdr:cNvPr id="523" name="フローチャート: 判断 522"/>
        <xdr:cNvSpPr/>
      </xdr:nvSpPr>
      <xdr:spPr>
        <a:xfrm>
          <a:off x="15430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161673</xdr:rowOff>
    </xdr:from>
    <xdr:ext cx="534377" cy="259045"/>
    <xdr:sp macro="" textlink="">
      <xdr:nvSpPr>
        <xdr:cNvPr id="524" name="テキスト ボックス 523"/>
        <xdr:cNvSpPr txBox="1"/>
      </xdr:nvSpPr>
      <xdr:spPr>
        <a:xfrm>
          <a:off x="15214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129001</xdr:rowOff>
    </xdr:from>
    <xdr:to>
      <xdr:col>76</xdr:col>
      <xdr:colOff>114300</xdr:colOff>
      <xdr:row>38</xdr:row>
      <xdr:rowOff>40579</xdr:rowOff>
    </xdr:to>
    <xdr:cxnSp macro="">
      <xdr:nvCxnSpPr>
        <xdr:cNvPr id="525" name="直線コネクタ 524"/>
        <xdr:cNvCxnSpPr/>
      </xdr:nvCxnSpPr>
      <xdr:spPr>
        <a:xfrm flipV="1">
          <a:off x="13703300" y="6472651"/>
          <a:ext cx="889000" cy="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55525</xdr:rowOff>
    </xdr:from>
    <xdr:to>
      <xdr:col>76</xdr:col>
      <xdr:colOff>165100</xdr:colOff>
      <xdr:row>37</xdr:row>
      <xdr:rowOff>157125</xdr:rowOff>
    </xdr:to>
    <xdr:sp macro="" textlink="">
      <xdr:nvSpPr>
        <xdr:cNvPr id="526" name="フローチャート: 判断 525"/>
        <xdr:cNvSpPr/>
      </xdr:nvSpPr>
      <xdr:spPr>
        <a:xfrm>
          <a:off x="14541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2202</xdr:rowOff>
    </xdr:from>
    <xdr:ext cx="534377" cy="259045"/>
    <xdr:sp macro="" textlink="">
      <xdr:nvSpPr>
        <xdr:cNvPr id="527" name="テキスト ボックス 526"/>
        <xdr:cNvSpPr txBox="1"/>
      </xdr:nvSpPr>
      <xdr:spPr>
        <a:xfrm>
          <a:off x="14325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20371</xdr:rowOff>
    </xdr:from>
    <xdr:to>
      <xdr:col>71</xdr:col>
      <xdr:colOff>177800</xdr:colOff>
      <xdr:row>38</xdr:row>
      <xdr:rowOff>40579</xdr:rowOff>
    </xdr:to>
    <xdr:cxnSp macro="">
      <xdr:nvCxnSpPr>
        <xdr:cNvPr id="528" name="直線コネクタ 527"/>
        <xdr:cNvCxnSpPr/>
      </xdr:nvCxnSpPr>
      <xdr:spPr>
        <a:xfrm>
          <a:off x="12814300" y="6535471"/>
          <a:ext cx="889000" cy="2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80487</xdr:rowOff>
    </xdr:from>
    <xdr:to>
      <xdr:col>72</xdr:col>
      <xdr:colOff>38100</xdr:colOff>
      <xdr:row>38</xdr:row>
      <xdr:rowOff>10637</xdr:rowOff>
    </xdr:to>
    <xdr:sp macro="" textlink="">
      <xdr:nvSpPr>
        <xdr:cNvPr id="529" name="フローチャート: 判断 528"/>
        <xdr:cNvSpPr/>
      </xdr:nvSpPr>
      <xdr:spPr>
        <a:xfrm>
          <a:off x="13652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27164</xdr:rowOff>
    </xdr:from>
    <xdr:ext cx="534377" cy="259045"/>
    <xdr:sp macro="" textlink="">
      <xdr:nvSpPr>
        <xdr:cNvPr id="530" name="テキスト ボックス 529"/>
        <xdr:cNvSpPr txBox="1"/>
      </xdr:nvSpPr>
      <xdr:spPr>
        <a:xfrm>
          <a:off x="13436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163561</xdr:rowOff>
    </xdr:from>
    <xdr:to>
      <xdr:col>67</xdr:col>
      <xdr:colOff>101600</xdr:colOff>
      <xdr:row>37</xdr:row>
      <xdr:rowOff>93711</xdr:rowOff>
    </xdr:to>
    <xdr:sp macro="" textlink="">
      <xdr:nvSpPr>
        <xdr:cNvPr id="531" name="フローチャート: 判断 530"/>
        <xdr:cNvSpPr/>
      </xdr:nvSpPr>
      <xdr:spPr>
        <a:xfrm>
          <a:off x="12763500" y="6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110238</xdr:rowOff>
    </xdr:from>
    <xdr:ext cx="534377" cy="259045"/>
    <xdr:sp macro="" textlink="">
      <xdr:nvSpPr>
        <xdr:cNvPr id="532" name="テキスト ボックス 531"/>
        <xdr:cNvSpPr txBox="1"/>
      </xdr:nvSpPr>
      <xdr:spPr>
        <a:xfrm>
          <a:off x="12547111" y="611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78110</xdr:rowOff>
    </xdr:from>
    <xdr:to>
      <xdr:col>85</xdr:col>
      <xdr:colOff>177800</xdr:colOff>
      <xdr:row>38</xdr:row>
      <xdr:rowOff>8260</xdr:rowOff>
    </xdr:to>
    <xdr:sp macro="" textlink="">
      <xdr:nvSpPr>
        <xdr:cNvPr id="538" name="楕円 537"/>
        <xdr:cNvSpPr/>
      </xdr:nvSpPr>
      <xdr:spPr>
        <a:xfrm>
          <a:off x="16268700" y="642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56537</xdr:rowOff>
    </xdr:from>
    <xdr:ext cx="534377" cy="259045"/>
    <xdr:sp macro="" textlink="">
      <xdr:nvSpPr>
        <xdr:cNvPr id="539" name="消防費該当値テキスト"/>
        <xdr:cNvSpPr txBox="1"/>
      </xdr:nvSpPr>
      <xdr:spPr>
        <a:xfrm>
          <a:off x="16370300" y="640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139649</xdr:rowOff>
    </xdr:from>
    <xdr:to>
      <xdr:col>81</xdr:col>
      <xdr:colOff>101600</xdr:colOff>
      <xdr:row>38</xdr:row>
      <xdr:rowOff>69799</xdr:rowOff>
    </xdr:to>
    <xdr:sp macro="" textlink="">
      <xdr:nvSpPr>
        <xdr:cNvPr id="540" name="楕円 539"/>
        <xdr:cNvSpPr/>
      </xdr:nvSpPr>
      <xdr:spPr>
        <a:xfrm>
          <a:off x="15430500" y="648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60926</xdr:rowOff>
    </xdr:from>
    <xdr:ext cx="534377" cy="259045"/>
    <xdr:sp macro="" textlink="">
      <xdr:nvSpPr>
        <xdr:cNvPr id="541" name="テキスト ボックス 540"/>
        <xdr:cNvSpPr txBox="1"/>
      </xdr:nvSpPr>
      <xdr:spPr>
        <a:xfrm>
          <a:off x="15214111" y="657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78201</xdr:rowOff>
    </xdr:from>
    <xdr:to>
      <xdr:col>76</xdr:col>
      <xdr:colOff>165100</xdr:colOff>
      <xdr:row>38</xdr:row>
      <xdr:rowOff>8351</xdr:rowOff>
    </xdr:to>
    <xdr:sp macro="" textlink="">
      <xdr:nvSpPr>
        <xdr:cNvPr id="542" name="楕円 541"/>
        <xdr:cNvSpPr/>
      </xdr:nvSpPr>
      <xdr:spPr>
        <a:xfrm>
          <a:off x="14541500" y="642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170928</xdr:rowOff>
    </xdr:from>
    <xdr:ext cx="534377" cy="259045"/>
    <xdr:sp macro="" textlink="">
      <xdr:nvSpPr>
        <xdr:cNvPr id="543" name="テキスト ボックス 542"/>
        <xdr:cNvSpPr txBox="1"/>
      </xdr:nvSpPr>
      <xdr:spPr>
        <a:xfrm>
          <a:off x="14325111" y="651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161229</xdr:rowOff>
    </xdr:from>
    <xdr:to>
      <xdr:col>72</xdr:col>
      <xdr:colOff>38100</xdr:colOff>
      <xdr:row>38</xdr:row>
      <xdr:rowOff>91379</xdr:rowOff>
    </xdr:to>
    <xdr:sp macro="" textlink="">
      <xdr:nvSpPr>
        <xdr:cNvPr id="544" name="楕円 543"/>
        <xdr:cNvSpPr/>
      </xdr:nvSpPr>
      <xdr:spPr>
        <a:xfrm>
          <a:off x="13652500" y="650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82506</xdr:rowOff>
    </xdr:from>
    <xdr:ext cx="534377" cy="259045"/>
    <xdr:sp macro="" textlink="">
      <xdr:nvSpPr>
        <xdr:cNvPr id="545" name="テキスト ボックス 544"/>
        <xdr:cNvSpPr txBox="1"/>
      </xdr:nvSpPr>
      <xdr:spPr>
        <a:xfrm>
          <a:off x="13436111" y="659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141021</xdr:rowOff>
    </xdr:from>
    <xdr:to>
      <xdr:col>67</xdr:col>
      <xdr:colOff>101600</xdr:colOff>
      <xdr:row>38</xdr:row>
      <xdr:rowOff>71171</xdr:rowOff>
    </xdr:to>
    <xdr:sp macro="" textlink="">
      <xdr:nvSpPr>
        <xdr:cNvPr id="546" name="楕円 545"/>
        <xdr:cNvSpPr/>
      </xdr:nvSpPr>
      <xdr:spPr>
        <a:xfrm>
          <a:off x="12763500" y="648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62298</xdr:rowOff>
    </xdr:from>
    <xdr:ext cx="534377" cy="259045"/>
    <xdr:sp macro="" textlink="">
      <xdr:nvSpPr>
        <xdr:cNvPr id="547" name="テキスト ボックス 546"/>
        <xdr:cNvSpPr txBox="1"/>
      </xdr:nvSpPr>
      <xdr:spPr>
        <a:xfrm>
          <a:off x="12547111" y="657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72" name="直線コネクタ 571"/>
        <xdr:cNvCxnSpPr/>
      </xdr:nvCxnSpPr>
      <xdr:spPr>
        <a:xfrm flipV="1">
          <a:off x="16317595" y="8788381"/>
          <a:ext cx="1269" cy="126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110076</xdr:rowOff>
    </xdr:from>
    <xdr:ext cx="534377" cy="259045"/>
    <xdr:sp macro="" textlink="">
      <xdr:nvSpPr>
        <xdr:cNvPr id="573" name="教育費最小値テキスト"/>
        <xdr:cNvSpPr txBox="1"/>
      </xdr:nvSpPr>
      <xdr:spPr>
        <a:xfrm>
          <a:off x="16370300"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74" name="直線コネクタ 573"/>
        <xdr:cNvCxnSpPr/>
      </xdr:nvCxnSpPr>
      <xdr:spPr>
        <a:xfrm>
          <a:off x="16230600" y="1005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162558</xdr:rowOff>
    </xdr:from>
    <xdr:ext cx="534377" cy="259045"/>
    <xdr:sp macro="" textlink="">
      <xdr:nvSpPr>
        <xdr:cNvPr id="575" name="教育費最大値テキスト"/>
        <xdr:cNvSpPr txBox="1"/>
      </xdr:nvSpPr>
      <xdr:spPr>
        <a:xfrm>
          <a:off x="16370300" y="8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92,001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76" name="直線コネクタ 575"/>
        <xdr:cNvCxnSpPr/>
      </xdr:nvCxnSpPr>
      <xdr:spPr>
        <a:xfrm>
          <a:off x="16230600" y="878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79254</xdr:rowOff>
    </xdr:from>
    <xdr:to>
      <xdr:col>85</xdr:col>
      <xdr:colOff>127000</xdr:colOff>
      <xdr:row>57</xdr:row>
      <xdr:rowOff>27019</xdr:rowOff>
    </xdr:to>
    <xdr:cxnSp macro="">
      <xdr:nvCxnSpPr>
        <xdr:cNvPr id="577" name="直線コネクタ 576"/>
        <xdr:cNvCxnSpPr/>
      </xdr:nvCxnSpPr>
      <xdr:spPr>
        <a:xfrm flipV="1">
          <a:off x="15481300" y="9680454"/>
          <a:ext cx="838200" cy="11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38104</xdr:rowOff>
    </xdr:from>
    <xdr:ext cx="534377" cy="259045"/>
    <xdr:sp macro="" textlink="">
      <xdr:nvSpPr>
        <xdr:cNvPr id="578" name="教育費平均値テキスト"/>
        <xdr:cNvSpPr txBox="1"/>
      </xdr:nvSpPr>
      <xdr:spPr>
        <a:xfrm>
          <a:off x="16370300" y="9639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xdr:nvSpPr>
        <xdr:cNvPr id="579" name="フローチャート: 判断 578"/>
        <xdr:cNvSpPr/>
      </xdr:nvSpPr>
      <xdr:spPr>
        <a:xfrm>
          <a:off x="162687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154254</xdr:rowOff>
    </xdr:from>
    <xdr:to>
      <xdr:col>81</xdr:col>
      <xdr:colOff>50800</xdr:colOff>
      <xdr:row>57</xdr:row>
      <xdr:rowOff>27019</xdr:rowOff>
    </xdr:to>
    <xdr:cxnSp macro="">
      <xdr:nvCxnSpPr>
        <xdr:cNvPr id="580" name="直線コネクタ 579"/>
        <xdr:cNvCxnSpPr/>
      </xdr:nvCxnSpPr>
      <xdr:spPr>
        <a:xfrm>
          <a:off x="14592300" y="9755454"/>
          <a:ext cx="889000" cy="4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xdr:nvSpPr>
        <xdr:cNvPr id="581" name="フローチャート: 判断 580"/>
        <xdr:cNvSpPr/>
      </xdr:nvSpPr>
      <xdr:spPr>
        <a:xfrm>
          <a:off x="15430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26567</xdr:rowOff>
    </xdr:from>
    <xdr:ext cx="534377" cy="259045"/>
    <xdr:sp macro="" textlink="">
      <xdr:nvSpPr>
        <xdr:cNvPr id="582" name="テキスト ボックス 581"/>
        <xdr:cNvSpPr txBox="1"/>
      </xdr:nvSpPr>
      <xdr:spPr>
        <a:xfrm>
          <a:off x="15214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145186</xdr:rowOff>
    </xdr:from>
    <xdr:to>
      <xdr:col>76</xdr:col>
      <xdr:colOff>114300</xdr:colOff>
      <xdr:row>56</xdr:row>
      <xdr:rowOff>154254</xdr:rowOff>
    </xdr:to>
    <xdr:cxnSp macro="">
      <xdr:nvCxnSpPr>
        <xdr:cNvPr id="583" name="直線コネクタ 582"/>
        <xdr:cNvCxnSpPr/>
      </xdr:nvCxnSpPr>
      <xdr:spPr>
        <a:xfrm>
          <a:off x="13703300" y="9746386"/>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xdr:nvSpPr>
        <xdr:cNvPr id="584" name="フローチャート: 判断 583"/>
        <xdr:cNvSpPr/>
      </xdr:nvSpPr>
      <xdr:spPr>
        <a:xfrm>
          <a:off x="14541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30980</xdr:rowOff>
    </xdr:from>
    <xdr:ext cx="534377" cy="259045"/>
    <xdr:sp macro="" textlink="">
      <xdr:nvSpPr>
        <xdr:cNvPr id="585" name="テキスト ボックス 584"/>
        <xdr:cNvSpPr txBox="1"/>
      </xdr:nvSpPr>
      <xdr:spPr>
        <a:xfrm>
          <a:off x="14325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145186</xdr:rowOff>
    </xdr:from>
    <xdr:to>
      <xdr:col>71</xdr:col>
      <xdr:colOff>177800</xdr:colOff>
      <xdr:row>56</xdr:row>
      <xdr:rowOff>157055</xdr:rowOff>
    </xdr:to>
    <xdr:cxnSp macro="">
      <xdr:nvCxnSpPr>
        <xdr:cNvPr id="586" name="直線コネクタ 585"/>
        <xdr:cNvCxnSpPr/>
      </xdr:nvCxnSpPr>
      <xdr:spPr>
        <a:xfrm flipV="1">
          <a:off x="12814300" y="9746386"/>
          <a:ext cx="889000" cy="1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90748</xdr:rowOff>
    </xdr:from>
    <xdr:to>
      <xdr:col>72</xdr:col>
      <xdr:colOff>38100</xdr:colOff>
      <xdr:row>57</xdr:row>
      <xdr:rowOff>20898</xdr:rowOff>
    </xdr:to>
    <xdr:sp macro="" textlink="">
      <xdr:nvSpPr>
        <xdr:cNvPr id="587" name="フローチャート: 判断 586"/>
        <xdr:cNvSpPr/>
      </xdr:nvSpPr>
      <xdr:spPr>
        <a:xfrm>
          <a:off x="13652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37425</xdr:rowOff>
    </xdr:from>
    <xdr:ext cx="534377" cy="259045"/>
    <xdr:sp macro="" textlink="">
      <xdr:nvSpPr>
        <xdr:cNvPr id="588" name="テキスト ボックス 587"/>
        <xdr:cNvSpPr txBox="1"/>
      </xdr:nvSpPr>
      <xdr:spPr>
        <a:xfrm>
          <a:off x="13436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99073</xdr:rowOff>
    </xdr:from>
    <xdr:to>
      <xdr:col>67</xdr:col>
      <xdr:colOff>101600</xdr:colOff>
      <xdr:row>57</xdr:row>
      <xdr:rowOff>29223</xdr:rowOff>
    </xdr:to>
    <xdr:sp macro="" textlink="">
      <xdr:nvSpPr>
        <xdr:cNvPr id="589" name="フローチャート: 判断 588"/>
        <xdr:cNvSpPr/>
      </xdr:nvSpPr>
      <xdr:spPr>
        <a:xfrm>
          <a:off x="12763500" y="970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45750</xdr:rowOff>
    </xdr:from>
    <xdr:ext cx="534377" cy="259045"/>
    <xdr:sp macro="" textlink="">
      <xdr:nvSpPr>
        <xdr:cNvPr id="590" name="テキスト ボックス 589"/>
        <xdr:cNvSpPr txBox="1"/>
      </xdr:nvSpPr>
      <xdr:spPr>
        <a:xfrm>
          <a:off x="12547111" y="947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28454</xdr:rowOff>
    </xdr:from>
    <xdr:to>
      <xdr:col>85</xdr:col>
      <xdr:colOff>177800</xdr:colOff>
      <xdr:row>56</xdr:row>
      <xdr:rowOff>130054</xdr:rowOff>
    </xdr:to>
    <xdr:sp macro="" textlink="">
      <xdr:nvSpPr>
        <xdr:cNvPr id="596" name="楕円 595"/>
        <xdr:cNvSpPr/>
      </xdr:nvSpPr>
      <xdr:spPr>
        <a:xfrm>
          <a:off x="16268700" y="962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51331</xdr:rowOff>
    </xdr:from>
    <xdr:ext cx="534377" cy="259045"/>
    <xdr:sp macro="" textlink="">
      <xdr:nvSpPr>
        <xdr:cNvPr id="597" name="教育費該当値テキスト"/>
        <xdr:cNvSpPr txBox="1"/>
      </xdr:nvSpPr>
      <xdr:spPr>
        <a:xfrm>
          <a:off x="16370300" y="94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147669</xdr:rowOff>
    </xdr:from>
    <xdr:to>
      <xdr:col>81</xdr:col>
      <xdr:colOff>101600</xdr:colOff>
      <xdr:row>57</xdr:row>
      <xdr:rowOff>77819</xdr:rowOff>
    </xdr:to>
    <xdr:sp macro="" textlink="">
      <xdr:nvSpPr>
        <xdr:cNvPr id="598" name="楕円 597"/>
        <xdr:cNvSpPr/>
      </xdr:nvSpPr>
      <xdr:spPr>
        <a:xfrm>
          <a:off x="15430500" y="974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68946</xdr:rowOff>
    </xdr:from>
    <xdr:ext cx="534377" cy="259045"/>
    <xdr:sp macro="" textlink="">
      <xdr:nvSpPr>
        <xdr:cNvPr id="599" name="テキスト ボックス 598"/>
        <xdr:cNvSpPr txBox="1"/>
      </xdr:nvSpPr>
      <xdr:spPr>
        <a:xfrm>
          <a:off x="15214111" y="984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103454</xdr:rowOff>
    </xdr:from>
    <xdr:to>
      <xdr:col>76</xdr:col>
      <xdr:colOff>165100</xdr:colOff>
      <xdr:row>57</xdr:row>
      <xdr:rowOff>33604</xdr:rowOff>
    </xdr:to>
    <xdr:sp macro="" textlink="">
      <xdr:nvSpPr>
        <xdr:cNvPr id="600" name="楕円 599"/>
        <xdr:cNvSpPr/>
      </xdr:nvSpPr>
      <xdr:spPr>
        <a:xfrm>
          <a:off x="14541500" y="970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50131</xdr:rowOff>
    </xdr:from>
    <xdr:ext cx="534377" cy="259045"/>
    <xdr:sp macro="" textlink="">
      <xdr:nvSpPr>
        <xdr:cNvPr id="601" name="テキスト ボックス 600"/>
        <xdr:cNvSpPr txBox="1"/>
      </xdr:nvSpPr>
      <xdr:spPr>
        <a:xfrm>
          <a:off x="14325111" y="947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94386</xdr:rowOff>
    </xdr:from>
    <xdr:to>
      <xdr:col>72</xdr:col>
      <xdr:colOff>38100</xdr:colOff>
      <xdr:row>57</xdr:row>
      <xdr:rowOff>24536</xdr:rowOff>
    </xdr:to>
    <xdr:sp macro="" textlink="">
      <xdr:nvSpPr>
        <xdr:cNvPr id="602" name="楕円 601"/>
        <xdr:cNvSpPr/>
      </xdr:nvSpPr>
      <xdr:spPr>
        <a:xfrm>
          <a:off x="13652500" y="969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15663</xdr:rowOff>
    </xdr:from>
    <xdr:ext cx="534377" cy="259045"/>
    <xdr:sp macro="" textlink="">
      <xdr:nvSpPr>
        <xdr:cNvPr id="603" name="テキスト ボックス 602"/>
        <xdr:cNvSpPr txBox="1"/>
      </xdr:nvSpPr>
      <xdr:spPr>
        <a:xfrm>
          <a:off x="13436111" y="978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106255</xdr:rowOff>
    </xdr:from>
    <xdr:to>
      <xdr:col>67</xdr:col>
      <xdr:colOff>101600</xdr:colOff>
      <xdr:row>57</xdr:row>
      <xdr:rowOff>36405</xdr:rowOff>
    </xdr:to>
    <xdr:sp macro="" textlink="">
      <xdr:nvSpPr>
        <xdr:cNvPr id="604" name="楕円 603"/>
        <xdr:cNvSpPr/>
      </xdr:nvSpPr>
      <xdr:spPr>
        <a:xfrm>
          <a:off x="12763500" y="970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27532</xdr:rowOff>
    </xdr:from>
    <xdr:ext cx="534377" cy="259045"/>
    <xdr:sp macro="" textlink="">
      <xdr:nvSpPr>
        <xdr:cNvPr id="605" name="テキスト ボックス 604"/>
        <xdr:cNvSpPr txBox="1"/>
      </xdr:nvSpPr>
      <xdr:spPr>
        <a:xfrm>
          <a:off x="12547111" y="980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29" name="直線コネクタ 628"/>
        <xdr:cNvCxnSpPr/>
      </xdr:nvCxnSpPr>
      <xdr:spPr>
        <a:xfrm flipV="1">
          <a:off x="16317595" y="12131637"/>
          <a:ext cx="1269" cy="14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76814</xdr:rowOff>
    </xdr:from>
    <xdr:ext cx="534377" cy="259045"/>
    <xdr:sp macro="" textlink="">
      <xdr:nvSpPr>
        <xdr:cNvPr id="632" name="災害復旧費最大値テキスト"/>
        <xdr:cNvSpPr txBox="1"/>
      </xdr:nvSpPr>
      <xdr:spPr>
        <a:xfrm>
          <a:off x="16370300" y="119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3" name="直線コネクタ 632"/>
        <xdr:cNvCxnSpPr/>
      </xdr:nvCxnSpPr>
      <xdr:spPr>
        <a:xfrm>
          <a:off x="16230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13666</xdr:rowOff>
    </xdr:from>
    <xdr:to>
      <xdr:col>85</xdr:col>
      <xdr:colOff>127000</xdr:colOff>
      <xdr:row>79</xdr:row>
      <xdr:rowOff>34734</xdr:rowOff>
    </xdr:to>
    <xdr:cxnSp macro="">
      <xdr:nvCxnSpPr>
        <xdr:cNvPr id="634" name="直線コネクタ 633"/>
        <xdr:cNvCxnSpPr/>
      </xdr:nvCxnSpPr>
      <xdr:spPr>
        <a:xfrm flipV="1">
          <a:off x="15481300" y="13558216"/>
          <a:ext cx="838200" cy="2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124579</xdr:rowOff>
    </xdr:from>
    <xdr:ext cx="469744" cy="259045"/>
    <xdr:sp macro="" textlink="">
      <xdr:nvSpPr>
        <xdr:cNvPr id="635" name="災害復旧費平均値テキスト"/>
        <xdr:cNvSpPr txBox="1"/>
      </xdr:nvSpPr>
      <xdr:spPr>
        <a:xfrm>
          <a:off x="16370300" y="1332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xdr:nvSpPr>
        <xdr:cNvPr id="636" name="フローチャート: 判断 635"/>
        <xdr:cNvSpPr/>
      </xdr:nvSpPr>
      <xdr:spPr>
        <a:xfrm>
          <a:off x="162687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34734</xdr:rowOff>
    </xdr:from>
    <xdr:to>
      <xdr:col>81</xdr:col>
      <xdr:colOff>50800</xdr:colOff>
      <xdr:row>79</xdr:row>
      <xdr:rowOff>44450</xdr:rowOff>
    </xdr:to>
    <xdr:cxnSp macro="">
      <xdr:nvCxnSpPr>
        <xdr:cNvPr id="637" name="直線コネクタ 636"/>
        <xdr:cNvCxnSpPr/>
      </xdr:nvCxnSpPr>
      <xdr:spPr>
        <a:xfrm flipV="1">
          <a:off x="14592300" y="13579284"/>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xdr:nvSpPr>
        <xdr:cNvPr id="638" name="フローチャート: 判断 637"/>
        <xdr:cNvSpPr/>
      </xdr:nvSpPr>
      <xdr:spPr>
        <a:xfrm>
          <a:off x="15430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88537</xdr:rowOff>
    </xdr:from>
    <xdr:ext cx="378565" cy="259045"/>
    <xdr:sp macro="" textlink="">
      <xdr:nvSpPr>
        <xdr:cNvPr id="639" name="テキスト ボックス 638"/>
        <xdr:cNvSpPr txBox="1"/>
      </xdr:nvSpPr>
      <xdr:spPr>
        <a:xfrm>
          <a:off x="15292017" y="1329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0" name="直線コネクタ 639"/>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xdr:nvSpPr>
        <xdr:cNvPr id="641" name="フローチャート: 判断 640"/>
        <xdr:cNvSpPr/>
      </xdr:nvSpPr>
      <xdr:spPr>
        <a:xfrm>
          <a:off x="14541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95584</xdr:rowOff>
    </xdr:from>
    <xdr:ext cx="378565" cy="259045"/>
    <xdr:sp macro="" textlink="">
      <xdr:nvSpPr>
        <xdr:cNvPr id="642" name="テキスト ボックス 641"/>
        <xdr:cNvSpPr txBox="1"/>
      </xdr:nvSpPr>
      <xdr:spPr>
        <a:xfrm>
          <a:off x="14403017" y="1329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3" name="直線コネクタ 642"/>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147765</xdr:rowOff>
    </xdr:from>
    <xdr:to>
      <xdr:col>72</xdr:col>
      <xdr:colOff>38100</xdr:colOff>
      <xdr:row>79</xdr:row>
      <xdr:rowOff>77915</xdr:rowOff>
    </xdr:to>
    <xdr:sp macro="" textlink="">
      <xdr:nvSpPr>
        <xdr:cNvPr id="644" name="フローチャート: 判断 643"/>
        <xdr:cNvSpPr/>
      </xdr:nvSpPr>
      <xdr:spPr>
        <a:xfrm>
          <a:off x="13652500" y="1352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94442</xdr:rowOff>
    </xdr:from>
    <xdr:ext cx="378565" cy="259045"/>
    <xdr:sp macro="" textlink="">
      <xdr:nvSpPr>
        <xdr:cNvPr id="645" name="テキスト ボックス 644"/>
        <xdr:cNvSpPr txBox="1"/>
      </xdr:nvSpPr>
      <xdr:spPr>
        <a:xfrm>
          <a:off x="13514017" y="13296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121019</xdr:rowOff>
    </xdr:from>
    <xdr:to>
      <xdr:col>67</xdr:col>
      <xdr:colOff>101600</xdr:colOff>
      <xdr:row>79</xdr:row>
      <xdr:rowOff>51169</xdr:rowOff>
    </xdr:to>
    <xdr:sp macro="" textlink="">
      <xdr:nvSpPr>
        <xdr:cNvPr id="646" name="フローチャート: 判断 645"/>
        <xdr:cNvSpPr/>
      </xdr:nvSpPr>
      <xdr:spPr>
        <a:xfrm>
          <a:off x="12763500" y="134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67696</xdr:rowOff>
    </xdr:from>
    <xdr:ext cx="469744" cy="259045"/>
    <xdr:sp macro="" textlink="">
      <xdr:nvSpPr>
        <xdr:cNvPr id="647" name="テキスト ボックス 646"/>
        <xdr:cNvSpPr txBox="1"/>
      </xdr:nvSpPr>
      <xdr:spPr>
        <a:xfrm>
          <a:off x="12579428" y="1326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134316</xdr:rowOff>
    </xdr:from>
    <xdr:to>
      <xdr:col>85</xdr:col>
      <xdr:colOff>177800</xdr:colOff>
      <xdr:row>79</xdr:row>
      <xdr:rowOff>64466</xdr:rowOff>
    </xdr:to>
    <xdr:sp macro="" textlink="">
      <xdr:nvSpPr>
        <xdr:cNvPr id="653" name="楕円 652"/>
        <xdr:cNvSpPr/>
      </xdr:nvSpPr>
      <xdr:spPr>
        <a:xfrm>
          <a:off x="16268700" y="1350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80129</xdr:rowOff>
    </xdr:from>
    <xdr:ext cx="378565" cy="259045"/>
    <xdr:sp macro="" textlink="">
      <xdr:nvSpPr>
        <xdr:cNvPr id="654" name="災害復旧費該当値テキスト"/>
        <xdr:cNvSpPr txBox="1"/>
      </xdr:nvSpPr>
      <xdr:spPr>
        <a:xfrm>
          <a:off x="16370300" y="13453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155384</xdr:rowOff>
    </xdr:from>
    <xdr:to>
      <xdr:col>81</xdr:col>
      <xdr:colOff>101600</xdr:colOff>
      <xdr:row>79</xdr:row>
      <xdr:rowOff>85534</xdr:rowOff>
    </xdr:to>
    <xdr:sp macro="" textlink="">
      <xdr:nvSpPr>
        <xdr:cNvPr id="655" name="楕円 654"/>
        <xdr:cNvSpPr/>
      </xdr:nvSpPr>
      <xdr:spPr>
        <a:xfrm>
          <a:off x="15430500" y="1352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76661</xdr:rowOff>
    </xdr:from>
    <xdr:ext cx="378565" cy="259045"/>
    <xdr:sp macro="" textlink="">
      <xdr:nvSpPr>
        <xdr:cNvPr id="656" name="テキスト ボックス 655"/>
        <xdr:cNvSpPr txBox="1"/>
      </xdr:nvSpPr>
      <xdr:spPr>
        <a:xfrm>
          <a:off x="15292017" y="13621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8" name="テキスト ボックス 65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9" name="楕円 65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0" name="テキスト ボックス 659"/>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1" name="楕円 66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2" name="テキスト ボックス 661"/>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3" name="直線コネクタ 672"/>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4" name="テキスト ボックス 673"/>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5" name="直線コネクタ 674"/>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6" name="テキスト ボックス 675"/>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7" name="直線コネクタ 676"/>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8" name="テキスト ボックス 677"/>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1" name="直線コネクタ 680"/>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2" name="テキスト ボックス 681"/>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4" name="テキスト ボックス 683"/>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5" name="直線コネクタ 684"/>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6" name="テキスト ボックス 685"/>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153960</xdr:rowOff>
    </xdr:from>
    <xdr:to>
      <xdr:col>85</xdr:col>
      <xdr:colOff>126364</xdr:colOff>
      <xdr:row>99</xdr:row>
      <xdr:rowOff>9970</xdr:rowOff>
    </xdr:to>
    <xdr:cxnSp macro="">
      <xdr:nvCxnSpPr>
        <xdr:cNvPr id="690" name="直線コネクタ 689"/>
        <xdr:cNvCxnSpPr/>
      </xdr:nvCxnSpPr>
      <xdr:spPr>
        <a:xfrm flipV="1">
          <a:off x="16317595" y="15584460"/>
          <a:ext cx="1269" cy="139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13797</xdr:rowOff>
    </xdr:from>
    <xdr:ext cx="469744" cy="259045"/>
    <xdr:sp macro="" textlink="">
      <xdr:nvSpPr>
        <xdr:cNvPr id="691" name="公債費最小値テキスト"/>
        <xdr:cNvSpPr txBox="1"/>
      </xdr:nvSpPr>
      <xdr:spPr>
        <a:xfrm>
          <a:off x="16370300"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9970</xdr:rowOff>
    </xdr:from>
    <xdr:to>
      <xdr:col>86</xdr:col>
      <xdr:colOff>25400</xdr:colOff>
      <xdr:row>99</xdr:row>
      <xdr:rowOff>9970</xdr:rowOff>
    </xdr:to>
    <xdr:cxnSp macro="">
      <xdr:nvCxnSpPr>
        <xdr:cNvPr id="692" name="直線コネクタ 691"/>
        <xdr:cNvCxnSpPr/>
      </xdr:nvCxnSpPr>
      <xdr:spPr>
        <a:xfrm>
          <a:off x="16230600" y="169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100637</xdr:rowOff>
    </xdr:from>
    <xdr:ext cx="599010" cy="259045"/>
    <xdr:sp macro="" textlink="">
      <xdr:nvSpPr>
        <xdr:cNvPr id="693" name="公債費最大値テキスト"/>
        <xdr:cNvSpPr txBox="1"/>
      </xdr:nvSpPr>
      <xdr:spPr>
        <a:xfrm>
          <a:off x="16370300" y="153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153960</xdr:rowOff>
    </xdr:from>
    <xdr:to>
      <xdr:col>86</xdr:col>
      <xdr:colOff>25400</xdr:colOff>
      <xdr:row>90</xdr:row>
      <xdr:rowOff>153960</xdr:rowOff>
    </xdr:to>
    <xdr:cxnSp macro="">
      <xdr:nvCxnSpPr>
        <xdr:cNvPr id="694" name="直線コネクタ 693"/>
        <xdr:cNvCxnSpPr/>
      </xdr:nvCxnSpPr>
      <xdr:spPr>
        <a:xfrm>
          <a:off x="16230600" y="155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148758</xdr:rowOff>
    </xdr:from>
    <xdr:to>
      <xdr:col>85</xdr:col>
      <xdr:colOff>127000</xdr:colOff>
      <xdr:row>96</xdr:row>
      <xdr:rowOff>150002</xdr:rowOff>
    </xdr:to>
    <xdr:cxnSp macro="">
      <xdr:nvCxnSpPr>
        <xdr:cNvPr id="695" name="直線コネクタ 694"/>
        <xdr:cNvCxnSpPr/>
      </xdr:nvCxnSpPr>
      <xdr:spPr>
        <a:xfrm flipV="1">
          <a:off x="15481300" y="16607958"/>
          <a:ext cx="838200" cy="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82658</xdr:rowOff>
    </xdr:from>
    <xdr:ext cx="534377" cy="259045"/>
    <xdr:sp macro="" textlink="">
      <xdr:nvSpPr>
        <xdr:cNvPr id="696" name="公債費平均値テキスト"/>
        <xdr:cNvSpPr txBox="1"/>
      </xdr:nvSpPr>
      <xdr:spPr>
        <a:xfrm>
          <a:off x="16370300" y="16541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104231</xdr:rowOff>
    </xdr:from>
    <xdr:to>
      <xdr:col>85</xdr:col>
      <xdr:colOff>177800</xdr:colOff>
      <xdr:row>97</xdr:row>
      <xdr:rowOff>34381</xdr:rowOff>
    </xdr:to>
    <xdr:sp macro="" textlink="">
      <xdr:nvSpPr>
        <xdr:cNvPr id="697" name="フローチャート: 判断 696"/>
        <xdr:cNvSpPr/>
      </xdr:nvSpPr>
      <xdr:spPr>
        <a:xfrm>
          <a:off x="16268700" y="165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138142</xdr:rowOff>
    </xdr:from>
    <xdr:to>
      <xdr:col>81</xdr:col>
      <xdr:colOff>50800</xdr:colOff>
      <xdr:row>96</xdr:row>
      <xdr:rowOff>150002</xdr:rowOff>
    </xdr:to>
    <xdr:cxnSp macro="">
      <xdr:nvCxnSpPr>
        <xdr:cNvPr id="698" name="直線コネクタ 697"/>
        <xdr:cNvCxnSpPr/>
      </xdr:nvCxnSpPr>
      <xdr:spPr>
        <a:xfrm>
          <a:off x="14592300" y="16597342"/>
          <a:ext cx="889000" cy="1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85271</xdr:rowOff>
    </xdr:from>
    <xdr:to>
      <xdr:col>81</xdr:col>
      <xdr:colOff>101600</xdr:colOff>
      <xdr:row>97</xdr:row>
      <xdr:rowOff>15421</xdr:rowOff>
    </xdr:to>
    <xdr:sp macro="" textlink="">
      <xdr:nvSpPr>
        <xdr:cNvPr id="699" name="フローチャート: 判断 698"/>
        <xdr:cNvSpPr/>
      </xdr:nvSpPr>
      <xdr:spPr>
        <a:xfrm>
          <a:off x="15430500" y="1654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31948</xdr:rowOff>
    </xdr:from>
    <xdr:ext cx="534377" cy="259045"/>
    <xdr:sp macro="" textlink="">
      <xdr:nvSpPr>
        <xdr:cNvPr id="700" name="テキスト ボックス 699"/>
        <xdr:cNvSpPr txBox="1"/>
      </xdr:nvSpPr>
      <xdr:spPr>
        <a:xfrm>
          <a:off x="15214111" y="1631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113339</xdr:rowOff>
    </xdr:from>
    <xdr:to>
      <xdr:col>76</xdr:col>
      <xdr:colOff>114300</xdr:colOff>
      <xdr:row>96</xdr:row>
      <xdr:rowOff>138142</xdr:rowOff>
    </xdr:to>
    <xdr:cxnSp macro="">
      <xdr:nvCxnSpPr>
        <xdr:cNvPr id="701" name="直線コネクタ 700"/>
        <xdr:cNvCxnSpPr/>
      </xdr:nvCxnSpPr>
      <xdr:spPr>
        <a:xfrm>
          <a:off x="13703300" y="16572539"/>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73927</xdr:rowOff>
    </xdr:from>
    <xdr:to>
      <xdr:col>76</xdr:col>
      <xdr:colOff>165100</xdr:colOff>
      <xdr:row>97</xdr:row>
      <xdr:rowOff>4077</xdr:rowOff>
    </xdr:to>
    <xdr:sp macro="" textlink="">
      <xdr:nvSpPr>
        <xdr:cNvPr id="702" name="フローチャート: 判断 701"/>
        <xdr:cNvSpPr/>
      </xdr:nvSpPr>
      <xdr:spPr>
        <a:xfrm>
          <a:off x="145415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20604</xdr:rowOff>
    </xdr:from>
    <xdr:ext cx="534377" cy="259045"/>
    <xdr:sp macro="" textlink="">
      <xdr:nvSpPr>
        <xdr:cNvPr id="703" name="テキスト ボックス 702"/>
        <xdr:cNvSpPr txBox="1"/>
      </xdr:nvSpPr>
      <xdr:spPr>
        <a:xfrm>
          <a:off x="14325111" y="1630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96552</xdr:rowOff>
    </xdr:from>
    <xdr:to>
      <xdr:col>71</xdr:col>
      <xdr:colOff>177800</xdr:colOff>
      <xdr:row>96</xdr:row>
      <xdr:rowOff>113339</xdr:rowOff>
    </xdr:to>
    <xdr:cxnSp macro="">
      <xdr:nvCxnSpPr>
        <xdr:cNvPr id="704" name="直線コネクタ 703"/>
        <xdr:cNvCxnSpPr/>
      </xdr:nvCxnSpPr>
      <xdr:spPr>
        <a:xfrm>
          <a:off x="12814300" y="16555752"/>
          <a:ext cx="889000" cy="1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103316</xdr:rowOff>
    </xdr:from>
    <xdr:to>
      <xdr:col>72</xdr:col>
      <xdr:colOff>38100</xdr:colOff>
      <xdr:row>97</xdr:row>
      <xdr:rowOff>33466</xdr:rowOff>
    </xdr:to>
    <xdr:sp macro="" textlink="">
      <xdr:nvSpPr>
        <xdr:cNvPr id="705" name="フローチャート: 判断 704"/>
        <xdr:cNvSpPr/>
      </xdr:nvSpPr>
      <xdr:spPr>
        <a:xfrm>
          <a:off x="13652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24593</xdr:rowOff>
    </xdr:from>
    <xdr:ext cx="534377" cy="259045"/>
    <xdr:sp macro="" textlink="">
      <xdr:nvSpPr>
        <xdr:cNvPr id="706" name="テキスト ボックス 705"/>
        <xdr:cNvSpPr txBox="1"/>
      </xdr:nvSpPr>
      <xdr:spPr>
        <a:xfrm>
          <a:off x="13436111" y="1665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3161</xdr:rowOff>
    </xdr:from>
    <xdr:to>
      <xdr:col>67</xdr:col>
      <xdr:colOff>101600</xdr:colOff>
      <xdr:row>96</xdr:row>
      <xdr:rowOff>104761</xdr:rowOff>
    </xdr:to>
    <xdr:sp macro="" textlink="">
      <xdr:nvSpPr>
        <xdr:cNvPr id="707" name="フローチャート: 判断 706"/>
        <xdr:cNvSpPr/>
      </xdr:nvSpPr>
      <xdr:spPr>
        <a:xfrm>
          <a:off x="12763500" y="1646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121288</xdr:rowOff>
    </xdr:from>
    <xdr:ext cx="534377" cy="259045"/>
    <xdr:sp macro="" textlink="">
      <xdr:nvSpPr>
        <xdr:cNvPr id="708" name="テキスト ボックス 707"/>
        <xdr:cNvSpPr txBox="1"/>
      </xdr:nvSpPr>
      <xdr:spPr>
        <a:xfrm>
          <a:off x="12547111" y="1623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97958</xdr:rowOff>
    </xdr:from>
    <xdr:to>
      <xdr:col>85</xdr:col>
      <xdr:colOff>177800</xdr:colOff>
      <xdr:row>97</xdr:row>
      <xdr:rowOff>28108</xdr:rowOff>
    </xdr:to>
    <xdr:sp macro="" textlink="">
      <xdr:nvSpPr>
        <xdr:cNvPr id="714" name="楕円 713"/>
        <xdr:cNvSpPr/>
      </xdr:nvSpPr>
      <xdr:spPr>
        <a:xfrm>
          <a:off x="16268700" y="1655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120835</xdr:rowOff>
    </xdr:from>
    <xdr:ext cx="534377" cy="259045"/>
    <xdr:sp macro="" textlink="">
      <xdr:nvSpPr>
        <xdr:cNvPr id="715" name="公債費該当値テキスト"/>
        <xdr:cNvSpPr txBox="1"/>
      </xdr:nvSpPr>
      <xdr:spPr>
        <a:xfrm>
          <a:off x="16370300" y="1640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99202</xdr:rowOff>
    </xdr:from>
    <xdr:to>
      <xdr:col>81</xdr:col>
      <xdr:colOff>101600</xdr:colOff>
      <xdr:row>97</xdr:row>
      <xdr:rowOff>29352</xdr:rowOff>
    </xdr:to>
    <xdr:sp macro="" textlink="">
      <xdr:nvSpPr>
        <xdr:cNvPr id="716" name="楕円 715"/>
        <xdr:cNvSpPr/>
      </xdr:nvSpPr>
      <xdr:spPr>
        <a:xfrm>
          <a:off x="15430500" y="1655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20479</xdr:rowOff>
    </xdr:from>
    <xdr:ext cx="534377" cy="259045"/>
    <xdr:sp macro="" textlink="">
      <xdr:nvSpPr>
        <xdr:cNvPr id="717" name="テキスト ボックス 716"/>
        <xdr:cNvSpPr txBox="1"/>
      </xdr:nvSpPr>
      <xdr:spPr>
        <a:xfrm>
          <a:off x="15214111" y="166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87342</xdr:rowOff>
    </xdr:from>
    <xdr:to>
      <xdr:col>76</xdr:col>
      <xdr:colOff>165100</xdr:colOff>
      <xdr:row>97</xdr:row>
      <xdr:rowOff>17492</xdr:rowOff>
    </xdr:to>
    <xdr:sp macro="" textlink="">
      <xdr:nvSpPr>
        <xdr:cNvPr id="718" name="楕円 717"/>
        <xdr:cNvSpPr/>
      </xdr:nvSpPr>
      <xdr:spPr>
        <a:xfrm>
          <a:off x="14541500" y="1654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8619</xdr:rowOff>
    </xdr:from>
    <xdr:ext cx="534377" cy="259045"/>
    <xdr:sp macro="" textlink="">
      <xdr:nvSpPr>
        <xdr:cNvPr id="719" name="テキスト ボックス 718"/>
        <xdr:cNvSpPr txBox="1"/>
      </xdr:nvSpPr>
      <xdr:spPr>
        <a:xfrm>
          <a:off x="14325111" y="1663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62539</xdr:rowOff>
    </xdr:from>
    <xdr:to>
      <xdr:col>72</xdr:col>
      <xdr:colOff>38100</xdr:colOff>
      <xdr:row>96</xdr:row>
      <xdr:rowOff>164139</xdr:rowOff>
    </xdr:to>
    <xdr:sp macro="" textlink="">
      <xdr:nvSpPr>
        <xdr:cNvPr id="720" name="楕円 719"/>
        <xdr:cNvSpPr/>
      </xdr:nvSpPr>
      <xdr:spPr>
        <a:xfrm>
          <a:off x="13652500" y="1652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9216</xdr:rowOff>
    </xdr:from>
    <xdr:ext cx="534377" cy="259045"/>
    <xdr:sp macro="" textlink="">
      <xdr:nvSpPr>
        <xdr:cNvPr id="721" name="テキスト ボックス 720"/>
        <xdr:cNvSpPr txBox="1"/>
      </xdr:nvSpPr>
      <xdr:spPr>
        <a:xfrm>
          <a:off x="13436111" y="1629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45752</xdr:rowOff>
    </xdr:from>
    <xdr:to>
      <xdr:col>67</xdr:col>
      <xdr:colOff>101600</xdr:colOff>
      <xdr:row>96</xdr:row>
      <xdr:rowOff>147352</xdr:rowOff>
    </xdr:to>
    <xdr:sp macro="" textlink="">
      <xdr:nvSpPr>
        <xdr:cNvPr id="722" name="楕円 721"/>
        <xdr:cNvSpPr/>
      </xdr:nvSpPr>
      <xdr:spPr>
        <a:xfrm>
          <a:off x="12763500" y="1650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138479</xdr:rowOff>
    </xdr:from>
    <xdr:ext cx="534377" cy="259045"/>
    <xdr:sp macro="" textlink="">
      <xdr:nvSpPr>
        <xdr:cNvPr id="723" name="テキスト ボックス 722"/>
        <xdr:cNvSpPr txBox="1"/>
      </xdr:nvSpPr>
      <xdr:spPr>
        <a:xfrm>
          <a:off x="12547111" y="1659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5" name="直線コネクタ 744"/>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46" name="諸支出金最小値テキスト"/>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48" name="諸支出金最大値テキスト"/>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49" name="直線コネクタ 748"/>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103822</xdr:rowOff>
    </xdr:from>
    <xdr:ext cx="378565" cy="259045"/>
    <xdr:sp macro="" textlink="">
      <xdr:nvSpPr>
        <xdr:cNvPr id="751" name="諸支出金平均値テキスト"/>
        <xdr:cNvSpPr txBox="1"/>
      </xdr:nvSpPr>
      <xdr:spPr>
        <a:xfrm>
          <a:off x="22212300" y="6447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52" name="フローチャート: 判断 751"/>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54" name="フローチャート: 判断 753"/>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31874</xdr:rowOff>
    </xdr:from>
    <xdr:ext cx="313932" cy="259045"/>
    <xdr:sp macro="" textlink="">
      <xdr:nvSpPr>
        <xdr:cNvPr id="755" name="テキスト ボックス 754"/>
        <xdr:cNvSpPr txBox="1"/>
      </xdr:nvSpPr>
      <xdr:spPr>
        <a:xfrm>
          <a:off x="21166333" y="6375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7" name="フローチャート: 判断 756"/>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8" name="テキスト ボックス 757"/>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84648</xdr:rowOff>
    </xdr:from>
    <xdr:to>
      <xdr:col>102</xdr:col>
      <xdr:colOff>165100</xdr:colOff>
      <xdr:row>39</xdr:row>
      <xdr:rowOff>14798</xdr:rowOff>
    </xdr:to>
    <xdr:sp macro="" textlink="">
      <xdr:nvSpPr>
        <xdr:cNvPr id="760" name="フローチャート: 判断 759"/>
        <xdr:cNvSpPr/>
      </xdr:nvSpPr>
      <xdr:spPr>
        <a:xfrm>
          <a:off x="19494500" y="659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31325</xdr:rowOff>
    </xdr:from>
    <xdr:ext cx="313932" cy="259045"/>
    <xdr:sp macro="" textlink="">
      <xdr:nvSpPr>
        <xdr:cNvPr id="761" name="テキスト ボックス 760"/>
        <xdr:cNvSpPr txBox="1"/>
      </xdr:nvSpPr>
      <xdr:spPr>
        <a:xfrm>
          <a:off x="19388333" y="6374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68829</xdr:rowOff>
    </xdr:from>
    <xdr:to>
      <xdr:col>98</xdr:col>
      <xdr:colOff>38100</xdr:colOff>
      <xdr:row>38</xdr:row>
      <xdr:rowOff>170429</xdr:rowOff>
    </xdr:to>
    <xdr:sp macro="" textlink="">
      <xdr:nvSpPr>
        <xdr:cNvPr id="762" name="フローチャート: 判断 761"/>
        <xdr:cNvSpPr/>
      </xdr:nvSpPr>
      <xdr:spPr>
        <a:xfrm>
          <a:off x="18605500" y="658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15506</xdr:rowOff>
    </xdr:from>
    <xdr:ext cx="378565" cy="259045"/>
    <xdr:sp macro="" textlink="">
      <xdr:nvSpPr>
        <xdr:cNvPr id="763" name="テキスト ボックス 762"/>
        <xdr:cNvSpPr txBox="1"/>
      </xdr:nvSpPr>
      <xdr:spPr>
        <a:xfrm>
          <a:off x="18467017" y="63591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59372</xdr:rowOff>
    </xdr:from>
    <xdr:ext cx="249299" cy="259045"/>
    <xdr:sp macro="" textlink="">
      <xdr:nvSpPr>
        <xdr:cNvPr id="770" name="諸支出金該当値テキスト"/>
        <xdr:cNvSpPr txBox="1"/>
      </xdr:nvSpPr>
      <xdr:spPr>
        <a:xfrm>
          <a:off x="22212300" y="6574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年度決算において、住民１人当たりのコストが増加傾向にあり、類似団体平均を上回っている項目は教育費である。小・中学校の営繕費の増額が主たる要因となった。</a:t>
          </a:r>
        </a:p>
        <a:p>
          <a:r>
            <a:rPr kumimoji="1" lang="ja-JP" altLang="en-US" sz="1300">
              <a:latin typeface="ＭＳ Ｐゴシック" panose="020B0600070205080204" pitchFamily="50" charset="-128"/>
              <a:ea typeface="ＭＳ Ｐゴシック" panose="020B0600070205080204" pitchFamily="50" charset="-128"/>
            </a:rPr>
            <a:t>また、民生費と衛生費についても前年度と同様、類似団体平均を大きく上回っているが、前年度と比較すれば減となった。民生費については、生活保護扶助費のうち医療扶助費が大幅に減額となったこと、衛生費については、ごみ処理の広域化のための経費が減となったことが減少の要因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奈良県大和高田市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平成</a:t>
          </a:r>
          <a:r>
            <a:rPr kumimoji="1" lang="en-US" altLang="ja-JP" sz="1050">
              <a:latin typeface="ＭＳ ゴシック" pitchFamily="49" charset="-128"/>
              <a:ea typeface="ＭＳ ゴシック" pitchFamily="49" charset="-128"/>
            </a:rPr>
            <a:t>14</a:t>
          </a:r>
          <a:r>
            <a:rPr kumimoji="1" lang="ja-JP" altLang="en-US" sz="1050">
              <a:latin typeface="ＭＳ ゴシック" pitchFamily="49" charset="-128"/>
              <a:ea typeface="ＭＳ ゴシック" pitchFamily="49" charset="-128"/>
            </a:rPr>
            <a:t>年度以降、事業計画の精査を図り普通建設事業費及び地方債の発行を抑制したこと、また平成</a:t>
          </a:r>
          <a:r>
            <a:rPr kumimoji="1" lang="en-US" altLang="ja-JP" sz="1050">
              <a:latin typeface="ＭＳ ゴシック" pitchFamily="49" charset="-128"/>
              <a:ea typeface="ＭＳ ゴシック" pitchFamily="49" charset="-128"/>
            </a:rPr>
            <a:t>18</a:t>
          </a:r>
          <a:r>
            <a:rPr kumimoji="1" lang="ja-JP" altLang="en-US" sz="1050">
              <a:latin typeface="ＭＳ ゴシック" pitchFamily="49" charset="-128"/>
              <a:ea typeface="ＭＳ ゴシック" pitchFamily="49" charset="-128"/>
            </a:rPr>
            <a:t>年度以降は</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大和高田市集中改革プラン</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及び</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大和高田市財政健全化プログラム</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に基づき人件費を初めとする経常経費の削減等に取り組んだことにより、平成</a:t>
          </a:r>
          <a:r>
            <a:rPr kumimoji="1" lang="en-US" altLang="ja-JP" sz="1050">
              <a:latin typeface="ＭＳ ゴシック" pitchFamily="49" charset="-128"/>
              <a:ea typeface="ＭＳ ゴシック" pitchFamily="49" charset="-128"/>
            </a:rPr>
            <a:t>20</a:t>
          </a:r>
          <a:r>
            <a:rPr kumimoji="1" lang="ja-JP" altLang="en-US" sz="1050">
              <a:latin typeface="ＭＳ ゴシック" pitchFamily="49" charset="-128"/>
              <a:ea typeface="ＭＳ ゴシック" pitchFamily="49" charset="-128"/>
            </a:rPr>
            <a:t>年度以降の実質収支については良化の方向で推移している。</a:t>
          </a:r>
        </a:p>
        <a:p>
          <a:r>
            <a:rPr kumimoji="1" lang="ja-JP" altLang="en-US" sz="1050">
              <a:latin typeface="ＭＳ ゴシック" pitchFamily="49" charset="-128"/>
              <a:ea typeface="ＭＳ ゴシック" pitchFamily="49" charset="-128"/>
            </a:rPr>
            <a:t>　平成</a:t>
          </a:r>
          <a:r>
            <a:rPr kumimoji="1" lang="en-US" altLang="ja-JP" sz="1050">
              <a:latin typeface="ＭＳ ゴシック" pitchFamily="49" charset="-128"/>
              <a:ea typeface="ＭＳ ゴシック" pitchFamily="49" charset="-128"/>
            </a:rPr>
            <a:t>27</a:t>
          </a:r>
          <a:r>
            <a:rPr kumimoji="1" lang="ja-JP" altLang="en-US" sz="1050">
              <a:latin typeface="ＭＳ ゴシック" pitchFamily="49" charset="-128"/>
              <a:ea typeface="ＭＳ ゴシック" pitchFamily="49" charset="-128"/>
            </a:rPr>
            <a:t>年度以降は収支が均衡する水準となっていたが、平成</a:t>
          </a:r>
          <a:r>
            <a:rPr kumimoji="1" lang="en-US" altLang="ja-JP" sz="1050">
              <a:latin typeface="ＭＳ ゴシック" pitchFamily="49" charset="-128"/>
              <a:ea typeface="ＭＳ ゴシック" pitchFamily="49" charset="-128"/>
            </a:rPr>
            <a:t>29</a:t>
          </a:r>
          <a:r>
            <a:rPr kumimoji="1" lang="ja-JP" altLang="en-US" sz="1050">
              <a:latin typeface="ＭＳ ゴシック" pitchFamily="49" charset="-128"/>
              <a:ea typeface="ＭＳ ゴシック" pitchFamily="49" charset="-128"/>
            </a:rPr>
            <a:t>年度は歳入面で一般財源の増収項目が複数あったことが要因となり、収支も改善したが、平成</a:t>
          </a:r>
          <a:r>
            <a:rPr kumimoji="1" lang="en-US" altLang="ja-JP" sz="1050">
              <a:latin typeface="ＭＳ ゴシック" pitchFamily="49" charset="-128"/>
              <a:ea typeface="ＭＳ ゴシック" pitchFamily="49" charset="-128"/>
            </a:rPr>
            <a:t>30</a:t>
          </a:r>
          <a:r>
            <a:rPr kumimoji="1" lang="ja-JP" altLang="en-US" sz="1050">
              <a:latin typeface="ＭＳ ゴシック" pitchFamily="49" charset="-128"/>
              <a:ea typeface="ＭＳ ゴシック" pitchFamily="49" charset="-128"/>
            </a:rPr>
            <a:t>年度は小中空調設備整備などの財源として財政調整基金の取崩額の増加と一般財源の減収により、実質単年度収支においては赤字となっている。</a:t>
          </a:r>
        </a:p>
        <a:p>
          <a:r>
            <a:rPr kumimoji="1" lang="ja-JP" altLang="en-US" sz="1050">
              <a:latin typeface="ＭＳ ゴシック" pitchFamily="49" charset="-128"/>
              <a:ea typeface="ＭＳ ゴシック" pitchFamily="49" charset="-128"/>
            </a:rPr>
            <a:t>　今後の多様な財政需要に対応するため、引き続き強固で持続可能な財政基盤の確立に取り組むこととしている。</a:t>
          </a:r>
        </a:p>
        <a:p>
          <a:endParaRPr kumimoji="1" lang="ja-JP" altLang="en-US" sz="105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奈良県大和高田市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黒字額の大半は、一般会計、水道事業会計、病院事業会計及び国民健康保険事業特別会計によるものであり、赤字であった会計についても、平成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年度より一般会計、平成</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年度より病院事業会計が黒字転換しており、その後の当該会計の収支は堅調に推移している。</a:t>
          </a:r>
        </a:p>
        <a:p>
          <a:r>
            <a:rPr kumimoji="1" lang="ja-JP" altLang="en-US" sz="1200">
              <a:latin typeface="ＭＳ ゴシック" pitchFamily="49" charset="-128"/>
              <a:ea typeface="ＭＳ ゴシック" pitchFamily="49" charset="-128"/>
            </a:rPr>
            <a:t>　また、平成</a:t>
          </a:r>
          <a:r>
            <a:rPr kumimoji="1" lang="en-US" altLang="ja-JP" sz="1200">
              <a:latin typeface="ＭＳ ゴシック" pitchFamily="49" charset="-128"/>
              <a:ea typeface="ＭＳ ゴシック" pitchFamily="49" charset="-128"/>
            </a:rPr>
            <a:t>18</a:t>
          </a:r>
          <a:r>
            <a:rPr kumimoji="1" lang="ja-JP" altLang="en-US" sz="1200">
              <a:latin typeface="ＭＳ ゴシック" pitchFamily="49" charset="-128"/>
              <a:ea typeface="ＭＳ ゴシック" pitchFamily="49" charset="-128"/>
            </a:rPr>
            <a:t>年度より</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大和高田市集中改革プラン</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及び</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大和高田市財政健全化プログラム</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を実施し、普通会計はもとより地方公営企業も含め財政健全化に取り組んだことにより、平成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年度より連結実質赤字も解消されており、平成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年度以降は会計ごとの変動はあるものの、連結では実質黒字となっている。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26694417</v>
      </c>
      <c r="BO4" s="461"/>
      <c r="BP4" s="461"/>
      <c r="BQ4" s="461"/>
      <c r="BR4" s="461"/>
      <c r="BS4" s="461"/>
      <c r="BT4" s="461"/>
      <c r="BU4" s="462"/>
      <c r="BV4" s="460">
        <v>25477216</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6</v>
      </c>
      <c r="CU4" s="642"/>
      <c r="CV4" s="642"/>
      <c r="CW4" s="642"/>
      <c r="CX4" s="642"/>
      <c r="CY4" s="642"/>
      <c r="CZ4" s="642"/>
      <c r="DA4" s="643"/>
      <c r="DB4" s="641">
        <v>9.5</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25243508</v>
      </c>
      <c r="BO5" s="466"/>
      <c r="BP5" s="466"/>
      <c r="BQ5" s="466"/>
      <c r="BR5" s="466"/>
      <c r="BS5" s="466"/>
      <c r="BT5" s="466"/>
      <c r="BU5" s="467"/>
      <c r="BV5" s="465">
        <v>24009545</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99.4</v>
      </c>
      <c r="CU5" s="436"/>
      <c r="CV5" s="436"/>
      <c r="CW5" s="436"/>
      <c r="CX5" s="436"/>
      <c r="CY5" s="436"/>
      <c r="CZ5" s="436"/>
      <c r="DA5" s="437"/>
      <c r="DB5" s="435">
        <v>96.4</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1450909</v>
      </c>
      <c r="BO6" s="466"/>
      <c r="BP6" s="466"/>
      <c r="BQ6" s="466"/>
      <c r="BR6" s="466"/>
      <c r="BS6" s="466"/>
      <c r="BT6" s="466"/>
      <c r="BU6" s="467"/>
      <c r="BV6" s="465">
        <v>1467671</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105.4</v>
      </c>
      <c r="CU6" s="616"/>
      <c r="CV6" s="616"/>
      <c r="CW6" s="616"/>
      <c r="CX6" s="616"/>
      <c r="CY6" s="616"/>
      <c r="CZ6" s="616"/>
      <c r="DA6" s="617"/>
      <c r="DB6" s="615">
        <v>102.4</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574358</v>
      </c>
      <c r="BO7" s="466"/>
      <c r="BP7" s="466"/>
      <c r="BQ7" s="466"/>
      <c r="BR7" s="466"/>
      <c r="BS7" s="466"/>
      <c r="BT7" s="466"/>
      <c r="BU7" s="467"/>
      <c r="BV7" s="465">
        <v>66470</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14506939</v>
      </c>
      <c r="CU7" s="466"/>
      <c r="CV7" s="466"/>
      <c r="CW7" s="466"/>
      <c r="CX7" s="466"/>
      <c r="CY7" s="466"/>
      <c r="CZ7" s="466"/>
      <c r="DA7" s="467"/>
      <c r="DB7" s="465">
        <v>14693380</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876551</v>
      </c>
      <c r="BO8" s="466"/>
      <c r="BP8" s="466"/>
      <c r="BQ8" s="466"/>
      <c r="BR8" s="466"/>
      <c r="BS8" s="466"/>
      <c r="BT8" s="466"/>
      <c r="BU8" s="467"/>
      <c r="BV8" s="465">
        <v>1401201</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0.49</v>
      </c>
      <c r="CU8" s="579"/>
      <c r="CV8" s="579"/>
      <c r="CW8" s="579"/>
      <c r="CX8" s="579"/>
      <c r="CY8" s="579"/>
      <c r="CZ8" s="579"/>
      <c r="DA8" s="580"/>
      <c r="DB8" s="578">
        <v>0.48</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64817</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116</v>
      </c>
      <c r="AV9" s="523"/>
      <c r="AW9" s="523"/>
      <c r="AX9" s="523"/>
      <c r="AY9" s="445" t="s">
        <v>117</v>
      </c>
      <c r="AZ9" s="446"/>
      <c r="BA9" s="446"/>
      <c r="BB9" s="446"/>
      <c r="BC9" s="446"/>
      <c r="BD9" s="446"/>
      <c r="BE9" s="446"/>
      <c r="BF9" s="446"/>
      <c r="BG9" s="446"/>
      <c r="BH9" s="446"/>
      <c r="BI9" s="446"/>
      <c r="BJ9" s="446"/>
      <c r="BK9" s="446"/>
      <c r="BL9" s="446"/>
      <c r="BM9" s="447"/>
      <c r="BN9" s="465">
        <v>-524650</v>
      </c>
      <c r="BO9" s="466"/>
      <c r="BP9" s="466"/>
      <c r="BQ9" s="466"/>
      <c r="BR9" s="466"/>
      <c r="BS9" s="466"/>
      <c r="BT9" s="466"/>
      <c r="BU9" s="467"/>
      <c r="BV9" s="465">
        <v>434874</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12.2</v>
      </c>
      <c r="CU9" s="436"/>
      <c r="CV9" s="436"/>
      <c r="CW9" s="436"/>
      <c r="CX9" s="436"/>
      <c r="CY9" s="436"/>
      <c r="CZ9" s="436"/>
      <c r="DA9" s="437"/>
      <c r="DB9" s="435">
        <v>13</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119</v>
      </c>
      <c r="M10" s="439"/>
      <c r="N10" s="439"/>
      <c r="O10" s="439"/>
      <c r="P10" s="439"/>
      <c r="Q10" s="440"/>
      <c r="R10" s="441">
        <v>68451</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121</v>
      </c>
      <c r="AV10" s="523"/>
      <c r="AW10" s="523"/>
      <c r="AX10" s="523"/>
      <c r="AY10" s="445" t="s">
        <v>122</v>
      </c>
      <c r="AZ10" s="446"/>
      <c r="BA10" s="446"/>
      <c r="BB10" s="446"/>
      <c r="BC10" s="446"/>
      <c r="BD10" s="446"/>
      <c r="BE10" s="446"/>
      <c r="BF10" s="446"/>
      <c r="BG10" s="446"/>
      <c r="BH10" s="446"/>
      <c r="BI10" s="446"/>
      <c r="BJ10" s="446"/>
      <c r="BK10" s="446"/>
      <c r="BL10" s="446"/>
      <c r="BM10" s="447"/>
      <c r="BN10" s="465">
        <v>500087</v>
      </c>
      <c r="BO10" s="466"/>
      <c r="BP10" s="466"/>
      <c r="BQ10" s="466"/>
      <c r="BR10" s="466"/>
      <c r="BS10" s="466"/>
      <c r="BT10" s="466"/>
      <c r="BU10" s="467"/>
      <c r="BV10" s="465">
        <v>50</v>
      </c>
      <c r="BW10" s="466"/>
      <c r="BX10" s="466"/>
      <c r="BY10" s="466"/>
      <c r="BZ10" s="466"/>
      <c r="CA10" s="466"/>
      <c r="CB10" s="466"/>
      <c r="CC10" s="467"/>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124</v>
      </c>
      <c r="M11" s="512"/>
      <c r="N11" s="512"/>
      <c r="O11" s="512"/>
      <c r="P11" s="512"/>
      <c r="Q11" s="513"/>
      <c r="R11" s="601" t="s">
        <v>125</v>
      </c>
      <c r="S11" s="602"/>
      <c r="T11" s="602"/>
      <c r="U11" s="602"/>
      <c r="V11" s="603"/>
      <c r="W11" s="613"/>
      <c r="X11" s="427"/>
      <c r="Y11" s="427"/>
      <c r="Z11" s="427"/>
      <c r="AA11" s="427"/>
      <c r="AB11" s="427"/>
      <c r="AC11" s="427"/>
      <c r="AD11" s="427"/>
      <c r="AE11" s="427"/>
      <c r="AF11" s="427"/>
      <c r="AG11" s="427"/>
      <c r="AH11" s="427"/>
      <c r="AI11" s="427"/>
      <c r="AJ11" s="427"/>
      <c r="AK11" s="427"/>
      <c r="AL11" s="614"/>
      <c r="AM11" s="534" t="s">
        <v>126</v>
      </c>
      <c r="AN11" s="439"/>
      <c r="AO11" s="439"/>
      <c r="AP11" s="439"/>
      <c r="AQ11" s="439"/>
      <c r="AR11" s="439"/>
      <c r="AS11" s="439"/>
      <c r="AT11" s="440"/>
      <c r="AU11" s="522" t="s">
        <v>116</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x14ac:dyDescent="0.15">
      <c r="A12" s="186"/>
      <c r="B12" s="581" t="s">
        <v>131</v>
      </c>
      <c r="C12" s="582"/>
      <c r="D12" s="582"/>
      <c r="E12" s="582"/>
      <c r="F12" s="582"/>
      <c r="G12" s="582"/>
      <c r="H12" s="582"/>
      <c r="I12" s="582"/>
      <c r="J12" s="582"/>
      <c r="K12" s="583"/>
      <c r="L12" s="590" t="s">
        <v>132</v>
      </c>
      <c r="M12" s="591"/>
      <c r="N12" s="591"/>
      <c r="O12" s="591"/>
      <c r="P12" s="591"/>
      <c r="Q12" s="592"/>
      <c r="R12" s="593">
        <v>65205</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94</v>
      </c>
      <c r="AV12" s="523"/>
      <c r="AW12" s="523"/>
      <c r="AX12" s="523"/>
      <c r="AY12" s="445" t="s">
        <v>136</v>
      </c>
      <c r="AZ12" s="446"/>
      <c r="BA12" s="446"/>
      <c r="BB12" s="446"/>
      <c r="BC12" s="446"/>
      <c r="BD12" s="446"/>
      <c r="BE12" s="446"/>
      <c r="BF12" s="446"/>
      <c r="BG12" s="446"/>
      <c r="BH12" s="446"/>
      <c r="BI12" s="446"/>
      <c r="BJ12" s="446"/>
      <c r="BK12" s="446"/>
      <c r="BL12" s="446"/>
      <c r="BM12" s="447"/>
      <c r="BN12" s="465">
        <v>795000</v>
      </c>
      <c r="BO12" s="466"/>
      <c r="BP12" s="466"/>
      <c r="BQ12" s="466"/>
      <c r="BR12" s="466"/>
      <c r="BS12" s="466"/>
      <c r="BT12" s="466"/>
      <c r="BU12" s="467"/>
      <c r="BV12" s="465">
        <v>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130</v>
      </c>
      <c r="CU12" s="579"/>
      <c r="CV12" s="579"/>
      <c r="CW12" s="579"/>
      <c r="CX12" s="579"/>
      <c r="CY12" s="579"/>
      <c r="CZ12" s="579"/>
      <c r="DA12" s="580"/>
      <c r="DB12" s="578" t="s">
        <v>130</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64617</v>
      </c>
      <c r="S13" s="569"/>
      <c r="T13" s="569"/>
      <c r="U13" s="569"/>
      <c r="V13" s="570"/>
      <c r="W13" s="556" t="s">
        <v>139</v>
      </c>
      <c r="X13" s="478"/>
      <c r="Y13" s="478"/>
      <c r="Z13" s="478"/>
      <c r="AA13" s="478"/>
      <c r="AB13" s="479"/>
      <c r="AC13" s="441">
        <v>244</v>
      </c>
      <c r="AD13" s="442"/>
      <c r="AE13" s="442"/>
      <c r="AF13" s="442"/>
      <c r="AG13" s="443"/>
      <c r="AH13" s="441">
        <v>294</v>
      </c>
      <c r="AI13" s="442"/>
      <c r="AJ13" s="442"/>
      <c r="AK13" s="442"/>
      <c r="AL13" s="444"/>
      <c r="AM13" s="534" t="s">
        <v>140</v>
      </c>
      <c r="AN13" s="439"/>
      <c r="AO13" s="439"/>
      <c r="AP13" s="439"/>
      <c r="AQ13" s="439"/>
      <c r="AR13" s="439"/>
      <c r="AS13" s="439"/>
      <c r="AT13" s="440"/>
      <c r="AU13" s="522" t="s">
        <v>141</v>
      </c>
      <c r="AV13" s="523"/>
      <c r="AW13" s="523"/>
      <c r="AX13" s="523"/>
      <c r="AY13" s="445" t="s">
        <v>142</v>
      </c>
      <c r="AZ13" s="446"/>
      <c r="BA13" s="446"/>
      <c r="BB13" s="446"/>
      <c r="BC13" s="446"/>
      <c r="BD13" s="446"/>
      <c r="BE13" s="446"/>
      <c r="BF13" s="446"/>
      <c r="BG13" s="446"/>
      <c r="BH13" s="446"/>
      <c r="BI13" s="446"/>
      <c r="BJ13" s="446"/>
      <c r="BK13" s="446"/>
      <c r="BL13" s="446"/>
      <c r="BM13" s="447"/>
      <c r="BN13" s="465">
        <v>-819563</v>
      </c>
      <c r="BO13" s="466"/>
      <c r="BP13" s="466"/>
      <c r="BQ13" s="466"/>
      <c r="BR13" s="466"/>
      <c r="BS13" s="466"/>
      <c r="BT13" s="466"/>
      <c r="BU13" s="467"/>
      <c r="BV13" s="465">
        <v>434924</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9.1</v>
      </c>
      <c r="CU13" s="436"/>
      <c r="CV13" s="436"/>
      <c r="CW13" s="436"/>
      <c r="CX13" s="436"/>
      <c r="CY13" s="436"/>
      <c r="CZ13" s="436"/>
      <c r="DA13" s="437"/>
      <c r="DB13" s="435">
        <v>9.6999999999999993</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144</v>
      </c>
      <c r="M14" s="599"/>
      <c r="N14" s="599"/>
      <c r="O14" s="599"/>
      <c r="P14" s="599"/>
      <c r="Q14" s="600"/>
      <c r="R14" s="568">
        <v>65905</v>
      </c>
      <c r="S14" s="569"/>
      <c r="T14" s="569"/>
      <c r="U14" s="569"/>
      <c r="V14" s="570"/>
      <c r="W14" s="571"/>
      <c r="X14" s="481"/>
      <c r="Y14" s="481"/>
      <c r="Z14" s="481"/>
      <c r="AA14" s="481"/>
      <c r="AB14" s="482"/>
      <c r="AC14" s="561">
        <v>0.9</v>
      </c>
      <c r="AD14" s="562"/>
      <c r="AE14" s="562"/>
      <c r="AF14" s="562"/>
      <c r="AG14" s="563"/>
      <c r="AH14" s="561">
        <v>1</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v>40</v>
      </c>
      <c r="CU14" s="573"/>
      <c r="CV14" s="573"/>
      <c r="CW14" s="573"/>
      <c r="CX14" s="573"/>
      <c r="CY14" s="573"/>
      <c r="CZ14" s="573"/>
      <c r="DA14" s="574"/>
      <c r="DB14" s="572">
        <v>52.2</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146</v>
      </c>
      <c r="N15" s="566"/>
      <c r="O15" s="566"/>
      <c r="P15" s="566"/>
      <c r="Q15" s="567"/>
      <c r="R15" s="568">
        <v>65333</v>
      </c>
      <c r="S15" s="569"/>
      <c r="T15" s="569"/>
      <c r="U15" s="569"/>
      <c r="V15" s="570"/>
      <c r="W15" s="556" t="s">
        <v>147</v>
      </c>
      <c r="X15" s="478"/>
      <c r="Y15" s="478"/>
      <c r="Z15" s="478"/>
      <c r="AA15" s="478"/>
      <c r="AB15" s="479"/>
      <c r="AC15" s="441">
        <v>7990</v>
      </c>
      <c r="AD15" s="442"/>
      <c r="AE15" s="442"/>
      <c r="AF15" s="442"/>
      <c r="AG15" s="443"/>
      <c r="AH15" s="441">
        <v>8697</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5926615</v>
      </c>
      <c r="BO15" s="461"/>
      <c r="BP15" s="461"/>
      <c r="BQ15" s="461"/>
      <c r="BR15" s="461"/>
      <c r="BS15" s="461"/>
      <c r="BT15" s="461"/>
      <c r="BU15" s="462"/>
      <c r="BV15" s="460">
        <v>5882505</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29.4</v>
      </c>
      <c r="AD16" s="562"/>
      <c r="AE16" s="562"/>
      <c r="AF16" s="562"/>
      <c r="AG16" s="563"/>
      <c r="AH16" s="561">
        <v>30.1</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12218314</v>
      </c>
      <c r="BO16" s="466"/>
      <c r="BP16" s="466"/>
      <c r="BQ16" s="466"/>
      <c r="BR16" s="466"/>
      <c r="BS16" s="466"/>
      <c r="BT16" s="466"/>
      <c r="BU16" s="467"/>
      <c r="BV16" s="465">
        <v>12247060</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18981</v>
      </c>
      <c r="AD17" s="442"/>
      <c r="AE17" s="442"/>
      <c r="AF17" s="442"/>
      <c r="AG17" s="443"/>
      <c r="AH17" s="441">
        <v>19902</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7523635</v>
      </c>
      <c r="BO17" s="466"/>
      <c r="BP17" s="466"/>
      <c r="BQ17" s="466"/>
      <c r="BR17" s="466"/>
      <c r="BS17" s="466"/>
      <c r="BT17" s="466"/>
      <c r="BU17" s="467"/>
      <c r="BV17" s="465">
        <v>7472747</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157</v>
      </c>
      <c r="C18" s="528"/>
      <c r="D18" s="528"/>
      <c r="E18" s="529"/>
      <c r="F18" s="529"/>
      <c r="G18" s="529"/>
      <c r="H18" s="529"/>
      <c r="I18" s="529"/>
      <c r="J18" s="529"/>
      <c r="K18" s="529"/>
      <c r="L18" s="530">
        <v>16.48</v>
      </c>
      <c r="M18" s="530"/>
      <c r="N18" s="530"/>
      <c r="O18" s="530"/>
      <c r="P18" s="530"/>
      <c r="Q18" s="530"/>
      <c r="R18" s="531"/>
      <c r="S18" s="531"/>
      <c r="T18" s="531"/>
      <c r="U18" s="531"/>
      <c r="V18" s="532"/>
      <c r="W18" s="546"/>
      <c r="X18" s="547"/>
      <c r="Y18" s="547"/>
      <c r="Z18" s="547"/>
      <c r="AA18" s="547"/>
      <c r="AB18" s="557"/>
      <c r="AC18" s="429">
        <v>69.7</v>
      </c>
      <c r="AD18" s="430"/>
      <c r="AE18" s="430"/>
      <c r="AF18" s="430"/>
      <c r="AG18" s="533"/>
      <c r="AH18" s="429">
        <v>68.900000000000006</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14605890</v>
      </c>
      <c r="BO18" s="466"/>
      <c r="BP18" s="466"/>
      <c r="BQ18" s="466"/>
      <c r="BR18" s="466"/>
      <c r="BS18" s="466"/>
      <c r="BT18" s="466"/>
      <c r="BU18" s="467"/>
      <c r="BV18" s="465">
        <v>14324447</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159</v>
      </c>
      <c r="C19" s="528"/>
      <c r="D19" s="528"/>
      <c r="E19" s="529"/>
      <c r="F19" s="529"/>
      <c r="G19" s="529"/>
      <c r="H19" s="529"/>
      <c r="I19" s="529"/>
      <c r="J19" s="529"/>
      <c r="K19" s="529"/>
      <c r="L19" s="535">
        <v>3933</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18553891</v>
      </c>
      <c r="BO19" s="466"/>
      <c r="BP19" s="466"/>
      <c r="BQ19" s="466"/>
      <c r="BR19" s="466"/>
      <c r="BS19" s="466"/>
      <c r="BT19" s="466"/>
      <c r="BU19" s="467"/>
      <c r="BV19" s="465">
        <v>17461463</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161</v>
      </c>
      <c r="C20" s="528"/>
      <c r="D20" s="528"/>
      <c r="E20" s="529"/>
      <c r="F20" s="529"/>
      <c r="G20" s="529"/>
      <c r="H20" s="529"/>
      <c r="I20" s="529"/>
      <c r="J20" s="529"/>
      <c r="K20" s="529"/>
      <c r="L20" s="535">
        <v>25619</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20904342</v>
      </c>
      <c r="BO23" s="466"/>
      <c r="BP23" s="466"/>
      <c r="BQ23" s="466"/>
      <c r="BR23" s="466"/>
      <c r="BS23" s="466"/>
      <c r="BT23" s="466"/>
      <c r="BU23" s="467"/>
      <c r="BV23" s="465">
        <v>21410481</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170</v>
      </c>
      <c r="F24" s="439"/>
      <c r="G24" s="439"/>
      <c r="H24" s="439"/>
      <c r="I24" s="439"/>
      <c r="J24" s="439"/>
      <c r="K24" s="440"/>
      <c r="L24" s="441">
        <v>1</v>
      </c>
      <c r="M24" s="442"/>
      <c r="N24" s="442"/>
      <c r="O24" s="442"/>
      <c r="P24" s="443"/>
      <c r="Q24" s="441">
        <v>8330</v>
      </c>
      <c r="R24" s="442"/>
      <c r="S24" s="442"/>
      <c r="T24" s="442"/>
      <c r="U24" s="442"/>
      <c r="V24" s="443"/>
      <c r="W24" s="507"/>
      <c r="X24" s="498"/>
      <c r="Y24" s="499"/>
      <c r="Z24" s="438" t="s">
        <v>171</v>
      </c>
      <c r="AA24" s="439"/>
      <c r="AB24" s="439"/>
      <c r="AC24" s="439"/>
      <c r="AD24" s="439"/>
      <c r="AE24" s="439"/>
      <c r="AF24" s="439"/>
      <c r="AG24" s="440"/>
      <c r="AH24" s="441">
        <v>474</v>
      </c>
      <c r="AI24" s="442"/>
      <c r="AJ24" s="442"/>
      <c r="AK24" s="442"/>
      <c r="AL24" s="443"/>
      <c r="AM24" s="441">
        <v>1397826</v>
      </c>
      <c r="AN24" s="442"/>
      <c r="AO24" s="442"/>
      <c r="AP24" s="442"/>
      <c r="AQ24" s="442"/>
      <c r="AR24" s="443"/>
      <c r="AS24" s="441">
        <v>2949</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14257763</v>
      </c>
      <c r="BO24" s="466"/>
      <c r="BP24" s="466"/>
      <c r="BQ24" s="466"/>
      <c r="BR24" s="466"/>
      <c r="BS24" s="466"/>
      <c r="BT24" s="466"/>
      <c r="BU24" s="467"/>
      <c r="BV24" s="465">
        <v>14206328</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173</v>
      </c>
      <c r="F25" s="439"/>
      <c r="G25" s="439"/>
      <c r="H25" s="439"/>
      <c r="I25" s="439"/>
      <c r="J25" s="439"/>
      <c r="K25" s="440"/>
      <c r="L25" s="441">
        <v>1</v>
      </c>
      <c r="M25" s="442"/>
      <c r="N25" s="442"/>
      <c r="O25" s="442"/>
      <c r="P25" s="443"/>
      <c r="Q25" s="441">
        <v>6885</v>
      </c>
      <c r="R25" s="442"/>
      <c r="S25" s="442"/>
      <c r="T25" s="442"/>
      <c r="U25" s="442"/>
      <c r="V25" s="443"/>
      <c r="W25" s="507"/>
      <c r="X25" s="498"/>
      <c r="Y25" s="499"/>
      <c r="Z25" s="438" t="s">
        <v>174</v>
      </c>
      <c r="AA25" s="439"/>
      <c r="AB25" s="439"/>
      <c r="AC25" s="439"/>
      <c r="AD25" s="439"/>
      <c r="AE25" s="439"/>
      <c r="AF25" s="439"/>
      <c r="AG25" s="440"/>
      <c r="AH25" s="441" t="s">
        <v>175</v>
      </c>
      <c r="AI25" s="442"/>
      <c r="AJ25" s="442"/>
      <c r="AK25" s="442"/>
      <c r="AL25" s="443"/>
      <c r="AM25" s="441" t="s">
        <v>176</v>
      </c>
      <c r="AN25" s="442"/>
      <c r="AO25" s="442"/>
      <c r="AP25" s="442"/>
      <c r="AQ25" s="442"/>
      <c r="AR25" s="443"/>
      <c r="AS25" s="441" t="s">
        <v>130</v>
      </c>
      <c r="AT25" s="442"/>
      <c r="AU25" s="442"/>
      <c r="AV25" s="442"/>
      <c r="AW25" s="442"/>
      <c r="AX25" s="444"/>
      <c r="AY25" s="457" t="s">
        <v>177</v>
      </c>
      <c r="AZ25" s="458"/>
      <c r="BA25" s="458"/>
      <c r="BB25" s="458"/>
      <c r="BC25" s="458"/>
      <c r="BD25" s="458"/>
      <c r="BE25" s="458"/>
      <c r="BF25" s="458"/>
      <c r="BG25" s="458"/>
      <c r="BH25" s="458"/>
      <c r="BI25" s="458"/>
      <c r="BJ25" s="458"/>
      <c r="BK25" s="458"/>
      <c r="BL25" s="458"/>
      <c r="BM25" s="459"/>
      <c r="BN25" s="460">
        <v>1239215</v>
      </c>
      <c r="BO25" s="461"/>
      <c r="BP25" s="461"/>
      <c r="BQ25" s="461"/>
      <c r="BR25" s="461"/>
      <c r="BS25" s="461"/>
      <c r="BT25" s="461"/>
      <c r="BU25" s="462"/>
      <c r="BV25" s="460">
        <v>1781097</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178</v>
      </c>
      <c r="F26" s="439"/>
      <c r="G26" s="439"/>
      <c r="H26" s="439"/>
      <c r="I26" s="439"/>
      <c r="J26" s="439"/>
      <c r="K26" s="440"/>
      <c r="L26" s="441">
        <v>1</v>
      </c>
      <c r="M26" s="442"/>
      <c r="N26" s="442"/>
      <c r="O26" s="442"/>
      <c r="P26" s="443"/>
      <c r="Q26" s="441">
        <v>5865</v>
      </c>
      <c r="R26" s="442"/>
      <c r="S26" s="442"/>
      <c r="T26" s="442"/>
      <c r="U26" s="442"/>
      <c r="V26" s="443"/>
      <c r="W26" s="507"/>
      <c r="X26" s="498"/>
      <c r="Y26" s="499"/>
      <c r="Z26" s="438" t="s">
        <v>179</v>
      </c>
      <c r="AA26" s="520"/>
      <c r="AB26" s="520"/>
      <c r="AC26" s="520"/>
      <c r="AD26" s="520"/>
      <c r="AE26" s="520"/>
      <c r="AF26" s="520"/>
      <c r="AG26" s="521"/>
      <c r="AH26" s="441">
        <v>58</v>
      </c>
      <c r="AI26" s="442"/>
      <c r="AJ26" s="442"/>
      <c r="AK26" s="442"/>
      <c r="AL26" s="443"/>
      <c r="AM26" s="441">
        <v>190414</v>
      </c>
      <c r="AN26" s="442"/>
      <c r="AO26" s="442"/>
      <c r="AP26" s="442"/>
      <c r="AQ26" s="442"/>
      <c r="AR26" s="443"/>
      <c r="AS26" s="441">
        <v>3283</v>
      </c>
      <c r="AT26" s="442"/>
      <c r="AU26" s="442"/>
      <c r="AV26" s="442"/>
      <c r="AW26" s="442"/>
      <c r="AX26" s="444"/>
      <c r="AY26" s="474" t="s">
        <v>180</v>
      </c>
      <c r="AZ26" s="475"/>
      <c r="BA26" s="475"/>
      <c r="BB26" s="475"/>
      <c r="BC26" s="475"/>
      <c r="BD26" s="475"/>
      <c r="BE26" s="475"/>
      <c r="BF26" s="475"/>
      <c r="BG26" s="475"/>
      <c r="BH26" s="475"/>
      <c r="BI26" s="475"/>
      <c r="BJ26" s="475"/>
      <c r="BK26" s="475"/>
      <c r="BL26" s="475"/>
      <c r="BM26" s="476"/>
      <c r="BN26" s="465" t="s">
        <v>130</v>
      </c>
      <c r="BO26" s="466"/>
      <c r="BP26" s="466"/>
      <c r="BQ26" s="466"/>
      <c r="BR26" s="466"/>
      <c r="BS26" s="466"/>
      <c r="BT26" s="466"/>
      <c r="BU26" s="467"/>
      <c r="BV26" s="465" t="s">
        <v>130</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181</v>
      </c>
      <c r="F27" s="439"/>
      <c r="G27" s="439"/>
      <c r="H27" s="439"/>
      <c r="I27" s="439"/>
      <c r="J27" s="439"/>
      <c r="K27" s="440"/>
      <c r="L27" s="441">
        <v>1</v>
      </c>
      <c r="M27" s="442"/>
      <c r="N27" s="442"/>
      <c r="O27" s="442"/>
      <c r="P27" s="443"/>
      <c r="Q27" s="441">
        <v>6180</v>
      </c>
      <c r="R27" s="442"/>
      <c r="S27" s="442"/>
      <c r="T27" s="442"/>
      <c r="U27" s="442"/>
      <c r="V27" s="443"/>
      <c r="W27" s="507"/>
      <c r="X27" s="498"/>
      <c r="Y27" s="499"/>
      <c r="Z27" s="438" t="s">
        <v>182</v>
      </c>
      <c r="AA27" s="439"/>
      <c r="AB27" s="439"/>
      <c r="AC27" s="439"/>
      <c r="AD27" s="439"/>
      <c r="AE27" s="439"/>
      <c r="AF27" s="439"/>
      <c r="AG27" s="440"/>
      <c r="AH27" s="441">
        <v>66</v>
      </c>
      <c r="AI27" s="442"/>
      <c r="AJ27" s="442"/>
      <c r="AK27" s="442"/>
      <c r="AL27" s="443"/>
      <c r="AM27" s="441">
        <v>210900</v>
      </c>
      <c r="AN27" s="442"/>
      <c r="AO27" s="442"/>
      <c r="AP27" s="442"/>
      <c r="AQ27" s="442"/>
      <c r="AR27" s="443"/>
      <c r="AS27" s="441">
        <v>3195</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v>184</v>
      </c>
      <c r="BO27" s="469"/>
      <c r="BP27" s="469"/>
      <c r="BQ27" s="469"/>
      <c r="BR27" s="469"/>
      <c r="BS27" s="469"/>
      <c r="BT27" s="469"/>
      <c r="BU27" s="470"/>
      <c r="BV27" s="468">
        <v>184</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184</v>
      </c>
      <c r="F28" s="439"/>
      <c r="G28" s="439"/>
      <c r="H28" s="439"/>
      <c r="I28" s="439"/>
      <c r="J28" s="439"/>
      <c r="K28" s="440"/>
      <c r="L28" s="441">
        <v>1</v>
      </c>
      <c r="M28" s="442"/>
      <c r="N28" s="442"/>
      <c r="O28" s="442"/>
      <c r="P28" s="443"/>
      <c r="Q28" s="441">
        <v>5350</v>
      </c>
      <c r="R28" s="442"/>
      <c r="S28" s="442"/>
      <c r="T28" s="442"/>
      <c r="U28" s="442"/>
      <c r="V28" s="443"/>
      <c r="W28" s="507"/>
      <c r="X28" s="498"/>
      <c r="Y28" s="499"/>
      <c r="Z28" s="438" t="s">
        <v>185</v>
      </c>
      <c r="AA28" s="439"/>
      <c r="AB28" s="439"/>
      <c r="AC28" s="439"/>
      <c r="AD28" s="439"/>
      <c r="AE28" s="439"/>
      <c r="AF28" s="439"/>
      <c r="AG28" s="440"/>
      <c r="AH28" s="441" t="s">
        <v>175</v>
      </c>
      <c r="AI28" s="442"/>
      <c r="AJ28" s="442"/>
      <c r="AK28" s="442"/>
      <c r="AL28" s="443"/>
      <c r="AM28" s="441" t="s">
        <v>176</v>
      </c>
      <c r="AN28" s="442"/>
      <c r="AO28" s="442"/>
      <c r="AP28" s="442"/>
      <c r="AQ28" s="442"/>
      <c r="AR28" s="443"/>
      <c r="AS28" s="441" t="s">
        <v>176</v>
      </c>
      <c r="AT28" s="442"/>
      <c r="AU28" s="442"/>
      <c r="AV28" s="442"/>
      <c r="AW28" s="442"/>
      <c r="AX28" s="444"/>
      <c r="AY28" s="448" t="s">
        <v>186</v>
      </c>
      <c r="AZ28" s="449"/>
      <c r="BA28" s="449"/>
      <c r="BB28" s="450"/>
      <c r="BC28" s="457" t="s">
        <v>48</v>
      </c>
      <c r="BD28" s="458"/>
      <c r="BE28" s="458"/>
      <c r="BF28" s="458"/>
      <c r="BG28" s="458"/>
      <c r="BH28" s="458"/>
      <c r="BI28" s="458"/>
      <c r="BJ28" s="458"/>
      <c r="BK28" s="458"/>
      <c r="BL28" s="458"/>
      <c r="BM28" s="459"/>
      <c r="BN28" s="460">
        <v>826874</v>
      </c>
      <c r="BO28" s="461"/>
      <c r="BP28" s="461"/>
      <c r="BQ28" s="461"/>
      <c r="BR28" s="461"/>
      <c r="BS28" s="461"/>
      <c r="BT28" s="461"/>
      <c r="BU28" s="462"/>
      <c r="BV28" s="460">
        <v>1121787</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187</v>
      </c>
      <c r="F29" s="439"/>
      <c r="G29" s="439"/>
      <c r="H29" s="439"/>
      <c r="I29" s="439"/>
      <c r="J29" s="439"/>
      <c r="K29" s="440"/>
      <c r="L29" s="441">
        <v>15</v>
      </c>
      <c r="M29" s="442"/>
      <c r="N29" s="442"/>
      <c r="O29" s="442"/>
      <c r="P29" s="443"/>
      <c r="Q29" s="441">
        <v>4980</v>
      </c>
      <c r="R29" s="442"/>
      <c r="S29" s="442"/>
      <c r="T29" s="442"/>
      <c r="U29" s="442"/>
      <c r="V29" s="443"/>
      <c r="W29" s="508"/>
      <c r="X29" s="509"/>
      <c r="Y29" s="510"/>
      <c r="Z29" s="438" t="s">
        <v>188</v>
      </c>
      <c r="AA29" s="439"/>
      <c r="AB29" s="439"/>
      <c r="AC29" s="439"/>
      <c r="AD29" s="439"/>
      <c r="AE29" s="439"/>
      <c r="AF29" s="439"/>
      <c r="AG29" s="440"/>
      <c r="AH29" s="441">
        <v>540</v>
      </c>
      <c r="AI29" s="442"/>
      <c r="AJ29" s="442"/>
      <c r="AK29" s="442"/>
      <c r="AL29" s="443"/>
      <c r="AM29" s="441">
        <v>1608726</v>
      </c>
      <c r="AN29" s="442"/>
      <c r="AO29" s="442"/>
      <c r="AP29" s="442"/>
      <c r="AQ29" s="442"/>
      <c r="AR29" s="443"/>
      <c r="AS29" s="441">
        <v>2979</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7766</v>
      </c>
      <c r="BO29" s="466"/>
      <c r="BP29" s="466"/>
      <c r="BQ29" s="466"/>
      <c r="BR29" s="466"/>
      <c r="BS29" s="466"/>
      <c r="BT29" s="466"/>
      <c r="BU29" s="467"/>
      <c r="BV29" s="465">
        <v>6661</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97.8</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2541448</v>
      </c>
      <c r="BO30" s="469"/>
      <c r="BP30" s="469"/>
      <c r="BQ30" s="469"/>
      <c r="BR30" s="469"/>
      <c r="BS30" s="469"/>
      <c r="BT30" s="469"/>
      <c r="BU30" s="470"/>
      <c r="BV30" s="468">
        <v>2577054</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199</v>
      </c>
      <c r="V33" s="428"/>
      <c r="W33" s="427" t="s">
        <v>200</v>
      </c>
      <c r="X33" s="427"/>
      <c r="Y33" s="427"/>
      <c r="Z33" s="427"/>
      <c r="AA33" s="427"/>
      <c r="AB33" s="427"/>
      <c r="AC33" s="427"/>
      <c r="AD33" s="427"/>
      <c r="AE33" s="427"/>
      <c r="AF33" s="427"/>
      <c r="AG33" s="427"/>
      <c r="AH33" s="427"/>
      <c r="AI33" s="427"/>
      <c r="AJ33" s="427"/>
      <c r="AK33" s="427"/>
      <c r="AL33" s="215"/>
      <c r="AM33" s="428" t="s">
        <v>201</v>
      </c>
      <c r="AN33" s="428"/>
      <c r="AO33" s="427" t="s">
        <v>202</v>
      </c>
      <c r="AP33" s="427"/>
      <c r="AQ33" s="427"/>
      <c r="AR33" s="427"/>
      <c r="AS33" s="427"/>
      <c r="AT33" s="427"/>
      <c r="AU33" s="427"/>
      <c r="AV33" s="427"/>
      <c r="AW33" s="427"/>
      <c r="AX33" s="427"/>
      <c r="AY33" s="427"/>
      <c r="AZ33" s="427"/>
      <c r="BA33" s="427"/>
      <c r="BB33" s="427"/>
      <c r="BC33" s="427"/>
      <c r="BD33" s="216"/>
      <c r="BE33" s="427" t="s">
        <v>203</v>
      </c>
      <c r="BF33" s="427"/>
      <c r="BG33" s="427" t="s">
        <v>204</v>
      </c>
      <c r="BH33" s="427"/>
      <c r="BI33" s="427"/>
      <c r="BJ33" s="427"/>
      <c r="BK33" s="427"/>
      <c r="BL33" s="427"/>
      <c r="BM33" s="427"/>
      <c r="BN33" s="427"/>
      <c r="BO33" s="427"/>
      <c r="BP33" s="427"/>
      <c r="BQ33" s="427"/>
      <c r="BR33" s="427"/>
      <c r="BS33" s="427"/>
      <c r="BT33" s="427"/>
      <c r="BU33" s="427"/>
      <c r="BV33" s="216"/>
      <c r="BW33" s="428" t="s">
        <v>203</v>
      </c>
      <c r="BX33" s="428"/>
      <c r="BY33" s="427" t="s">
        <v>205</v>
      </c>
      <c r="BZ33" s="427"/>
      <c r="CA33" s="427"/>
      <c r="CB33" s="427"/>
      <c r="CC33" s="427"/>
      <c r="CD33" s="427"/>
      <c r="CE33" s="427"/>
      <c r="CF33" s="427"/>
      <c r="CG33" s="427"/>
      <c r="CH33" s="427"/>
      <c r="CI33" s="427"/>
      <c r="CJ33" s="427"/>
      <c r="CK33" s="427"/>
      <c r="CL33" s="427"/>
      <c r="CM33" s="427"/>
      <c r="CN33" s="215"/>
      <c r="CO33" s="428" t="s">
        <v>197</v>
      </c>
      <c r="CP33" s="428"/>
      <c r="CQ33" s="427" t="s">
        <v>206</v>
      </c>
      <c r="CR33" s="427"/>
      <c r="CS33" s="427"/>
      <c r="CT33" s="427"/>
      <c r="CU33" s="427"/>
      <c r="CV33" s="427"/>
      <c r="CW33" s="427"/>
      <c r="CX33" s="427"/>
      <c r="CY33" s="427"/>
      <c r="CZ33" s="427"/>
      <c r="DA33" s="427"/>
      <c r="DB33" s="427"/>
      <c r="DC33" s="427"/>
      <c r="DD33" s="427"/>
      <c r="DE33" s="427"/>
      <c r="DF33" s="215"/>
      <c r="DG33" s="426" t="s">
        <v>207</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9</v>
      </c>
      <c r="AN34" s="424"/>
      <c r="AO34" s="423" t="str">
        <f>IF('各会計、関係団体の財政状況及び健全化判断比率'!B34="","",'各会計、関係団体の財政状況及び健全化判断比率'!B34)</f>
        <v>水道事業会計</v>
      </c>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12</v>
      </c>
      <c r="BX34" s="424"/>
      <c r="BY34" s="423" t="str">
        <f>IF('各会計、関係団体の財政状況及び健全化判断比率'!B68="","",'各会計、関係団体の財政状況及び健全化判断比率'!B68)</f>
        <v>奈良県葛城地区清掃事務組合</v>
      </c>
      <c r="BZ34" s="423"/>
      <c r="CA34" s="423"/>
      <c r="CB34" s="423"/>
      <c r="CC34" s="423"/>
      <c r="CD34" s="423"/>
      <c r="CE34" s="423"/>
      <c r="CF34" s="423"/>
      <c r="CG34" s="423"/>
      <c r="CH34" s="423"/>
      <c r="CI34" s="423"/>
      <c r="CJ34" s="423"/>
      <c r="CK34" s="423"/>
      <c r="CL34" s="423"/>
      <c r="CM34" s="423"/>
      <c r="CN34" s="213"/>
      <c r="CO34" s="424">
        <f>IF(CQ34="","",MAX(C34:D43,U34:V43,AM34:AN43,BE34:BF43,BW34:BX43)+1)</f>
        <v>18</v>
      </c>
      <c r="CP34" s="424"/>
      <c r="CQ34" s="423" t="str">
        <f>IF('各会計、関係団体の財政状況及び健全化判断比率'!BS7="","",'各会計、関係団体の財政状況及び健全化判断比率'!BS7)</f>
        <v>大和高田市土地開発公社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住宅新築資金等貸付金特別会計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国民健康保険天満診療所特別会計</v>
      </c>
      <c r="X35" s="423"/>
      <c r="Y35" s="423"/>
      <c r="Z35" s="423"/>
      <c r="AA35" s="423"/>
      <c r="AB35" s="423"/>
      <c r="AC35" s="423"/>
      <c r="AD35" s="423"/>
      <c r="AE35" s="423"/>
      <c r="AF35" s="423"/>
      <c r="AG35" s="423"/>
      <c r="AH35" s="423"/>
      <c r="AI35" s="423"/>
      <c r="AJ35" s="423"/>
      <c r="AK35" s="423"/>
      <c r="AL35" s="213"/>
      <c r="AM35" s="424">
        <f t="shared" ref="AM35:AM43" si="0">IF(AO35="","",AM34+1)</f>
        <v>10</v>
      </c>
      <c r="AN35" s="424"/>
      <c r="AO35" s="423" t="str">
        <f>IF('各会計、関係団体の財政状況及び健全化判断比率'!B35="","",'各会計、関係団体の財政状況及び健全化判断比率'!B35)</f>
        <v>病院事業会計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13</v>
      </c>
      <c r="BX35" s="424"/>
      <c r="BY35" s="423" t="str">
        <f>IF('各会計、関係団体の財政状況及び健全化判断比率'!B69="","",'各会計、関係団体の財政状況及び健全化判断比率'!B69)</f>
        <v>葛城広域行政事務組合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駐車場事業特別会計</v>
      </c>
      <c r="X36" s="423"/>
      <c r="Y36" s="423"/>
      <c r="Z36" s="423"/>
      <c r="AA36" s="423"/>
      <c r="AB36" s="423"/>
      <c r="AC36" s="423"/>
      <c r="AD36" s="423"/>
      <c r="AE36" s="423"/>
      <c r="AF36" s="423"/>
      <c r="AG36" s="423"/>
      <c r="AH36" s="423"/>
      <c r="AI36" s="423"/>
      <c r="AJ36" s="423"/>
      <c r="AK36" s="423"/>
      <c r="AL36" s="213"/>
      <c r="AM36" s="424">
        <f t="shared" si="0"/>
        <v>11</v>
      </c>
      <c r="AN36" s="424"/>
      <c r="AO36" s="423" t="str">
        <f>IF('各会計、関係団体の財政状況及び健全化判断比率'!B36="","",'各会計、関係団体の財政状況及び健全化判断比率'!B36)</f>
        <v>下水道事業会計</v>
      </c>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14</v>
      </c>
      <c r="BX36" s="424"/>
      <c r="BY36" s="423" t="str">
        <f>IF('各会計、関係団体の財政状況及び健全化判断比率'!B70="","",'各会計、関係団体の財政状況及び健全化判断比率'!B70)</f>
        <v>奈良県住宅新築資金等貸付金回収管理組合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6</v>
      </c>
      <c r="V37" s="424"/>
      <c r="W37" s="423" t="str">
        <f>IF('各会計、関係団体の財政状況及び健全化判断比率'!B31="","",'各会計、関係団体の財政状況及び健全化判断比率'!B31)</f>
        <v>介護保険事業特別会計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15</v>
      </c>
      <c r="BX37" s="424"/>
      <c r="BY37" s="423" t="str">
        <f>IF('各会計、関係団体の財政状況及び健全化判断比率'!B71="","",'各会計、関係団体の財政状況及び健全化判断比率'!B71)</f>
        <v>奈良県後期高齢者医療広域連合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f t="shared" si="4"/>
        <v>7</v>
      </c>
      <c r="V38" s="424"/>
      <c r="W38" s="423" t="str">
        <f>IF('各会計、関係団体の財政状況及び健全化判断比率'!B32="","",'各会計、関係団体の財政状況及び健全化判断比率'!B32)</f>
        <v>介護サービス事業特別会計</v>
      </c>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16</v>
      </c>
      <c r="BX38" s="424"/>
      <c r="BY38" s="423" t="str">
        <f>IF('各会計、関係団体の財政状況及び健全化判断比率'!B72="","",'各会計、関係団体の財政状況及び健全化判断比率'!B72)</f>
        <v>奈良県広域消防組合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f t="shared" si="4"/>
        <v>8</v>
      </c>
      <c r="V39" s="424"/>
      <c r="W39" s="423" t="str">
        <f>IF('各会計、関係団体の財政状況及び健全化判断比率'!B33="","",'各会計、関係団体の財政状況及び健全化判断比率'!B33)</f>
        <v>後期高齢者医療保険事業特別会計</v>
      </c>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17</v>
      </c>
      <c r="BX39" s="424"/>
      <c r="BY39" s="423" t="str">
        <f>IF('各会計、関係団体の財政状況及び健全化判断比率'!B73="","",'各会計、関係団体の財政状況及び健全化判断比率'!B73)</f>
        <v>山辺・県北西部広域環境衛生組合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212</v>
      </c>
    </row>
    <row r="50" spans="5:5" x14ac:dyDescent="0.15">
      <c r="E50" s="187" t="s">
        <v>213</v>
      </c>
    </row>
    <row r="51" spans="5:5" x14ac:dyDescent="0.15">
      <c r="E51" s="187" t="s">
        <v>214</v>
      </c>
    </row>
    <row r="52" spans="5:5" x14ac:dyDescent="0.15">
      <c r="E52" s="187" t="s">
        <v>215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OGXw34elGBk3x2Z9cJOIkcn1YtvMHh7R/bq30hDGewNK2knzCUz+lCsCo/y83UgQqp8Ln30kNc1NQeGnTqKPVA==" saltValue="EHuEzSub+4ipz0Vn/Wrry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44" t="s">
        <v>570</v>
      </c>
      <c r="D34" s="1244"/>
      <c r="E34" s="1245"/>
      <c r="F34" s="32" t="s">
        <v>571</v>
      </c>
      <c r="G34" s="33" t="s">
        <v>572</v>
      </c>
      <c r="H34" s="33" t="s">
        <v>573</v>
      </c>
      <c r="I34" s="33" t="s">
        <v>574</v>
      </c>
      <c r="J34" s="34" t="s">
        <v>574</v>
      </c>
      <c r="K34" s="22"/>
      <c r="L34" s="22"/>
      <c r="M34" s="22"/>
      <c r="N34" s="22"/>
      <c r="O34" s="22"/>
      <c r="P34" s="22"/>
    </row>
    <row r="35" spans="1:16" ht="39" customHeight="1" x14ac:dyDescent="0.15">
      <c r="A35" s="22"/>
      <c r="B35" s="35"/>
      <c r="C35" s="1238" t="s">
        <v>575</v>
      </c>
      <c r="D35" s="1239"/>
      <c r="E35" s="1240"/>
      <c r="F35" s="36">
        <v>10.42</v>
      </c>
      <c r="G35" s="37">
        <v>8.7799999999999994</v>
      </c>
      <c r="H35" s="37">
        <v>11</v>
      </c>
      <c r="I35" s="37">
        <v>8.1</v>
      </c>
      <c r="J35" s="38">
        <v>6.93</v>
      </c>
      <c r="K35" s="22"/>
      <c r="L35" s="22"/>
      <c r="M35" s="22"/>
      <c r="N35" s="22"/>
      <c r="O35" s="22"/>
      <c r="P35" s="22"/>
    </row>
    <row r="36" spans="1:16" ht="39" customHeight="1" x14ac:dyDescent="0.15">
      <c r="A36" s="22"/>
      <c r="B36" s="35"/>
      <c r="C36" s="1238" t="s">
        <v>576</v>
      </c>
      <c r="D36" s="1239"/>
      <c r="E36" s="1240"/>
      <c r="F36" s="36">
        <v>6.6</v>
      </c>
      <c r="G36" s="37">
        <v>4.6900000000000004</v>
      </c>
      <c r="H36" s="37">
        <v>5.03</v>
      </c>
      <c r="I36" s="37">
        <v>5.07</v>
      </c>
      <c r="J36" s="38">
        <v>6.21</v>
      </c>
      <c r="K36" s="22"/>
      <c r="L36" s="22"/>
      <c r="M36" s="22"/>
      <c r="N36" s="22"/>
      <c r="O36" s="22"/>
      <c r="P36" s="22"/>
    </row>
    <row r="37" spans="1:16" ht="39" customHeight="1" x14ac:dyDescent="0.15">
      <c r="A37" s="22"/>
      <c r="B37" s="35"/>
      <c r="C37" s="1238" t="s">
        <v>577</v>
      </c>
      <c r="D37" s="1239"/>
      <c r="E37" s="1240"/>
      <c r="F37" s="36">
        <v>9.32</v>
      </c>
      <c r="G37" s="37">
        <v>8.25</v>
      </c>
      <c r="H37" s="37">
        <v>8.5</v>
      </c>
      <c r="I37" s="37">
        <v>11.26</v>
      </c>
      <c r="J37" s="38">
        <v>6.04</v>
      </c>
      <c r="K37" s="22"/>
      <c r="L37" s="22"/>
      <c r="M37" s="22"/>
      <c r="N37" s="22"/>
      <c r="O37" s="22"/>
      <c r="P37" s="22"/>
    </row>
    <row r="38" spans="1:16" ht="39" customHeight="1" x14ac:dyDescent="0.15">
      <c r="A38" s="22"/>
      <c r="B38" s="35"/>
      <c r="C38" s="1238" t="s">
        <v>578</v>
      </c>
      <c r="D38" s="1239"/>
      <c r="E38" s="1240"/>
      <c r="F38" s="36">
        <v>3.34</v>
      </c>
      <c r="G38" s="37">
        <v>3.76</v>
      </c>
      <c r="H38" s="37">
        <v>4.01</v>
      </c>
      <c r="I38" s="37">
        <v>5.27</v>
      </c>
      <c r="J38" s="38">
        <v>2.85</v>
      </c>
      <c r="K38" s="22"/>
      <c r="L38" s="22"/>
      <c r="M38" s="22"/>
      <c r="N38" s="22"/>
      <c r="O38" s="22"/>
      <c r="P38" s="22"/>
    </row>
    <row r="39" spans="1:16" ht="39" customHeight="1" x14ac:dyDescent="0.15">
      <c r="A39" s="22"/>
      <c r="B39" s="35"/>
      <c r="C39" s="1238" t="s">
        <v>579</v>
      </c>
      <c r="D39" s="1239"/>
      <c r="E39" s="1240"/>
      <c r="F39" s="36">
        <v>0.37</v>
      </c>
      <c r="G39" s="37">
        <v>0.79</v>
      </c>
      <c r="H39" s="37">
        <v>1.19</v>
      </c>
      <c r="I39" s="37">
        <v>1.0900000000000001</v>
      </c>
      <c r="J39" s="38">
        <v>1.0900000000000001</v>
      </c>
      <c r="K39" s="22"/>
      <c r="L39" s="22"/>
      <c r="M39" s="22"/>
      <c r="N39" s="22"/>
      <c r="O39" s="22"/>
      <c r="P39" s="22"/>
    </row>
    <row r="40" spans="1:16" ht="39" customHeight="1" x14ac:dyDescent="0.15">
      <c r="A40" s="22"/>
      <c r="B40" s="35"/>
      <c r="C40" s="1238" t="s">
        <v>580</v>
      </c>
      <c r="D40" s="1239"/>
      <c r="E40" s="1240"/>
      <c r="F40" s="36">
        <v>0</v>
      </c>
      <c r="G40" s="37">
        <v>0</v>
      </c>
      <c r="H40" s="37">
        <v>0.08</v>
      </c>
      <c r="I40" s="37">
        <v>0.32</v>
      </c>
      <c r="J40" s="38">
        <v>0.81</v>
      </c>
      <c r="K40" s="22"/>
      <c r="L40" s="22"/>
      <c r="M40" s="22"/>
      <c r="N40" s="22"/>
      <c r="O40" s="22"/>
      <c r="P40" s="22"/>
    </row>
    <row r="41" spans="1:16" ht="39" customHeight="1" x14ac:dyDescent="0.15">
      <c r="A41" s="22"/>
      <c r="B41" s="35"/>
      <c r="C41" s="1238" t="s">
        <v>581</v>
      </c>
      <c r="D41" s="1239"/>
      <c r="E41" s="1240"/>
      <c r="F41" s="36">
        <v>0.06</v>
      </c>
      <c r="G41" s="37">
        <v>7.0000000000000007E-2</v>
      </c>
      <c r="H41" s="37">
        <v>0.1</v>
      </c>
      <c r="I41" s="37">
        <v>0.09</v>
      </c>
      <c r="J41" s="38">
        <v>7.0000000000000007E-2</v>
      </c>
      <c r="K41" s="22"/>
      <c r="L41" s="22"/>
      <c r="M41" s="22"/>
      <c r="N41" s="22"/>
      <c r="O41" s="22"/>
      <c r="P41" s="22"/>
    </row>
    <row r="42" spans="1:16" ht="39" customHeight="1" x14ac:dyDescent="0.15">
      <c r="A42" s="22"/>
      <c r="B42" s="39"/>
      <c r="C42" s="1238" t="s">
        <v>582</v>
      </c>
      <c r="D42" s="1239"/>
      <c r="E42" s="1240"/>
      <c r="F42" s="36" t="s">
        <v>583</v>
      </c>
      <c r="G42" s="37" t="s">
        <v>584</v>
      </c>
      <c r="H42" s="37" t="s">
        <v>585</v>
      </c>
      <c r="I42" s="37" t="s">
        <v>586</v>
      </c>
      <c r="J42" s="38" t="s">
        <v>523</v>
      </c>
      <c r="K42" s="22"/>
      <c r="L42" s="22"/>
      <c r="M42" s="22"/>
      <c r="N42" s="22"/>
      <c r="O42" s="22"/>
      <c r="P42" s="22"/>
    </row>
    <row r="43" spans="1:16" ht="39" customHeight="1" thickBot="1" x14ac:dyDescent="0.2">
      <c r="A43" s="22"/>
      <c r="B43" s="40"/>
      <c r="C43" s="1241" t="s">
        <v>587</v>
      </c>
      <c r="D43" s="1242"/>
      <c r="E43" s="1243"/>
      <c r="F43" s="41">
        <v>0.17</v>
      </c>
      <c r="G43" s="42">
        <v>0.08</v>
      </c>
      <c r="H43" s="42">
        <v>0.05</v>
      </c>
      <c r="I43" s="42">
        <v>0.02</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7gs1tDlfLQh9P+300yJg9VmOYo67Zr4ux6JTGG5CygZBweXkPBrWELLLhQ5kMR/LZY69C0F2JDS0iDfhNT9bQ==" saltValue="jVGv+Gj8KPTD309USRoiT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2633</v>
      </c>
      <c r="L45" s="60">
        <v>2534</v>
      </c>
      <c r="M45" s="60">
        <v>2408</v>
      </c>
      <c r="N45" s="60">
        <v>2322</v>
      </c>
      <c r="O45" s="61">
        <v>2306</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523</v>
      </c>
      <c r="L46" s="64" t="s">
        <v>523</v>
      </c>
      <c r="M46" s="64" t="s">
        <v>523</v>
      </c>
      <c r="N46" s="64" t="s">
        <v>523</v>
      </c>
      <c r="O46" s="65" t="s">
        <v>523</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523</v>
      </c>
      <c r="L47" s="64" t="s">
        <v>523</v>
      </c>
      <c r="M47" s="64" t="s">
        <v>523</v>
      </c>
      <c r="N47" s="64" t="s">
        <v>523</v>
      </c>
      <c r="O47" s="65" t="s">
        <v>523</v>
      </c>
      <c r="P47" s="48"/>
      <c r="Q47" s="48"/>
      <c r="R47" s="48"/>
      <c r="S47" s="48"/>
      <c r="T47" s="48"/>
      <c r="U47" s="48"/>
    </row>
    <row r="48" spans="1:21" ht="30.75" customHeight="1" x14ac:dyDescent="0.15">
      <c r="A48" s="48"/>
      <c r="B48" s="1266"/>
      <c r="C48" s="1267"/>
      <c r="D48" s="62"/>
      <c r="E48" s="1248" t="s">
        <v>15</v>
      </c>
      <c r="F48" s="1248"/>
      <c r="G48" s="1248"/>
      <c r="H48" s="1248"/>
      <c r="I48" s="1248"/>
      <c r="J48" s="1249"/>
      <c r="K48" s="63">
        <v>915</v>
      </c>
      <c r="L48" s="64">
        <v>910</v>
      </c>
      <c r="M48" s="64">
        <v>944</v>
      </c>
      <c r="N48" s="64">
        <v>1054</v>
      </c>
      <c r="O48" s="65">
        <v>1040</v>
      </c>
      <c r="P48" s="48"/>
      <c r="Q48" s="48"/>
      <c r="R48" s="48"/>
      <c r="S48" s="48"/>
      <c r="T48" s="48"/>
      <c r="U48" s="48"/>
    </row>
    <row r="49" spans="1:21" ht="30.75" customHeight="1" x14ac:dyDescent="0.15">
      <c r="A49" s="48"/>
      <c r="B49" s="1266"/>
      <c r="C49" s="1267"/>
      <c r="D49" s="62"/>
      <c r="E49" s="1248" t="s">
        <v>16</v>
      </c>
      <c r="F49" s="1248"/>
      <c r="G49" s="1248"/>
      <c r="H49" s="1248"/>
      <c r="I49" s="1248"/>
      <c r="J49" s="1249"/>
      <c r="K49" s="63">
        <v>207</v>
      </c>
      <c r="L49" s="64">
        <v>204</v>
      </c>
      <c r="M49" s="64">
        <v>175</v>
      </c>
      <c r="N49" s="64">
        <v>116</v>
      </c>
      <c r="O49" s="65">
        <v>64</v>
      </c>
      <c r="P49" s="48"/>
      <c r="Q49" s="48"/>
      <c r="R49" s="48"/>
      <c r="S49" s="48"/>
      <c r="T49" s="48"/>
      <c r="U49" s="48"/>
    </row>
    <row r="50" spans="1:21" ht="30.75" customHeight="1" x14ac:dyDescent="0.15">
      <c r="A50" s="48"/>
      <c r="B50" s="1266"/>
      <c r="C50" s="1267"/>
      <c r="D50" s="62"/>
      <c r="E50" s="1248" t="s">
        <v>17</v>
      </c>
      <c r="F50" s="1248"/>
      <c r="G50" s="1248"/>
      <c r="H50" s="1248"/>
      <c r="I50" s="1248"/>
      <c r="J50" s="1249"/>
      <c r="K50" s="63" t="s">
        <v>523</v>
      </c>
      <c r="L50" s="64" t="s">
        <v>523</v>
      </c>
      <c r="M50" s="64" t="s">
        <v>523</v>
      </c>
      <c r="N50" s="64" t="s">
        <v>523</v>
      </c>
      <c r="O50" s="65" t="s">
        <v>523</v>
      </c>
      <c r="P50" s="48"/>
      <c r="Q50" s="48"/>
      <c r="R50" s="48"/>
      <c r="S50" s="48"/>
      <c r="T50" s="48"/>
      <c r="U50" s="48"/>
    </row>
    <row r="51" spans="1:21" ht="30.75" customHeight="1" x14ac:dyDescent="0.15">
      <c r="A51" s="48"/>
      <c r="B51" s="1268"/>
      <c r="C51" s="1269"/>
      <c r="D51" s="66"/>
      <c r="E51" s="1248" t="s">
        <v>18</v>
      </c>
      <c r="F51" s="1248"/>
      <c r="G51" s="1248"/>
      <c r="H51" s="1248"/>
      <c r="I51" s="1248"/>
      <c r="J51" s="1249"/>
      <c r="K51" s="63">
        <v>1</v>
      </c>
      <c r="L51" s="64">
        <v>1</v>
      </c>
      <c r="M51" s="64">
        <v>0</v>
      </c>
      <c r="N51" s="64">
        <v>0</v>
      </c>
      <c r="O51" s="65">
        <v>0</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2386</v>
      </c>
      <c r="L52" s="64">
        <v>2262</v>
      </c>
      <c r="M52" s="64">
        <v>2298</v>
      </c>
      <c r="N52" s="64">
        <v>2421</v>
      </c>
      <c r="O52" s="65">
        <v>2264</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1370</v>
      </c>
      <c r="L53" s="69">
        <v>1387</v>
      </c>
      <c r="M53" s="69">
        <v>1229</v>
      </c>
      <c r="N53" s="69">
        <v>1071</v>
      </c>
      <c r="O53" s="70">
        <v>1146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588</v>
      </c>
      <c r="L56" s="80" t="s">
        <v>589</v>
      </c>
      <c r="M56" s="80" t="s">
        <v>590</v>
      </c>
      <c r="N56" s="80" t="s">
        <v>591</v>
      </c>
      <c r="O56" s="81" t="s">
        <v>592</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605</v>
      </c>
      <c r="L57" s="83" t="s">
        <v>605</v>
      </c>
      <c r="M57" s="83" t="s">
        <v>605</v>
      </c>
      <c r="N57" s="83" t="s">
        <v>605</v>
      </c>
      <c r="O57" s="84" t="s">
        <v>605</v>
      </c>
    </row>
    <row r="58" spans="1:21" ht="31.5" customHeight="1" thickBot="1" x14ac:dyDescent="0.2">
      <c r="B58" s="1256"/>
      <c r="C58" s="1257"/>
      <c r="D58" s="1261" t="s">
        <v>27</v>
      </c>
      <c r="E58" s="1262"/>
      <c r="F58" s="1262"/>
      <c r="G58" s="1262"/>
      <c r="H58" s="1262"/>
      <c r="I58" s="1262"/>
      <c r="J58" s="1263"/>
      <c r="K58" s="85" t="s">
        <v>605</v>
      </c>
      <c r="L58" s="86" t="s">
        <v>605</v>
      </c>
      <c r="M58" s="86" t="s">
        <v>605</v>
      </c>
      <c r="N58" s="86" t="s">
        <v>605</v>
      </c>
      <c r="O58" s="87" t="s">
        <v>605</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h0lf/dCbbF5WnDlRpxe8I78qL1yUw6scoGmZeeGcALrY1P5FSkaMFuG1wegFcX5hR/fgZM6alL0l2y6gLsSlQ==" saltValue="nBYkhCVNY1WfEEHA2f5ak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564</v>
      </c>
      <c r="J40" s="99" t="s">
        <v>565</v>
      </c>
      <c r="K40" s="99" t="s">
        <v>566</v>
      </c>
      <c r="L40" s="99" t="s">
        <v>567</v>
      </c>
      <c r="M40" s="100" t="s">
        <v>568</v>
      </c>
    </row>
    <row r="41" spans="2:13" ht="27.75" customHeight="1" x14ac:dyDescent="0.15">
      <c r="B41" s="1284" t="s">
        <v>30</v>
      </c>
      <c r="C41" s="1285"/>
      <c r="D41" s="101"/>
      <c r="E41" s="1286" t="s">
        <v>31</v>
      </c>
      <c r="F41" s="1286"/>
      <c r="G41" s="1286"/>
      <c r="H41" s="1287"/>
      <c r="I41" s="102">
        <v>22818</v>
      </c>
      <c r="J41" s="103">
        <v>22711</v>
      </c>
      <c r="K41" s="103">
        <v>22113</v>
      </c>
      <c r="L41" s="103">
        <v>21410</v>
      </c>
      <c r="M41" s="104">
        <v>20904</v>
      </c>
    </row>
    <row r="42" spans="2:13" ht="27.75" customHeight="1" x14ac:dyDescent="0.15">
      <c r="B42" s="1274"/>
      <c r="C42" s="1275"/>
      <c r="D42" s="105"/>
      <c r="E42" s="1278" t="s">
        <v>32</v>
      </c>
      <c r="F42" s="1278"/>
      <c r="G42" s="1278"/>
      <c r="H42" s="1279"/>
      <c r="I42" s="106" t="s">
        <v>523</v>
      </c>
      <c r="J42" s="107" t="s">
        <v>523</v>
      </c>
      <c r="K42" s="107" t="s">
        <v>523</v>
      </c>
      <c r="L42" s="107" t="s">
        <v>523</v>
      </c>
      <c r="M42" s="108" t="s">
        <v>523</v>
      </c>
    </row>
    <row r="43" spans="2:13" ht="27.75" customHeight="1" x14ac:dyDescent="0.15">
      <c r="B43" s="1274"/>
      <c r="C43" s="1275"/>
      <c r="D43" s="105"/>
      <c r="E43" s="1278" t="s">
        <v>33</v>
      </c>
      <c r="F43" s="1278"/>
      <c r="G43" s="1278"/>
      <c r="H43" s="1279"/>
      <c r="I43" s="106">
        <v>13591</v>
      </c>
      <c r="J43" s="107">
        <v>14209</v>
      </c>
      <c r="K43" s="107">
        <v>13893</v>
      </c>
      <c r="L43" s="107">
        <v>13306</v>
      </c>
      <c r="M43" s="108">
        <v>13266</v>
      </c>
    </row>
    <row r="44" spans="2:13" ht="27.75" customHeight="1" x14ac:dyDescent="0.15">
      <c r="B44" s="1274"/>
      <c r="C44" s="1275"/>
      <c r="D44" s="105"/>
      <c r="E44" s="1278" t="s">
        <v>34</v>
      </c>
      <c r="F44" s="1278"/>
      <c r="G44" s="1278"/>
      <c r="H44" s="1279"/>
      <c r="I44" s="106">
        <v>557</v>
      </c>
      <c r="J44" s="107">
        <v>506</v>
      </c>
      <c r="K44" s="107">
        <v>394</v>
      </c>
      <c r="L44" s="107">
        <v>314</v>
      </c>
      <c r="M44" s="108">
        <v>287</v>
      </c>
    </row>
    <row r="45" spans="2:13" ht="27.75" customHeight="1" x14ac:dyDescent="0.15">
      <c r="B45" s="1274"/>
      <c r="C45" s="1275"/>
      <c r="D45" s="105"/>
      <c r="E45" s="1278" t="s">
        <v>35</v>
      </c>
      <c r="F45" s="1278"/>
      <c r="G45" s="1278"/>
      <c r="H45" s="1279"/>
      <c r="I45" s="106">
        <v>4346</v>
      </c>
      <c r="J45" s="107">
        <v>3944</v>
      </c>
      <c r="K45" s="107">
        <v>3845</v>
      </c>
      <c r="L45" s="107">
        <v>3629</v>
      </c>
      <c r="M45" s="108">
        <v>3467</v>
      </c>
    </row>
    <row r="46" spans="2:13" ht="27.75" customHeight="1" x14ac:dyDescent="0.15">
      <c r="B46" s="1274"/>
      <c r="C46" s="1275"/>
      <c r="D46" s="109"/>
      <c r="E46" s="1278" t="s">
        <v>36</v>
      </c>
      <c r="F46" s="1278"/>
      <c r="G46" s="1278"/>
      <c r="H46" s="1279"/>
      <c r="I46" s="106">
        <v>611</v>
      </c>
      <c r="J46" s="107">
        <v>588</v>
      </c>
      <c r="K46" s="107">
        <v>512</v>
      </c>
      <c r="L46" s="107">
        <v>782</v>
      </c>
      <c r="M46" s="108">
        <v>763</v>
      </c>
    </row>
    <row r="47" spans="2:13" ht="27.75" customHeight="1" x14ac:dyDescent="0.15">
      <c r="B47" s="1274"/>
      <c r="C47" s="1275"/>
      <c r="D47" s="110"/>
      <c r="E47" s="1288" t="s">
        <v>37</v>
      </c>
      <c r="F47" s="1289"/>
      <c r="G47" s="1289"/>
      <c r="H47" s="1290"/>
      <c r="I47" s="106" t="s">
        <v>523</v>
      </c>
      <c r="J47" s="107" t="s">
        <v>523</v>
      </c>
      <c r="K47" s="107" t="s">
        <v>523</v>
      </c>
      <c r="L47" s="107" t="s">
        <v>523</v>
      </c>
      <c r="M47" s="108" t="s">
        <v>523</v>
      </c>
    </row>
    <row r="48" spans="2:13" ht="27.75" customHeight="1" x14ac:dyDescent="0.15">
      <c r="B48" s="1274"/>
      <c r="C48" s="1275"/>
      <c r="D48" s="105"/>
      <c r="E48" s="1278" t="s">
        <v>38</v>
      </c>
      <c r="F48" s="1278"/>
      <c r="G48" s="1278"/>
      <c r="H48" s="1279"/>
      <c r="I48" s="106" t="s">
        <v>523</v>
      </c>
      <c r="J48" s="107" t="s">
        <v>523</v>
      </c>
      <c r="K48" s="107" t="s">
        <v>523</v>
      </c>
      <c r="L48" s="107" t="s">
        <v>523</v>
      </c>
      <c r="M48" s="108" t="s">
        <v>523</v>
      </c>
    </row>
    <row r="49" spans="2:13" ht="27.75" customHeight="1" x14ac:dyDescent="0.15">
      <c r="B49" s="1276"/>
      <c r="C49" s="1277"/>
      <c r="D49" s="105"/>
      <c r="E49" s="1278" t="s">
        <v>39</v>
      </c>
      <c r="F49" s="1278"/>
      <c r="G49" s="1278"/>
      <c r="H49" s="1279"/>
      <c r="I49" s="106" t="s">
        <v>523</v>
      </c>
      <c r="J49" s="107" t="s">
        <v>523</v>
      </c>
      <c r="K49" s="107" t="s">
        <v>523</v>
      </c>
      <c r="L49" s="107" t="s">
        <v>523</v>
      </c>
      <c r="M49" s="108" t="s">
        <v>523</v>
      </c>
    </row>
    <row r="50" spans="2:13" ht="27.75" customHeight="1" x14ac:dyDescent="0.15">
      <c r="B50" s="1272" t="s">
        <v>40</v>
      </c>
      <c r="C50" s="1273"/>
      <c r="D50" s="111"/>
      <c r="E50" s="1278" t="s">
        <v>41</v>
      </c>
      <c r="F50" s="1278"/>
      <c r="G50" s="1278"/>
      <c r="H50" s="1279"/>
      <c r="I50" s="106">
        <v>3137</v>
      </c>
      <c r="J50" s="107">
        <v>3956</v>
      </c>
      <c r="K50" s="107">
        <v>4167</v>
      </c>
      <c r="L50" s="107">
        <v>4361</v>
      </c>
      <c r="M50" s="108">
        <v>4540</v>
      </c>
    </row>
    <row r="51" spans="2:13" ht="27.75" customHeight="1" x14ac:dyDescent="0.15">
      <c r="B51" s="1274"/>
      <c r="C51" s="1275"/>
      <c r="D51" s="105"/>
      <c r="E51" s="1278" t="s">
        <v>42</v>
      </c>
      <c r="F51" s="1278"/>
      <c r="G51" s="1278"/>
      <c r="H51" s="1279"/>
      <c r="I51" s="106">
        <v>6329</v>
      </c>
      <c r="J51" s="107">
        <v>6141</v>
      </c>
      <c r="K51" s="107">
        <v>6093</v>
      </c>
      <c r="L51" s="107">
        <v>4883</v>
      </c>
      <c r="M51" s="108">
        <v>5511</v>
      </c>
    </row>
    <row r="52" spans="2:13" ht="27.75" customHeight="1" x14ac:dyDescent="0.15">
      <c r="B52" s="1276"/>
      <c r="C52" s="1277"/>
      <c r="D52" s="105"/>
      <c r="E52" s="1278" t="s">
        <v>43</v>
      </c>
      <c r="F52" s="1278"/>
      <c r="G52" s="1278"/>
      <c r="H52" s="1279"/>
      <c r="I52" s="106">
        <v>23914</v>
      </c>
      <c r="J52" s="107">
        <v>24162</v>
      </c>
      <c r="K52" s="107">
        <v>23857</v>
      </c>
      <c r="L52" s="107">
        <v>23571</v>
      </c>
      <c r="M52" s="108">
        <v>23576</v>
      </c>
    </row>
    <row r="53" spans="2:13" ht="27.75" customHeight="1" thickBot="1" x14ac:dyDescent="0.2">
      <c r="B53" s="1280" t="s">
        <v>44</v>
      </c>
      <c r="C53" s="1281"/>
      <c r="D53" s="112"/>
      <c r="E53" s="1282" t="s">
        <v>45</v>
      </c>
      <c r="F53" s="1282"/>
      <c r="G53" s="1282"/>
      <c r="H53" s="1283"/>
      <c r="I53" s="113">
        <v>8543</v>
      </c>
      <c r="J53" s="114">
        <v>7699</v>
      </c>
      <c r="K53" s="114">
        <v>6639</v>
      </c>
      <c r="L53" s="114">
        <v>6627</v>
      </c>
      <c r="M53" s="115">
        <v>5060</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5L8rzhLVLkudbS5xLVztc4x1cCQg8pGkKY9oJWOnUXTPxb+9bIdJ2N0jECab1NxV1YA7XEnvhmjuhMyugSPfw==" saltValue="wDnQkAKL081C6DGbi5pgS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566</v>
      </c>
      <c r="G54" s="124" t="s">
        <v>567</v>
      </c>
      <c r="H54" s="125" t="s">
        <v>568</v>
      </c>
    </row>
    <row r="55" spans="2:8" ht="52.5" customHeight="1" x14ac:dyDescent="0.15">
      <c r="B55" s="126"/>
      <c r="C55" s="1299" t="s">
        <v>48</v>
      </c>
      <c r="D55" s="1299"/>
      <c r="E55" s="1300"/>
      <c r="F55" s="127">
        <v>1122</v>
      </c>
      <c r="G55" s="127">
        <v>1122</v>
      </c>
      <c r="H55" s="128">
        <v>827</v>
      </c>
    </row>
    <row r="56" spans="2:8" ht="52.5" customHeight="1" x14ac:dyDescent="0.15">
      <c r="B56" s="129"/>
      <c r="C56" s="1301" t="s">
        <v>49</v>
      </c>
      <c r="D56" s="1301"/>
      <c r="E56" s="1302"/>
      <c r="F56" s="130">
        <v>2</v>
      </c>
      <c r="G56" s="130">
        <v>7</v>
      </c>
      <c r="H56" s="131">
        <v>8</v>
      </c>
    </row>
    <row r="57" spans="2:8" ht="53.25" customHeight="1" x14ac:dyDescent="0.15">
      <c r="B57" s="129"/>
      <c r="C57" s="1303" t="s">
        <v>50</v>
      </c>
      <c r="D57" s="1303"/>
      <c r="E57" s="1304"/>
      <c r="F57" s="132">
        <v>2620</v>
      </c>
      <c r="G57" s="132">
        <v>2577</v>
      </c>
      <c r="H57" s="133">
        <v>2541</v>
      </c>
    </row>
    <row r="58" spans="2:8" ht="45.75" customHeight="1" x14ac:dyDescent="0.15">
      <c r="B58" s="134"/>
      <c r="C58" s="1291" t="s">
        <v>606</v>
      </c>
      <c r="D58" s="1292"/>
      <c r="E58" s="1293"/>
      <c r="F58" s="135">
        <v>2379</v>
      </c>
      <c r="G58" s="135">
        <v>2322</v>
      </c>
      <c r="H58" s="136">
        <v>2262</v>
      </c>
    </row>
    <row r="59" spans="2:8" ht="45.75" customHeight="1" x14ac:dyDescent="0.15">
      <c r="B59" s="134"/>
      <c r="C59" s="1291" t="s">
        <v>607</v>
      </c>
      <c r="D59" s="1292"/>
      <c r="E59" s="1293"/>
      <c r="F59" s="135">
        <v>200</v>
      </c>
      <c r="G59" s="135">
        <v>200</v>
      </c>
      <c r="H59" s="136">
        <v>200</v>
      </c>
    </row>
    <row r="60" spans="2:8" ht="45.75" customHeight="1" x14ac:dyDescent="0.15">
      <c r="B60" s="134"/>
      <c r="C60" s="1291" t="s">
        <v>608</v>
      </c>
      <c r="D60" s="1292"/>
      <c r="E60" s="1293"/>
      <c r="F60" s="135">
        <v>26</v>
      </c>
      <c r="G60" s="135">
        <v>30</v>
      </c>
      <c r="H60" s="136">
        <v>41</v>
      </c>
    </row>
    <row r="61" spans="2:8" ht="45.75" customHeight="1" x14ac:dyDescent="0.15">
      <c r="B61" s="134"/>
      <c r="C61" s="1291" t="s">
        <v>609</v>
      </c>
      <c r="D61" s="1292"/>
      <c r="E61" s="1293"/>
      <c r="F61" s="135">
        <v>0</v>
      </c>
      <c r="G61" s="135">
        <v>0</v>
      </c>
      <c r="H61" s="136">
        <v>13</v>
      </c>
    </row>
    <row r="62" spans="2:8" ht="45.75" customHeight="1" thickBot="1" x14ac:dyDescent="0.2">
      <c r="B62" s="137"/>
      <c r="C62" s="1294" t="s">
        <v>610</v>
      </c>
      <c r="D62" s="1295"/>
      <c r="E62" s="1296"/>
      <c r="F62" s="138" t="s">
        <v>611</v>
      </c>
      <c r="G62" s="138">
        <v>9</v>
      </c>
      <c r="H62" s="139">
        <v>9</v>
      </c>
    </row>
    <row r="63" spans="2:8" ht="52.5" customHeight="1" thickBot="1" x14ac:dyDescent="0.2">
      <c r="B63" s="140"/>
      <c r="C63" s="1297" t="s">
        <v>51</v>
      </c>
      <c r="D63" s="1297"/>
      <c r="E63" s="1298"/>
      <c r="F63" s="141">
        <v>3744</v>
      </c>
      <c r="G63" s="141">
        <v>3706</v>
      </c>
      <c r="H63" s="142">
        <v>3376</v>
      </c>
    </row>
    <row r="64" spans="2:8" ht="15" customHeight="1" x14ac:dyDescent="0.15"/>
    <row r="65" ht="0" hidden="1" customHeight="1" x14ac:dyDescent="0.15"/>
    <row r="66" ht="0" hidden="1" customHeight="1" x14ac:dyDescent="0.15"/>
  </sheetData>
  <sheetProtection algorithmName="SHA-512" hashValue="7v3ER7IfK0i39zl454zn3dBu1Lm3IqBE4T+tiR2NaCIvPkQYwS/c0VdzJZLLauSORPR+BC6VpiAkcVnl7pxb9w==" saltValue="U0z6XMz2Hrw9WM2afMdt0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612</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612</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624</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615</v>
      </c>
    </row>
    <row r="50" spans="1:109" x14ac:dyDescent="0.15">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564</v>
      </c>
      <c r="BQ50" s="1311"/>
      <c r="BR50" s="1311"/>
      <c r="BS50" s="1311"/>
      <c r="BT50" s="1311"/>
      <c r="BU50" s="1311"/>
      <c r="BV50" s="1311"/>
      <c r="BW50" s="1311"/>
      <c r="BX50" s="1311" t="s">
        <v>565</v>
      </c>
      <c r="BY50" s="1311"/>
      <c r="BZ50" s="1311"/>
      <c r="CA50" s="1311"/>
      <c r="CB50" s="1311"/>
      <c r="CC50" s="1311"/>
      <c r="CD50" s="1311"/>
      <c r="CE50" s="1311"/>
      <c r="CF50" s="1311" t="s">
        <v>566</v>
      </c>
      <c r="CG50" s="1311"/>
      <c r="CH50" s="1311"/>
      <c r="CI50" s="1311"/>
      <c r="CJ50" s="1311"/>
      <c r="CK50" s="1311"/>
      <c r="CL50" s="1311"/>
      <c r="CM50" s="1311"/>
      <c r="CN50" s="1311" t="s">
        <v>567</v>
      </c>
      <c r="CO50" s="1311"/>
      <c r="CP50" s="1311"/>
      <c r="CQ50" s="1311"/>
      <c r="CR50" s="1311"/>
      <c r="CS50" s="1311"/>
      <c r="CT50" s="1311"/>
      <c r="CU50" s="1311"/>
      <c r="CV50" s="1311" t="s">
        <v>568</v>
      </c>
      <c r="CW50" s="1311"/>
      <c r="CX50" s="1311"/>
      <c r="CY50" s="1311"/>
      <c r="CZ50" s="1311"/>
      <c r="DA50" s="1311"/>
      <c r="DB50" s="1311"/>
      <c r="DC50" s="1311"/>
    </row>
    <row r="51" spans="1:109" ht="13.5" customHeight="1" x14ac:dyDescent="0.15">
      <c r="B51" s="394"/>
      <c r="G51" s="1323"/>
      <c r="H51" s="1323"/>
      <c r="I51" s="1327"/>
      <c r="J51" s="1327"/>
      <c r="K51" s="1312"/>
      <c r="L51" s="1312"/>
      <c r="M51" s="1312"/>
      <c r="N51" s="1312"/>
      <c r="AM51" s="403"/>
      <c r="AN51" s="1310" t="s">
        <v>616</v>
      </c>
      <c r="AO51" s="1310"/>
      <c r="AP51" s="1310"/>
      <c r="AQ51" s="1310"/>
      <c r="AR51" s="1310"/>
      <c r="AS51" s="1310"/>
      <c r="AT51" s="1310"/>
      <c r="AU51" s="1310"/>
      <c r="AV51" s="1310"/>
      <c r="AW51" s="1310"/>
      <c r="AX51" s="1310"/>
      <c r="AY51" s="1310"/>
      <c r="AZ51" s="1310"/>
      <c r="BA51" s="1310"/>
      <c r="BB51" s="1310" t="s">
        <v>617</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07">
        <v>53.2</v>
      </c>
      <c r="CG51" s="1307"/>
      <c r="CH51" s="1307"/>
      <c r="CI51" s="1307"/>
      <c r="CJ51" s="1307"/>
      <c r="CK51" s="1307"/>
      <c r="CL51" s="1307"/>
      <c r="CM51" s="1307"/>
      <c r="CN51" s="1307">
        <v>52.2</v>
      </c>
      <c r="CO51" s="1307"/>
      <c r="CP51" s="1307"/>
      <c r="CQ51" s="1307"/>
      <c r="CR51" s="1307"/>
      <c r="CS51" s="1307"/>
      <c r="CT51" s="1307"/>
      <c r="CU51" s="1307"/>
      <c r="CV51" s="1307">
        <v>40</v>
      </c>
      <c r="CW51" s="1307"/>
      <c r="CX51" s="1307"/>
      <c r="CY51" s="1307"/>
      <c r="CZ51" s="1307"/>
      <c r="DA51" s="1307"/>
      <c r="DB51" s="1307"/>
      <c r="DC51" s="1307"/>
    </row>
    <row r="52" spans="1:109" x14ac:dyDescent="0.15">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618</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07">
        <v>62.1</v>
      </c>
      <c r="CG53" s="1307"/>
      <c r="CH53" s="1307"/>
      <c r="CI53" s="1307"/>
      <c r="CJ53" s="1307"/>
      <c r="CK53" s="1307"/>
      <c r="CL53" s="1307"/>
      <c r="CM53" s="1307"/>
      <c r="CN53" s="1307">
        <v>64.2</v>
      </c>
      <c r="CO53" s="1307"/>
      <c r="CP53" s="1307"/>
      <c r="CQ53" s="1307"/>
      <c r="CR53" s="1307"/>
      <c r="CS53" s="1307"/>
      <c r="CT53" s="1307"/>
      <c r="CU53" s="1307"/>
      <c r="CV53" s="1307">
        <v>65</v>
      </c>
      <c r="CW53" s="1307"/>
      <c r="CX53" s="1307"/>
      <c r="CY53" s="1307"/>
      <c r="CZ53" s="1307"/>
      <c r="DA53" s="1307"/>
      <c r="DB53" s="1307"/>
      <c r="DC53" s="1307"/>
    </row>
    <row r="54" spans="1:109" x14ac:dyDescent="0.15">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620</v>
      </c>
      <c r="AO55" s="1311"/>
      <c r="AP55" s="1311"/>
      <c r="AQ55" s="1311"/>
      <c r="AR55" s="1311"/>
      <c r="AS55" s="1311"/>
      <c r="AT55" s="1311"/>
      <c r="AU55" s="1311"/>
      <c r="AV55" s="1311"/>
      <c r="AW55" s="1311"/>
      <c r="AX55" s="1311"/>
      <c r="AY55" s="1311"/>
      <c r="AZ55" s="1311"/>
      <c r="BA55" s="1311"/>
      <c r="BB55" s="1310" t="s">
        <v>621</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07">
        <v>35.299999999999997</v>
      </c>
      <c r="CG55" s="1307"/>
      <c r="CH55" s="1307"/>
      <c r="CI55" s="1307"/>
      <c r="CJ55" s="1307"/>
      <c r="CK55" s="1307"/>
      <c r="CL55" s="1307"/>
      <c r="CM55" s="1307"/>
      <c r="CN55" s="1307">
        <v>31.9</v>
      </c>
      <c r="CO55" s="1307"/>
      <c r="CP55" s="1307"/>
      <c r="CQ55" s="1307"/>
      <c r="CR55" s="1307"/>
      <c r="CS55" s="1307"/>
      <c r="CT55" s="1307"/>
      <c r="CU55" s="1307"/>
      <c r="CV55" s="1307">
        <v>24.2</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618</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07">
        <v>60.4</v>
      </c>
      <c r="CG57" s="1307"/>
      <c r="CH57" s="1307"/>
      <c r="CI57" s="1307"/>
      <c r="CJ57" s="1307"/>
      <c r="CK57" s="1307"/>
      <c r="CL57" s="1307"/>
      <c r="CM57" s="1307"/>
      <c r="CN57" s="1307">
        <v>59.3</v>
      </c>
      <c r="CO57" s="1307"/>
      <c r="CP57" s="1307"/>
      <c r="CQ57" s="1307"/>
      <c r="CR57" s="1307"/>
      <c r="CS57" s="1307"/>
      <c r="CT57" s="1307"/>
      <c r="CU57" s="1307"/>
      <c r="CV57" s="1307">
        <v>59.8</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622</v>
      </c>
    </row>
    <row r="64" spans="1:109" x14ac:dyDescent="0.15">
      <c r="B64" s="394"/>
      <c r="G64" s="401"/>
      <c r="I64" s="414"/>
      <c r="J64" s="414"/>
      <c r="K64" s="414"/>
      <c r="L64" s="414"/>
      <c r="M64" s="414"/>
      <c r="N64" s="415"/>
      <c r="AM64" s="401"/>
      <c r="AN64" s="401" t="s">
        <v>614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625</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615</v>
      </c>
    </row>
    <row r="72" spans="2:107" x14ac:dyDescent="0.15">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564</v>
      </c>
      <c r="BQ72" s="1311"/>
      <c r="BR72" s="1311"/>
      <c r="BS72" s="1311"/>
      <c r="BT72" s="1311"/>
      <c r="BU72" s="1311"/>
      <c r="BV72" s="1311"/>
      <c r="BW72" s="1311"/>
      <c r="BX72" s="1311" t="s">
        <v>565</v>
      </c>
      <c r="BY72" s="1311"/>
      <c r="BZ72" s="1311"/>
      <c r="CA72" s="1311"/>
      <c r="CB72" s="1311"/>
      <c r="CC72" s="1311"/>
      <c r="CD72" s="1311"/>
      <c r="CE72" s="1311"/>
      <c r="CF72" s="1311" t="s">
        <v>566</v>
      </c>
      <c r="CG72" s="1311"/>
      <c r="CH72" s="1311"/>
      <c r="CI72" s="1311"/>
      <c r="CJ72" s="1311"/>
      <c r="CK72" s="1311"/>
      <c r="CL72" s="1311"/>
      <c r="CM72" s="1311"/>
      <c r="CN72" s="1311" t="s">
        <v>567</v>
      </c>
      <c r="CO72" s="1311"/>
      <c r="CP72" s="1311"/>
      <c r="CQ72" s="1311"/>
      <c r="CR72" s="1311"/>
      <c r="CS72" s="1311"/>
      <c r="CT72" s="1311"/>
      <c r="CU72" s="1311"/>
      <c r="CV72" s="1311" t="s">
        <v>568</v>
      </c>
      <c r="CW72" s="1311"/>
      <c r="CX72" s="1311"/>
      <c r="CY72" s="1311"/>
      <c r="CZ72" s="1311"/>
      <c r="DA72" s="1311"/>
      <c r="DB72" s="1311"/>
      <c r="DC72" s="1311"/>
    </row>
    <row r="73" spans="2:107" x14ac:dyDescent="0.15">
      <c r="B73" s="394"/>
      <c r="G73" s="1323"/>
      <c r="H73" s="1323"/>
      <c r="I73" s="1323"/>
      <c r="J73" s="1323"/>
      <c r="K73" s="1306"/>
      <c r="L73" s="1306"/>
      <c r="M73" s="1306"/>
      <c r="N73" s="1306"/>
      <c r="AM73" s="403"/>
      <c r="AN73" s="1310" t="s">
        <v>616</v>
      </c>
      <c r="AO73" s="1310"/>
      <c r="AP73" s="1310"/>
      <c r="AQ73" s="1310"/>
      <c r="AR73" s="1310"/>
      <c r="AS73" s="1310"/>
      <c r="AT73" s="1310"/>
      <c r="AU73" s="1310"/>
      <c r="AV73" s="1310"/>
      <c r="AW73" s="1310"/>
      <c r="AX73" s="1310"/>
      <c r="AY73" s="1310"/>
      <c r="AZ73" s="1310"/>
      <c r="BA73" s="1310"/>
      <c r="BB73" s="1310" t="s">
        <v>617</v>
      </c>
      <c r="BC73" s="1310"/>
      <c r="BD73" s="1310"/>
      <c r="BE73" s="1310"/>
      <c r="BF73" s="1310"/>
      <c r="BG73" s="1310"/>
      <c r="BH73" s="1310"/>
      <c r="BI73" s="1310"/>
      <c r="BJ73" s="1310"/>
      <c r="BK73" s="1310"/>
      <c r="BL73" s="1310"/>
      <c r="BM73" s="1310"/>
      <c r="BN73" s="1310"/>
      <c r="BO73" s="1310"/>
      <c r="BP73" s="1307">
        <v>70</v>
      </c>
      <c r="BQ73" s="1307"/>
      <c r="BR73" s="1307"/>
      <c r="BS73" s="1307"/>
      <c r="BT73" s="1307"/>
      <c r="BU73" s="1307"/>
      <c r="BV73" s="1307"/>
      <c r="BW73" s="1307"/>
      <c r="BX73" s="1307">
        <v>61.1</v>
      </c>
      <c r="BY73" s="1307"/>
      <c r="BZ73" s="1307"/>
      <c r="CA73" s="1307"/>
      <c r="CB73" s="1307"/>
      <c r="CC73" s="1307"/>
      <c r="CD73" s="1307"/>
      <c r="CE73" s="1307"/>
      <c r="CF73" s="1307">
        <v>53.2</v>
      </c>
      <c r="CG73" s="1307"/>
      <c r="CH73" s="1307"/>
      <c r="CI73" s="1307"/>
      <c r="CJ73" s="1307"/>
      <c r="CK73" s="1307"/>
      <c r="CL73" s="1307"/>
      <c r="CM73" s="1307"/>
      <c r="CN73" s="1307">
        <v>52.2</v>
      </c>
      <c r="CO73" s="1307"/>
      <c r="CP73" s="1307"/>
      <c r="CQ73" s="1307"/>
      <c r="CR73" s="1307"/>
      <c r="CS73" s="1307"/>
      <c r="CT73" s="1307"/>
      <c r="CU73" s="1307"/>
      <c r="CV73" s="1307">
        <v>40</v>
      </c>
      <c r="CW73" s="1307"/>
      <c r="CX73" s="1307"/>
      <c r="CY73" s="1307"/>
      <c r="CZ73" s="1307"/>
      <c r="DA73" s="1307"/>
      <c r="DB73" s="1307"/>
      <c r="DC73" s="1307"/>
    </row>
    <row r="74" spans="2:107" x14ac:dyDescent="0.15">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623</v>
      </c>
      <c r="BC75" s="1310"/>
      <c r="BD75" s="1310"/>
      <c r="BE75" s="1310"/>
      <c r="BF75" s="1310"/>
      <c r="BG75" s="1310"/>
      <c r="BH75" s="1310"/>
      <c r="BI75" s="1310"/>
      <c r="BJ75" s="1310"/>
      <c r="BK75" s="1310"/>
      <c r="BL75" s="1310"/>
      <c r="BM75" s="1310"/>
      <c r="BN75" s="1310"/>
      <c r="BO75" s="1310"/>
      <c r="BP75" s="1307">
        <v>11.5</v>
      </c>
      <c r="BQ75" s="1307"/>
      <c r="BR75" s="1307"/>
      <c r="BS75" s="1307"/>
      <c r="BT75" s="1307"/>
      <c r="BU75" s="1307"/>
      <c r="BV75" s="1307"/>
      <c r="BW75" s="1307"/>
      <c r="BX75" s="1307">
        <v>11.2</v>
      </c>
      <c r="BY75" s="1307"/>
      <c r="BZ75" s="1307"/>
      <c r="CA75" s="1307"/>
      <c r="CB75" s="1307"/>
      <c r="CC75" s="1307"/>
      <c r="CD75" s="1307"/>
      <c r="CE75" s="1307"/>
      <c r="CF75" s="1307">
        <v>10.6</v>
      </c>
      <c r="CG75" s="1307"/>
      <c r="CH75" s="1307"/>
      <c r="CI75" s="1307"/>
      <c r="CJ75" s="1307"/>
      <c r="CK75" s="1307"/>
      <c r="CL75" s="1307"/>
      <c r="CM75" s="1307"/>
      <c r="CN75" s="1307">
        <v>9.6999999999999993</v>
      </c>
      <c r="CO75" s="1307"/>
      <c r="CP75" s="1307"/>
      <c r="CQ75" s="1307"/>
      <c r="CR75" s="1307"/>
      <c r="CS75" s="1307"/>
      <c r="CT75" s="1307"/>
      <c r="CU75" s="1307"/>
      <c r="CV75" s="1307">
        <v>9.1</v>
      </c>
      <c r="CW75" s="1307"/>
      <c r="CX75" s="1307"/>
      <c r="CY75" s="1307"/>
      <c r="CZ75" s="1307"/>
      <c r="DA75" s="1307"/>
      <c r="DB75" s="1307"/>
      <c r="DC75" s="1307"/>
    </row>
    <row r="76" spans="2:107" x14ac:dyDescent="0.15">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619</v>
      </c>
      <c r="AO77" s="1311"/>
      <c r="AP77" s="1311"/>
      <c r="AQ77" s="1311"/>
      <c r="AR77" s="1311"/>
      <c r="AS77" s="1311"/>
      <c r="AT77" s="1311"/>
      <c r="AU77" s="1311"/>
      <c r="AV77" s="1311"/>
      <c r="AW77" s="1311"/>
      <c r="AX77" s="1311"/>
      <c r="AY77" s="1311"/>
      <c r="AZ77" s="1311"/>
      <c r="BA77" s="1311"/>
      <c r="BB77" s="1310" t="s">
        <v>617</v>
      </c>
      <c r="BC77" s="1310"/>
      <c r="BD77" s="1310"/>
      <c r="BE77" s="1310"/>
      <c r="BF77" s="1310"/>
      <c r="BG77" s="1310"/>
      <c r="BH77" s="1310"/>
      <c r="BI77" s="1310"/>
      <c r="BJ77" s="1310"/>
      <c r="BK77" s="1310"/>
      <c r="BL77" s="1310"/>
      <c r="BM77" s="1310"/>
      <c r="BN77" s="1310"/>
      <c r="BO77" s="1310"/>
      <c r="BP77" s="1307">
        <v>61.3</v>
      </c>
      <c r="BQ77" s="1307"/>
      <c r="BR77" s="1307"/>
      <c r="BS77" s="1307"/>
      <c r="BT77" s="1307"/>
      <c r="BU77" s="1307"/>
      <c r="BV77" s="1307"/>
      <c r="BW77" s="1307"/>
      <c r="BX77" s="1307">
        <v>33.6</v>
      </c>
      <c r="BY77" s="1307"/>
      <c r="BZ77" s="1307"/>
      <c r="CA77" s="1307"/>
      <c r="CB77" s="1307"/>
      <c r="CC77" s="1307"/>
      <c r="CD77" s="1307"/>
      <c r="CE77" s="1307"/>
      <c r="CF77" s="1307">
        <v>35.299999999999997</v>
      </c>
      <c r="CG77" s="1307"/>
      <c r="CH77" s="1307"/>
      <c r="CI77" s="1307"/>
      <c r="CJ77" s="1307"/>
      <c r="CK77" s="1307"/>
      <c r="CL77" s="1307"/>
      <c r="CM77" s="1307"/>
      <c r="CN77" s="1307">
        <v>31.9</v>
      </c>
      <c r="CO77" s="1307"/>
      <c r="CP77" s="1307"/>
      <c r="CQ77" s="1307"/>
      <c r="CR77" s="1307"/>
      <c r="CS77" s="1307"/>
      <c r="CT77" s="1307"/>
      <c r="CU77" s="1307"/>
      <c r="CV77" s="1307">
        <v>24.2</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623</v>
      </c>
      <c r="BC79" s="1310"/>
      <c r="BD79" s="1310"/>
      <c r="BE79" s="1310"/>
      <c r="BF79" s="1310"/>
      <c r="BG79" s="1310"/>
      <c r="BH79" s="1310"/>
      <c r="BI79" s="1310"/>
      <c r="BJ79" s="1310"/>
      <c r="BK79" s="1310"/>
      <c r="BL79" s="1310"/>
      <c r="BM79" s="1310"/>
      <c r="BN79" s="1310"/>
      <c r="BO79" s="1310"/>
      <c r="BP79" s="1307">
        <v>9.3000000000000007</v>
      </c>
      <c r="BQ79" s="1307"/>
      <c r="BR79" s="1307"/>
      <c r="BS79" s="1307"/>
      <c r="BT79" s="1307"/>
      <c r="BU79" s="1307"/>
      <c r="BV79" s="1307"/>
      <c r="BW79" s="1307"/>
      <c r="BX79" s="1307">
        <v>7</v>
      </c>
      <c r="BY79" s="1307"/>
      <c r="BZ79" s="1307"/>
      <c r="CA79" s="1307"/>
      <c r="CB79" s="1307"/>
      <c r="CC79" s="1307"/>
      <c r="CD79" s="1307"/>
      <c r="CE79" s="1307"/>
      <c r="CF79" s="1307">
        <v>6.9</v>
      </c>
      <c r="CG79" s="1307"/>
      <c r="CH79" s="1307"/>
      <c r="CI79" s="1307"/>
      <c r="CJ79" s="1307"/>
      <c r="CK79" s="1307"/>
      <c r="CL79" s="1307"/>
      <c r="CM79" s="1307"/>
      <c r="CN79" s="1307">
        <v>6.6</v>
      </c>
      <c r="CO79" s="1307"/>
      <c r="CP79" s="1307"/>
      <c r="CQ79" s="1307"/>
      <c r="CR79" s="1307"/>
      <c r="CS79" s="1307"/>
      <c r="CT79" s="1307"/>
      <c r="CU79" s="1307"/>
      <c r="CV79" s="1307">
        <v>6.4</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DqsyVCnJtV+zAcoN0l48DJoYi093h9dM9Xv+i7byXKfHfl0KR+axL7ITlX5kqz+8Bs8wuA85waRsR9OmJWHqhg==" saltValue="TPuhrhzmwQREYvrrNeu6y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CGPpPxAqNPEMCRpk28yQ4ktlJeHCZZPI3G1DQfD1cz04vZ/iwbecOkmcLpIyrcqLKHe0flUjzPER5c+c7rNZA==" saltValue="cS9abbZa3adDiZArNYzxmg=="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6djK6gPm94wkdG8zm/EIhz74xatuC+yPunV2J77e9vPzH9mBdJnnQOiVBxFaBBPdmd5Nos4pFo+LH1IoXFzQjg==" saltValue="mdw2wIhuksAYbWvEq5LQXA=="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561</v>
      </c>
      <c r="G2" s="156"/>
      <c r="H2" s="157"/>
    </row>
    <row r="3" spans="1:8" x14ac:dyDescent="0.15">
      <c r="A3" s="153" t="s">
        <v>554</v>
      </c>
      <c r="B3" s="158"/>
      <c r="C3" s="159"/>
      <c r="D3" s="160">
        <v>34943</v>
      </c>
      <c r="E3" s="161"/>
      <c r="F3" s="162">
        <v>53896</v>
      </c>
      <c r="G3" s="163"/>
      <c r="H3" s="164"/>
    </row>
    <row r="4" spans="1:8" x14ac:dyDescent="0.15">
      <c r="A4" s="165"/>
      <c r="B4" s="166"/>
      <c r="C4" s="167"/>
      <c r="D4" s="168">
        <v>15317</v>
      </c>
      <c r="E4" s="169"/>
      <c r="F4" s="170">
        <v>20608</v>
      </c>
      <c r="G4" s="171"/>
      <c r="H4" s="172"/>
    </row>
    <row r="5" spans="1:8" x14ac:dyDescent="0.15">
      <c r="A5" s="153" t="s">
        <v>556</v>
      </c>
      <c r="B5" s="158"/>
      <c r="C5" s="159"/>
      <c r="D5" s="160">
        <v>36079</v>
      </c>
      <c r="E5" s="161"/>
      <c r="F5" s="162">
        <v>47278</v>
      </c>
      <c r="G5" s="163"/>
      <c r="H5" s="164"/>
    </row>
    <row r="6" spans="1:8" x14ac:dyDescent="0.15">
      <c r="A6" s="165"/>
      <c r="B6" s="166"/>
      <c r="C6" s="167"/>
      <c r="D6" s="168">
        <v>14205</v>
      </c>
      <c r="E6" s="169"/>
      <c r="F6" s="170">
        <v>24096</v>
      </c>
      <c r="G6" s="171"/>
      <c r="H6" s="172"/>
    </row>
    <row r="7" spans="1:8" x14ac:dyDescent="0.15">
      <c r="A7" s="153" t="s">
        <v>557</v>
      </c>
      <c r="B7" s="158"/>
      <c r="C7" s="159"/>
      <c r="D7" s="160">
        <v>25189</v>
      </c>
      <c r="E7" s="161"/>
      <c r="F7" s="162">
        <v>44504</v>
      </c>
      <c r="G7" s="163"/>
      <c r="H7" s="164"/>
    </row>
    <row r="8" spans="1:8" x14ac:dyDescent="0.15">
      <c r="A8" s="165"/>
      <c r="B8" s="166"/>
      <c r="C8" s="167"/>
      <c r="D8" s="168">
        <v>17525</v>
      </c>
      <c r="E8" s="169"/>
      <c r="F8" s="170">
        <v>25876</v>
      </c>
      <c r="G8" s="171"/>
      <c r="H8" s="172"/>
    </row>
    <row r="9" spans="1:8" x14ac:dyDescent="0.15">
      <c r="A9" s="153" t="s">
        <v>558</v>
      </c>
      <c r="B9" s="158"/>
      <c r="C9" s="159"/>
      <c r="D9" s="160">
        <v>21968</v>
      </c>
      <c r="E9" s="161"/>
      <c r="F9" s="162">
        <v>47820</v>
      </c>
      <c r="G9" s="163"/>
      <c r="H9" s="164"/>
    </row>
    <row r="10" spans="1:8" x14ac:dyDescent="0.15">
      <c r="A10" s="165"/>
      <c r="B10" s="166"/>
      <c r="C10" s="167"/>
      <c r="D10" s="168">
        <v>17472</v>
      </c>
      <c r="E10" s="169"/>
      <c r="F10" s="170">
        <v>25855</v>
      </c>
      <c r="G10" s="171"/>
      <c r="H10" s="172"/>
    </row>
    <row r="11" spans="1:8" x14ac:dyDescent="0.15">
      <c r="A11" s="153" t="s">
        <v>559</v>
      </c>
      <c r="B11" s="158"/>
      <c r="C11" s="159"/>
      <c r="D11" s="160">
        <v>26592</v>
      </c>
      <c r="E11" s="161"/>
      <c r="F11" s="162">
        <v>41934</v>
      </c>
      <c r="G11" s="163"/>
      <c r="H11" s="164"/>
    </row>
    <row r="12" spans="1:8" x14ac:dyDescent="0.15">
      <c r="A12" s="165"/>
      <c r="B12" s="166"/>
      <c r="C12" s="173"/>
      <c r="D12" s="168">
        <v>19433</v>
      </c>
      <c r="E12" s="169"/>
      <c r="F12" s="170">
        <v>23352</v>
      </c>
      <c r="G12" s="171"/>
      <c r="H12" s="172"/>
    </row>
    <row r="13" spans="1:8" x14ac:dyDescent="0.15">
      <c r="A13" s="153"/>
      <c r="B13" s="158"/>
      <c r="C13" s="174"/>
      <c r="D13" s="175">
        <v>28954</v>
      </c>
      <c r="E13" s="176"/>
      <c r="F13" s="177">
        <v>47086</v>
      </c>
      <c r="G13" s="178"/>
      <c r="H13" s="164"/>
    </row>
    <row r="14" spans="1:8" x14ac:dyDescent="0.15">
      <c r="A14" s="165"/>
      <c r="B14" s="166"/>
      <c r="C14" s="167"/>
      <c r="D14" s="168">
        <v>16790</v>
      </c>
      <c r="E14" s="169"/>
      <c r="F14" s="170">
        <v>23957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7.58</v>
      </c>
      <c r="C19" s="179">
        <f>ROUND(VALUE(SUBSTITUTE(実質収支比率等に係る経年分析!G$48,"▲","-")),2)</f>
        <v>6.51</v>
      </c>
      <c r="D19" s="179">
        <f>ROUND(VALUE(SUBSTITUTE(実質収支比率等に係る経年分析!H$48,"▲","-")),2)</f>
        <v>6.73</v>
      </c>
      <c r="E19" s="179">
        <f>ROUND(VALUE(SUBSTITUTE(実質収支比率等に係る経年分析!I$48,"▲","-")),2)</f>
        <v>9.5399999999999991</v>
      </c>
      <c r="F19" s="179">
        <f>ROUND(VALUE(SUBSTITUTE(実質収支比率等に係る経年分析!J$48,"▲","-")),2)</f>
        <v>6.04</v>
      </c>
    </row>
    <row r="20" spans="1:11" x14ac:dyDescent="0.15">
      <c r="A20" s="179" t="s">
        <v>55</v>
      </c>
      <c r="B20" s="179">
        <f>ROUND(VALUE(SUBSTITUTE(実質収支比率等に係る経年分析!F$47,"▲","-")),2)</f>
        <v>6.49</v>
      </c>
      <c r="C20" s="179">
        <f>ROUND(VALUE(SUBSTITUTE(実質収支比率等に係る経年分析!G$47,"▲","-")),2)</f>
        <v>7.71</v>
      </c>
      <c r="D20" s="179">
        <f>ROUND(VALUE(SUBSTITUTE(実質収支比率等に係る経年分析!H$47,"▲","-")),2)</f>
        <v>7.81</v>
      </c>
      <c r="E20" s="179">
        <f>ROUND(VALUE(SUBSTITUTE(実質収支比率等に係る経年分析!I$47,"▲","-")),2)</f>
        <v>7.63</v>
      </c>
      <c r="F20" s="179">
        <f>ROUND(VALUE(SUBSTITUTE(実質収支比率等に係る経年分析!J$47,"▲","-")),2)</f>
        <v>5.7</v>
      </c>
    </row>
    <row r="21" spans="1:11" x14ac:dyDescent="0.15">
      <c r="A21" s="179" t="s">
        <v>56</v>
      </c>
      <c r="B21" s="179">
        <f>IF(ISNUMBER(VALUE(SUBSTITUTE(実質収支比率等に係る経年分析!F$49,"▲","-"))),ROUND(VALUE(SUBSTITUTE(実質収支比率等に係る経年分析!F$49,"▲","-")),2),NA())</f>
        <v>2.2400000000000002</v>
      </c>
      <c r="C21" s="179">
        <f>IF(ISNUMBER(VALUE(SUBSTITUTE(実質収支比率等に係る経年分析!G$49,"▲","-"))),ROUND(VALUE(SUBSTITUTE(実質収支比率等に係る経年分析!G$49,"▲","-")),2),NA())</f>
        <v>0.5</v>
      </c>
      <c r="D21" s="179">
        <f>IF(ISNUMBER(VALUE(SUBSTITUTE(実質収支比率等に係る経年分析!H$49,"▲","-"))),ROUND(VALUE(SUBSTITUTE(実質収支比率等に係る経年分析!H$49,"▲","-")),2),NA())</f>
        <v>0.14000000000000001</v>
      </c>
      <c r="E21" s="179">
        <f>IF(ISNUMBER(VALUE(SUBSTITUTE(実質収支比率等に係る経年分析!I$49,"▲","-"))),ROUND(VALUE(SUBSTITUTE(実質収支比率等に係る経年分析!I$49,"▲","-")),2),NA())</f>
        <v>2.96</v>
      </c>
      <c r="F21" s="179">
        <f>IF(ISNUMBER(VALUE(SUBSTITUTE(実質収支比率等に係る経年分析!J$49,"▲","-"))),ROUND(VALUE(SUBSTITUTE(実質収支比率等に係る経年分析!J$49,"▲","-")),2),NA())</f>
        <v>-5.65</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0.17</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0.08</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0.05</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0.02</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0.01</v>
      </c>
    </row>
    <row r="28" spans="1:11" x14ac:dyDescent="0.15">
      <c r="A28" s="180" t="str">
        <f>IF(連結実質赤字比率に係る赤字・黒字の構成分析!C$42="",NA(),連結実質赤字比率に係る赤字・黒字の構成分析!C$42)</f>
        <v>その他会計（赤字）</v>
      </c>
      <c r="B28" s="180">
        <f>IF(ROUND(VALUE(SUBSTITUTE(連結実質赤字比率に係る赤字・黒字の構成分析!F$42,"▲", "-")), 2) &lt; 0, ABS(ROUND(VALUE(SUBSTITUTE(連結実質赤字比率に係る赤字・黒字の構成分析!F$42,"▲", "-")), 2)), NA())</f>
        <v>1.75</v>
      </c>
      <c r="C28" s="180" t="e">
        <f>IF(ROUND(VALUE(SUBSTITUTE(連結実質赤字比率に係る赤字・黒字の構成分析!F$42,"▲", "-")), 2) &gt;= 0, ABS(ROUND(VALUE(SUBSTITUTE(連結実質赤字比率に係る赤字・黒字の構成分析!F$42,"▲", "-")), 2)), NA())</f>
        <v>#N/A</v>
      </c>
      <c r="D28" s="180">
        <f>IF(ROUND(VALUE(SUBSTITUTE(連結実質赤字比率に係る赤字・黒字の構成分析!G$42,"▲", "-")), 2) &lt; 0, ABS(ROUND(VALUE(SUBSTITUTE(連結実質赤字比率に係る赤字・黒字の構成分析!G$42,"▲", "-")), 2)), NA())</f>
        <v>1.73</v>
      </c>
      <c r="E28" s="180" t="e">
        <f>IF(ROUND(VALUE(SUBSTITUTE(連結実質赤字比率に係る赤字・黒字の構成分析!G$42,"▲", "-")), 2) &gt;= 0, ABS(ROUND(VALUE(SUBSTITUTE(連結実質赤字比率に係る赤字・黒字の構成分析!G$42,"▲", "-")), 2)), NA())</f>
        <v>#N/A</v>
      </c>
      <c r="F28" s="180">
        <f>IF(ROUND(VALUE(SUBSTITUTE(連結実質赤字比率に係る赤字・黒字の構成分析!H$42,"▲", "-")), 2) &lt; 0, ABS(ROUND(VALUE(SUBSTITUTE(連結実質赤字比率に係る赤字・黒字の構成分析!H$42,"▲", "-")), 2)), NA())</f>
        <v>1.78</v>
      </c>
      <c r="G28" s="180" t="e">
        <f>IF(ROUND(VALUE(SUBSTITUTE(連結実質赤字比率に係る赤字・黒字の構成分析!H$42,"▲", "-")), 2) &gt;= 0, ABS(ROUND(VALUE(SUBSTITUTE(連結実質赤字比率に係る赤字・黒字の構成分析!H$42,"▲", "-")), 2)), NA())</f>
        <v>#N/A</v>
      </c>
      <c r="H28" s="180">
        <f>IF(ROUND(VALUE(SUBSTITUTE(連結実質赤字比率に係る赤字・黒字の構成分析!I$42,"▲", "-")), 2) &lt; 0, ABS(ROUND(VALUE(SUBSTITUTE(連結実質赤字比率に係る赤字・黒字の構成分析!I$42,"▲", "-")), 2)), NA())</f>
        <v>1.72</v>
      </c>
      <c r="I28" s="180" t="e">
        <f>IF(ROUND(VALUE(SUBSTITUTE(連結実質赤字比率に係る赤字・黒字の構成分析!I$42,"▲", "-")), 2) &gt;= 0, ABS(ROUND(VALUE(SUBSTITUTE(連結実質赤字比率に係る赤字・黒字の構成分析!I$42,"▲", "-")), 2)), NA())</f>
        <v>#N/A</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介護サービス事業特別会計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0.06</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7.0000000000000007E-2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0.09</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7.0000000000000007E-2</v>
      </c>
    </row>
    <row r="30" spans="1:11" x14ac:dyDescent="0.15">
      <c r="A30" s="180" t="str">
        <f>IF(連結実質赤字比率に係る赤字・黒字の構成分析!C$40="",NA(),連結実質赤字比率に係る赤字・黒字の構成分析!C$40)</f>
        <v>下水道事業会計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0.08</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0.32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0.81</v>
      </c>
    </row>
    <row r="31" spans="1:11" x14ac:dyDescent="0.15">
      <c r="A31" s="180" t="str">
        <f>IF(連結実質赤字比率に係る赤字・黒字の構成分析!C$39="",NA(),連結実質赤字比率に係る赤字・黒字の構成分析!C$39)</f>
        <v>介護保険事業特別会計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0.37</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0.79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1.19</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1.0900000000000001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1.0900000000000001</v>
      </c>
    </row>
    <row r="32" spans="1:11" x14ac:dyDescent="0.15">
      <c r="A32" s="180" t="str">
        <f>IF(連結実質赤字比率に係る赤字・黒字の構成分析!C$38="",NA(),連結実質赤字比率に係る赤字・黒字の構成分析!C$38)</f>
        <v>国民健康保険事業特別会計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3.34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3.76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4.01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5.27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2.85</v>
      </c>
    </row>
    <row r="33" spans="1:16" x14ac:dyDescent="0.15">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9.32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8.25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8.5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11.26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6.04</v>
      </c>
    </row>
    <row r="34" spans="1:16" x14ac:dyDescent="0.15">
      <c r="A34" s="180" t="str">
        <f>IF(連結実質赤字比率に係る赤字・黒字の構成分析!C$36="",NA(),連結実質赤字比率に係る赤字・黒字の構成分析!C$36)</f>
        <v>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6.6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4.6900000000000004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5.03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5.07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6.21</v>
      </c>
    </row>
    <row r="35" spans="1:16" x14ac:dyDescent="0.15">
      <c r="A35" s="180" t="str">
        <f>IF(連結実質赤字比率に係る赤字・黒字の構成分析!C$35="",NA(),連結実質赤字比率に係る赤字・黒字の構成分析!C$35)</f>
        <v>病院事業会計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10.42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8.7799999999999994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8.1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6.93</v>
      </c>
    </row>
    <row r="36" spans="1:16" x14ac:dyDescent="0.15">
      <c r="A36" s="180" t="str">
        <f>IF(連結実質赤字比率に係る赤字・黒字の構成分析!C$34="",NA(),連結実質赤字比率に係る赤字・黒字の構成分析!C$34)</f>
        <v>駐車場事業特別会計</v>
      </c>
      <c r="B36" s="180">
        <f>IF(ROUND(VALUE(SUBSTITUTE(連結実質赤字比率に係る赤字・黒字の構成分析!F$34,"▲", "-")), 2) &lt; 0, ABS(ROUND(VALUE(SUBSTITUTE(連結実質赤字比率に係る赤字・黒字の構成分析!F$34,"▲", "-")), 2)), NA())</f>
        <v>2.23</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2.3199999999999998</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2.4</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2.33</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2.33</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2386</v>
      </c>
      <c r="E42" s="181"/>
      <c r="F42" s="181"/>
      <c r="G42" s="181">
        <f>'実質公債費比率（分子）の構造'!L$52</f>
        <v>2262</v>
      </c>
      <c r="H42" s="181"/>
      <c r="I42" s="181"/>
      <c r="J42" s="181">
        <f>'実質公債費比率（分子）の構造'!M$52</f>
        <v>2298</v>
      </c>
      <c r="K42" s="181"/>
      <c r="L42" s="181"/>
      <c r="M42" s="181">
        <f>'実質公債費比率（分子）の構造'!N$52</f>
        <v>2421</v>
      </c>
      <c r="N42" s="181"/>
      <c r="O42" s="181"/>
      <c r="P42" s="181">
        <f>'実質公債費比率（分子）の構造'!O$52</f>
        <v>2264</v>
      </c>
    </row>
    <row r="43" spans="1:16" x14ac:dyDescent="0.15">
      <c r="A43" s="181" t="s">
        <v>64</v>
      </c>
      <c r="B43" s="181">
        <f>'実質公債費比率（分子）の構造'!K$51</f>
        <v>1</v>
      </c>
      <c r="C43" s="181"/>
      <c r="D43" s="181"/>
      <c r="E43" s="181">
        <f>'実質公債費比率（分子）の構造'!L$51</f>
        <v>1</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207</v>
      </c>
      <c r="C45" s="181"/>
      <c r="D45" s="181"/>
      <c r="E45" s="181">
        <f>'実質公債費比率（分子）の構造'!L$49</f>
        <v>204</v>
      </c>
      <c r="F45" s="181"/>
      <c r="G45" s="181"/>
      <c r="H45" s="181">
        <f>'実質公債費比率（分子）の構造'!M$49</f>
        <v>175</v>
      </c>
      <c r="I45" s="181"/>
      <c r="J45" s="181"/>
      <c r="K45" s="181">
        <f>'実質公債費比率（分子）の構造'!N$49</f>
        <v>116</v>
      </c>
      <c r="L45" s="181"/>
      <c r="M45" s="181"/>
      <c r="N45" s="181">
        <f>'実質公債費比率（分子）の構造'!O$49</f>
        <v>64</v>
      </c>
      <c r="O45" s="181"/>
      <c r="P45" s="181"/>
    </row>
    <row r="46" spans="1:16" x14ac:dyDescent="0.15">
      <c r="A46" s="181" t="s">
        <v>67</v>
      </c>
      <c r="B46" s="181">
        <f>'実質公債費比率（分子）の構造'!K$48</f>
        <v>915</v>
      </c>
      <c r="C46" s="181"/>
      <c r="D46" s="181"/>
      <c r="E46" s="181">
        <f>'実質公債費比率（分子）の構造'!L$48</f>
        <v>910</v>
      </c>
      <c r="F46" s="181"/>
      <c r="G46" s="181"/>
      <c r="H46" s="181">
        <f>'実質公債費比率（分子）の構造'!M$48</f>
        <v>944</v>
      </c>
      <c r="I46" s="181"/>
      <c r="J46" s="181"/>
      <c r="K46" s="181">
        <f>'実質公債費比率（分子）の構造'!N$48</f>
        <v>1054</v>
      </c>
      <c r="L46" s="181"/>
      <c r="M46" s="181"/>
      <c r="N46" s="181">
        <f>'実質公債費比率（分子）の構造'!O$48</f>
        <v>1040</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2633</v>
      </c>
      <c r="C49" s="181"/>
      <c r="D49" s="181"/>
      <c r="E49" s="181">
        <f>'実質公債費比率（分子）の構造'!L$45</f>
        <v>2534</v>
      </c>
      <c r="F49" s="181"/>
      <c r="G49" s="181"/>
      <c r="H49" s="181">
        <f>'実質公債費比率（分子）の構造'!M$45</f>
        <v>2408</v>
      </c>
      <c r="I49" s="181"/>
      <c r="J49" s="181"/>
      <c r="K49" s="181">
        <f>'実質公債費比率（分子）の構造'!N$45</f>
        <v>2322</v>
      </c>
      <c r="L49" s="181"/>
      <c r="M49" s="181"/>
      <c r="N49" s="181">
        <f>'実質公債費比率（分子）の構造'!O$45</f>
        <v>2306</v>
      </c>
      <c r="O49" s="181"/>
      <c r="P49" s="181"/>
    </row>
    <row r="50" spans="1:16" x14ac:dyDescent="0.15">
      <c r="A50" s="181" t="s">
        <v>71</v>
      </c>
      <c r="B50" s="181" t="e">
        <f>NA()</f>
        <v>#N/A</v>
      </c>
      <c r="C50" s="181">
        <f>IF(ISNUMBER('実質公債費比率（分子）の構造'!K$53),'実質公債費比率（分子）の構造'!K$53,NA())</f>
        <v>1370</v>
      </c>
      <c r="D50" s="181" t="e">
        <f>NA()</f>
        <v>#N/A</v>
      </c>
      <c r="E50" s="181" t="e">
        <f>NA()</f>
        <v>#N/A</v>
      </c>
      <c r="F50" s="181">
        <f>IF(ISNUMBER('実質公債費比率（分子）の構造'!L$53),'実質公債費比率（分子）の構造'!L$53,NA())</f>
        <v>1387</v>
      </c>
      <c r="G50" s="181" t="e">
        <f>NA()</f>
        <v>#N/A</v>
      </c>
      <c r="H50" s="181" t="e">
        <f>NA()</f>
        <v>#N/A</v>
      </c>
      <c r="I50" s="181">
        <f>IF(ISNUMBER('実質公債費比率（分子）の構造'!M$53),'実質公債費比率（分子）の構造'!M$53,NA())</f>
        <v>1229</v>
      </c>
      <c r="J50" s="181" t="e">
        <f>NA()</f>
        <v>#N/A</v>
      </c>
      <c r="K50" s="181" t="e">
        <f>NA()</f>
        <v>#N/A</v>
      </c>
      <c r="L50" s="181">
        <f>IF(ISNUMBER('実質公債費比率（分子）の構造'!N$53),'実質公債費比率（分子）の構造'!N$53,NA())</f>
        <v>1071</v>
      </c>
      <c r="M50" s="181" t="e">
        <f>NA()</f>
        <v>#N/A</v>
      </c>
      <c r="N50" s="181" t="e">
        <f>NA()</f>
        <v>#N/A</v>
      </c>
      <c r="O50" s="181">
        <f>IF(ISNUMBER('実質公債費比率（分子）の構造'!O$53),'実質公債費比率（分子）の構造'!O$53,NA())</f>
        <v>1146</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23914</v>
      </c>
      <c r="E56" s="180"/>
      <c r="F56" s="180"/>
      <c r="G56" s="180">
        <f>'将来負担比率（分子）の構造'!J$52</f>
        <v>24162</v>
      </c>
      <c r="H56" s="180"/>
      <c r="I56" s="180"/>
      <c r="J56" s="180">
        <f>'将来負担比率（分子）の構造'!K$52</f>
        <v>23857</v>
      </c>
      <c r="K56" s="180"/>
      <c r="L56" s="180"/>
      <c r="M56" s="180">
        <f>'将来負担比率（分子）の構造'!L$52</f>
        <v>23571</v>
      </c>
      <c r="N56" s="180"/>
      <c r="O56" s="180"/>
      <c r="P56" s="180">
        <f>'将来負担比率（分子）の構造'!M$52</f>
        <v>23576</v>
      </c>
    </row>
    <row r="57" spans="1:16" x14ac:dyDescent="0.15">
      <c r="A57" s="180" t="s">
        <v>42</v>
      </c>
      <c r="B57" s="180"/>
      <c r="C57" s="180"/>
      <c r="D57" s="180">
        <f>'将来負担比率（分子）の構造'!I$51</f>
        <v>6329</v>
      </c>
      <c r="E57" s="180"/>
      <c r="F57" s="180"/>
      <c r="G57" s="180">
        <f>'将来負担比率（分子）の構造'!J$51</f>
        <v>6141</v>
      </c>
      <c r="H57" s="180"/>
      <c r="I57" s="180"/>
      <c r="J57" s="180">
        <f>'将来負担比率（分子）の構造'!K$51</f>
        <v>6093</v>
      </c>
      <c r="K57" s="180"/>
      <c r="L57" s="180"/>
      <c r="M57" s="180">
        <f>'将来負担比率（分子）の構造'!L$51</f>
        <v>4883</v>
      </c>
      <c r="N57" s="180"/>
      <c r="O57" s="180"/>
      <c r="P57" s="180">
        <f>'将来負担比率（分子）の構造'!M$51</f>
        <v>5511</v>
      </c>
    </row>
    <row r="58" spans="1:16" x14ac:dyDescent="0.15">
      <c r="A58" s="180" t="s">
        <v>41</v>
      </c>
      <c r="B58" s="180"/>
      <c r="C58" s="180"/>
      <c r="D58" s="180">
        <f>'将来負担比率（分子）の構造'!I$50</f>
        <v>3137</v>
      </c>
      <c r="E58" s="180"/>
      <c r="F58" s="180"/>
      <c r="G58" s="180">
        <f>'将来負担比率（分子）の構造'!J$50</f>
        <v>3956</v>
      </c>
      <c r="H58" s="180"/>
      <c r="I58" s="180"/>
      <c r="J58" s="180">
        <f>'将来負担比率（分子）の構造'!K$50</f>
        <v>4167</v>
      </c>
      <c r="K58" s="180"/>
      <c r="L58" s="180"/>
      <c r="M58" s="180">
        <f>'将来負担比率（分子）の構造'!L$50</f>
        <v>4361</v>
      </c>
      <c r="N58" s="180"/>
      <c r="O58" s="180"/>
      <c r="P58" s="180">
        <f>'将来負担比率（分子）の構造'!M$50</f>
        <v>4540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611</v>
      </c>
      <c r="C61" s="180"/>
      <c r="D61" s="180"/>
      <c r="E61" s="180">
        <f>'将来負担比率（分子）の構造'!J$46</f>
        <v>588</v>
      </c>
      <c r="F61" s="180"/>
      <c r="G61" s="180"/>
      <c r="H61" s="180">
        <f>'将来負担比率（分子）の構造'!K$46</f>
        <v>512</v>
      </c>
      <c r="I61" s="180"/>
      <c r="J61" s="180"/>
      <c r="K61" s="180">
        <f>'将来負担比率（分子）の構造'!L$46</f>
        <v>782</v>
      </c>
      <c r="L61" s="180"/>
      <c r="M61" s="180"/>
      <c r="N61" s="180">
        <f>'将来負担比率（分子）の構造'!M$46</f>
        <v>763</v>
      </c>
      <c r="O61" s="180"/>
      <c r="P61" s="180"/>
    </row>
    <row r="62" spans="1:16" x14ac:dyDescent="0.15">
      <c r="A62" s="180" t="s">
        <v>35</v>
      </c>
      <c r="B62" s="180">
        <f>'将来負担比率（分子）の構造'!I$45</f>
        <v>4346</v>
      </c>
      <c r="C62" s="180"/>
      <c r="D62" s="180"/>
      <c r="E62" s="180">
        <f>'将来負担比率（分子）の構造'!J$45</f>
        <v>3944</v>
      </c>
      <c r="F62" s="180"/>
      <c r="G62" s="180"/>
      <c r="H62" s="180">
        <f>'将来負担比率（分子）の構造'!K$45</f>
        <v>3845</v>
      </c>
      <c r="I62" s="180"/>
      <c r="J62" s="180"/>
      <c r="K62" s="180">
        <f>'将来負担比率（分子）の構造'!L$45</f>
        <v>3629</v>
      </c>
      <c r="L62" s="180"/>
      <c r="M62" s="180"/>
      <c r="N62" s="180">
        <f>'将来負担比率（分子）の構造'!M$45</f>
        <v>3467</v>
      </c>
      <c r="O62" s="180"/>
      <c r="P62" s="180"/>
    </row>
    <row r="63" spans="1:16" x14ac:dyDescent="0.15">
      <c r="A63" s="180" t="s">
        <v>34</v>
      </c>
      <c r="B63" s="180">
        <f>'将来負担比率（分子）の構造'!I$44</f>
        <v>557</v>
      </c>
      <c r="C63" s="180"/>
      <c r="D63" s="180"/>
      <c r="E63" s="180">
        <f>'将来負担比率（分子）の構造'!J$44</f>
        <v>506</v>
      </c>
      <c r="F63" s="180"/>
      <c r="G63" s="180"/>
      <c r="H63" s="180">
        <f>'将来負担比率（分子）の構造'!K$44</f>
        <v>394</v>
      </c>
      <c r="I63" s="180"/>
      <c r="J63" s="180"/>
      <c r="K63" s="180">
        <f>'将来負担比率（分子）の構造'!L$44</f>
        <v>314</v>
      </c>
      <c r="L63" s="180"/>
      <c r="M63" s="180"/>
      <c r="N63" s="180">
        <f>'将来負担比率（分子）の構造'!M$44</f>
        <v>287</v>
      </c>
      <c r="O63" s="180"/>
      <c r="P63" s="180"/>
    </row>
    <row r="64" spans="1:16" x14ac:dyDescent="0.15">
      <c r="A64" s="180" t="s">
        <v>33</v>
      </c>
      <c r="B64" s="180">
        <f>'将来負担比率（分子）の構造'!I$43</f>
        <v>13591</v>
      </c>
      <c r="C64" s="180"/>
      <c r="D64" s="180"/>
      <c r="E64" s="180">
        <f>'将来負担比率（分子）の構造'!J$43</f>
        <v>14209</v>
      </c>
      <c r="F64" s="180"/>
      <c r="G64" s="180"/>
      <c r="H64" s="180">
        <f>'将来負担比率（分子）の構造'!K$43</f>
        <v>13893</v>
      </c>
      <c r="I64" s="180"/>
      <c r="J64" s="180"/>
      <c r="K64" s="180">
        <f>'将来負担比率（分子）の構造'!L$43</f>
        <v>13306</v>
      </c>
      <c r="L64" s="180"/>
      <c r="M64" s="180"/>
      <c r="N64" s="180">
        <f>'将来負担比率（分子）の構造'!M$43</f>
        <v>13266</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22818</v>
      </c>
      <c r="C66" s="180"/>
      <c r="D66" s="180"/>
      <c r="E66" s="180">
        <f>'将来負担比率（分子）の構造'!J$41</f>
        <v>22711</v>
      </c>
      <c r="F66" s="180"/>
      <c r="G66" s="180"/>
      <c r="H66" s="180">
        <f>'将来負担比率（分子）の構造'!K$41</f>
        <v>22113</v>
      </c>
      <c r="I66" s="180"/>
      <c r="J66" s="180"/>
      <c r="K66" s="180">
        <f>'将来負担比率（分子）の構造'!L$41</f>
        <v>21410</v>
      </c>
      <c r="L66" s="180"/>
      <c r="M66" s="180"/>
      <c r="N66" s="180">
        <f>'将来負担比率（分子）の構造'!M$41</f>
        <v>20904</v>
      </c>
      <c r="O66" s="180"/>
      <c r="P66" s="180"/>
    </row>
    <row r="67" spans="1:16" x14ac:dyDescent="0.15">
      <c r="A67" s="180" t="s">
        <v>75</v>
      </c>
      <c r="B67" s="180" t="e">
        <f>NA()</f>
        <v>#N/A</v>
      </c>
      <c r="C67" s="180">
        <f>IF(ISNUMBER('将来負担比率（分子）の構造'!I$53), IF('将来負担比率（分子）の構造'!I$53 &lt; 0, 0, '将来負担比率（分子）の構造'!I$53), NA())</f>
        <v>8543</v>
      </c>
      <c r="D67" s="180" t="e">
        <f>NA()</f>
        <v>#N/A</v>
      </c>
      <c r="E67" s="180" t="e">
        <f>NA()</f>
        <v>#N/A</v>
      </c>
      <c r="F67" s="180">
        <f>IF(ISNUMBER('将来負担比率（分子）の構造'!J$53), IF('将来負担比率（分子）の構造'!J$53 &lt; 0, 0, '将来負担比率（分子）の構造'!J$53), NA())</f>
        <v>7699</v>
      </c>
      <c r="G67" s="180" t="e">
        <f>NA()</f>
        <v>#N/A</v>
      </c>
      <c r="H67" s="180" t="e">
        <f>NA()</f>
        <v>#N/A</v>
      </c>
      <c r="I67" s="180">
        <f>IF(ISNUMBER('将来負担比率（分子）の構造'!K$53), IF('将来負担比率（分子）の構造'!K$53 &lt; 0, 0, '将来負担比率（分子）の構造'!K$53), NA())</f>
        <v>6639</v>
      </c>
      <c r="J67" s="180" t="e">
        <f>NA()</f>
        <v>#N/A</v>
      </c>
      <c r="K67" s="180" t="e">
        <f>NA()</f>
        <v>#N/A</v>
      </c>
      <c r="L67" s="180">
        <f>IF(ISNUMBER('将来負担比率（分子）の構造'!L$53), IF('将来負担比率（分子）の構造'!L$53 &lt; 0, 0, '将来負担比率（分子）の構造'!L$53), NA())</f>
        <v>6627</v>
      </c>
      <c r="M67" s="180" t="e">
        <f>NA()</f>
        <v>#N/A</v>
      </c>
      <c r="N67" s="180" t="e">
        <f>NA()</f>
        <v>#N/A</v>
      </c>
      <c r="O67" s="180">
        <f>IF(ISNUMBER('将来負担比率（分子）の構造'!M$53), IF('将来負担比率（分子）の構造'!M$53 &lt; 0, 0, '将来負担比率（分子）の構造'!M$53), NA())</f>
        <v>5060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1122</v>
      </c>
      <c r="C72" s="184">
        <f>基金残高に係る経年分析!G55</f>
        <v>1122</v>
      </c>
      <c r="D72" s="184">
        <f>基金残高に係る経年分析!H55</f>
        <v>827</v>
      </c>
    </row>
    <row r="73" spans="1:16" x14ac:dyDescent="0.15">
      <c r="A73" s="183" t="s">
        <v>78</v>
      </c>
      <c r="B73" s="184">
        <f>基金残高に係る経年分析!F56</f>
        <v>2</v>
      </c>
      <c r="C73" s="184">
        <f>基金残高に係る経年分析!G56</f>
        <v>7</v>
      </c>
      <c r="D73" s="184">
        <f>基金残高に係る経年分析!H56</f>
        <v>8</v>
      </c>
    </row>
    <row r="74" spans="1:16" x14ac:dyDescent="0.15">
      <c r="A74" s="183" t="s">
        <v>79</v>
      </c>
      <c r="B74" s="184">
        <f>基金残高に係る経年分析!F57</f>
        <v>2620</v>
      </c>
      <c r="C74" s="184">
        <f>基金残高に係る経年分析!G57</f>
        <v>2577</v>
      </c>
      <c r="D74" s="184">
        <f>基金残高に係る経年分析!H57</f>
        <v>2541</v>
      </c>
    </row>
  </sheetData>
  <sheetProtection algorithmName="SHA-512" hashValue="bCUPHrxkKoxqYhSL6VzyCDM3aapyWc7xAVlmwG4WQ6oM2sMXMIkneJGkkFL4i4p860gmYD13TNvqG0xlPTm2cw==" saltValue="cI5Wn87Kd6+mNKlCrk4so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216</v>
      </c>
      <c r="DI1" s="794"/>
      <c r="DJ1" s="794"/>
      <c r="DK1" s="794"/>
      <c r="DL1" s="794"/>
      <c r="DM1" s="794"/>
      <c r="DN1" s="795"/>
      <c r="DO1" s="225"/>
      <c r="DP1" s="793" t="s">
        <v>217</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219</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220</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221</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222</v>
      </c>
      <c r="S4" s="736"/>
      <c r="T4" s="736"/>
      <c r="U4" s="736"/>
      <c r="V4" s="736"/>
      <c r="W4" s="736"/>
      <c r="X4" s="736"/>
      <c r="Y4" s="737"/>
      <c r="Z4" s="735" t="s">
        <v>223</v>
      </c>
      <c r="AA4" s="736"/>
      <c r="AB4" s="736"/>
      <c r="AC4" s="737"/>
      <c r="AD4" s="735" t="s">
        <v>224</v>
      </c>
      <c r="AE4" s="736"/>
      <c r="AF4" s="736"/>
      <c r="AG4" s="736"/>
      <c r="AH4" s="736"/>
      <c r="AI4" s="736"/>
      <c r="AJ4" s="736"/>
      <c r="AK4" s="737"/>
      <c r="AL4" s="735" t="s">
        <v>223</v>
      </c>
      <c r="AM4" s="736"/>
      <c r="AN4" s="736"/>
      <c r="AO4" s="737"/>
      <c r="AP4" s="796" t="s">
        <v>225</v>
      </c>
      <c r="AQ4" s="796"/>
      <c r="AR4" s="796"/>
      <c r="AS4" s="796"/>
      <c r="AT4" s="796"/>
      <c r="AU4" s="796"/>
      <c r="AV4" s="796"/>
      <c r="AW4" s="796"/>
      <c r="AX4" s="796"/>
      <c r="AY4" s="796"/>
      <c r="AZ4" s="796"/>
      <c r="BA4" s="796"/>
      <c r="BB4" s="796"/>
      <c r="BC4" s="796"/>
      <c r="BD4" s="796"/>
      <c r="BE4" s="796"/>
      <c r="BF4" s="796"/>
      <c r="BG4" s="796" t="s">
        <v>226</v>
      </c>
      <c r="BH4" s="796"/>
      <c r="BI4" s="796"/>
      <c r="BJ4" s="796"/>
      <c r="BK4" s="796"/>
      <c r="BL4" s="796"/>
      <c r="BM4" s="796"/>
      <c r="BN4" s="796"/>
      <c r="BO4" s="796" t="s">
        <v>223</v>
      </c>
      <c r="BP4" s="796"/>
      <c r="BQ4" s="796"/>
      <c r="BR4" s="796"/>
      <c r="BS4" s="796" t="s">
        <v>227</v>
      </c>
      <c r="BT4" s="796"/>
      <c r="BU4" s="796"/>
      <c r="BV4" s="796"/>
      <c r="BW4" s="796"/>
      <c r="BX4" s="796"/>
      <c r="BY4" s="796"/>
      <c r="BZ4" s="796"/>
      <c r="CA4" s="796"/>
      <c r="CB4" s="796"/>
      <c r="CD4" s="778" t="s">
        <v>228</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229</v>
      </c>
      <c r="C5" s="761"/>
      <c r="D5" s="761"/>
      <c r="E5" s="761"/>
      <c r="F5" s="761"/>
      <c r="G5" s="761"/>
      <c r="H5" s="761"/>
      <c r="I5" s="761"/>
      <c r="J5" s="761"/>
      <c r="K5" s="761"/>
      <c r="L5" s="761"/>
      <c r="M5" s="761"/>
      <c r="N5" s="761"/>
      <c r="O5" s="761"/>
      <c r="P5" s="761"/>
      <c r="Q5" s="762"/>
      <c r="R5" s="726">
        <v>6692364</v>
      </c>
      <c r="S5" s="727"/>
      <c r="T5" s="727"/>
      <c r="U5" s="727"/>
      <c r="V5" s="727"/>
      <c r="W5" s="727"/>
      <c r="X5" s="727"/>
      <c r="Y5" s="773"/>
      <c r="Z5" s="791">
        <v>25.1</v>
      </c>
      <c r="AA5" s="791"/>
      <c r="AB5" s="791"/>
      <c r="AC5" s="791"/>
      <c r="AD5" s="792">
        <v>6309137</v>
      </c>
      <c r="AE5" s="792"/>
      <c r="AF5" s="792"/>
      <c r="AG5" s="792"/>
      <c r="AH5" s="792"/>
      <c r="AI5" s="792"/>
      <c r="AJ5" s="792"/>
      <c r="AK5" s="792"/>
      <c r="AL5" s="774">
        <v>45.5</v>
      </c>
      <c r="AM5" s="743"/>
      <c r="AN5" s="743"/>
      <c r="AO5" s="775"/>
      <c r="AP5" s="760" t="s">
        <v>230</v>
      </c>
      <c r="AQ5" s="761"/>
      <c r="AR5" s="761"/>
      <c r="AS5" s="761"/>
      <c r="AT5" s="761"/>
      <c r="AU5" s="761"/>
      <c r="AV5" s="761"/>
      <c r="AW5" s="761"/>
      <c r="AX5" s="761"/>
      <c r="AY5" s="761"/>
      <c r="AZ5" s="761"/>
      <c r="BA5" s="761"/>
      <c r="BB5" s="761"/>
      <c r="BC5" s="761"/>
      <c r="BD5" s="761"/>
      <c r="BE5" s="761"/>
      <c r="BF5" s="762"/>
      <c r="BG5" s="661">
        <v>6309137</v>
      </c>
      <c r="BH5" s="664"/>
      <c r="BI5" s="664"/>
      <c r="BJ5" s="664"/>
      <c r="BK5" s="664"/>
      <c r="BL5" s="664"/>
      <c r="BM5" s="664"/>
      <c r="BN5" s="665"/>
      <c r="BO5" s="723">
        <v>94.3</v>
      </c>
      <c r="BP5" s="723"/>
      <c r="BQ5" s="723"/>
      <c r="BR5" s="723"/>
      <c r="BS5" s="724">
        <v>48259</v>
      </c>
      <c r="BT5" s="724"/>
      <c r="BU5" s="724"/>
      <c r="BV5" s="724"/>
      <c r="BW5" s="724"/>
      <c r="BX5" s="724"/>
      <c r="BY5" s="724"/>
      <c r="BZ5" s="724"/>
      <c r="CA5" s="724"/>
      <c r="CB5" s="765"/>
      <c r="CD5" s="778" t="s">
        <v>225</v>
      </c>
      <c r="CE5" s="779"/>
      <c r="CF5" s="779"/>
      <c r="CG5" s="779"/>
      <c r="CH5" s="779"/>
      <c r="CI5" s="779"/>
      <c r="CJ5" s="779"/>
      <c r="CK5" s="779"/>
      <c r="CL5" s="779"/>
      <c r="CM5" s="779"/>
      <c r="CN5" s="779"/>
      <c r="CO5" s="779"/>
      <c r="CP5" s="779"/>
      <c r="CQ5" s="780"/>
      <c r="CR5" s="778" t="s">
        <v>231</v>
      </c>
      <c r="CS5" s="779"/>
      <c r="CT5" s="779"/>
      <c r="CU5" s="779"/>
      <c r="CV5" s="779"/>
      <c r="CW5" s="779"/>
      <c r="CX5" s="779"/>
      <c r="CY5" s="780"/>
      <c r="CZ5" s="778" t="s">
        <v>223</v>
      </c>
      <c r="DA5" s="779"/>
      <c r="DB5" s="779"/>
      <c r="DC5" s="780"/>
      <c r="DD5" s="778" t="s">
        <v>232</v>
      </c>
      <c r="DE5" s="779"/>
      <c r="DF5" s="779"/>
      <c r="DG5" s="779"/>
      <c r="DH5" s="779"/>
      <c r="DI5" s="779"/>
      <c r="DJ5" s="779"/>
      <c r="DK5" s="779"/>
      <c r="DL5" s="779"/>
      <c r="DM5" s="779"/>
      <c r="DN5" s="779"/>
      <c r="DO5" s="779"/>
      <c r="DP5" s="780"/>
      <c r="DQ5" s="778" t="s">
        <v>233</v>
      </c>
      <c r="DR5" s="779"/>
      <c r="DS5" s="779"/>
      <c r="DT5" s="779"/>
      <c r="DU5" s="779"/>
      <c r="DV5" s="779"/>
      <c r="DW5" s="779"/>
      <c r="DX5" s="779"/>
      <c r="DY5" s="779"/>
      <c r="DZ5" s="779"/>
      <c r="EA5" s="779"/>
      <c r="EB5" s="779"/>
      <c r="EC5" s="780"/>
    </row>
    <row r="6" spans="2:143" ht="11.25" customHeight="1" x14ac:dyDescent="0.15">
      <c r="B6" s="658" t="s">
        <v>234</v>
      </c>
      <c r="C6" s="659"/>
      <c r="D6" s="659"/>
      <c r="E6" s="659"/>
      <c r="F6" s="659"/>
      <c r="G6" s="659"/>
      <c r="H6" s="659"/>
      <c r="I6" s="659"/>
      <c r="J6" s="659"/>
      <c r="K6" s="659"/>
      <c r="L6" s="659"/>
      <c r="M6" s="659"/>
      <c r="N6" s="659"/>
      <c r="O6" s="659"/>
      <c r="P6" s="659"/>
      <c r="Q6" s="660"/>
      <c r="R6" s="661">
        <v>115878</v>
      </c>
      <c r="S6" s="664"/>
      <c r="T6" s="664"/>
      <c r="U6" s="664"/>
      <c r="V6" s="664"/>
      <c r="W6" s="664"/>
      <c r="X6" s="664"/>
      <c r="Y6" s="665"/>
      <c r="Z6" s="723">
        <v>0.4</v>
      </c>
      <c r="AA6" s="723"/>
      <c r="AB6" s="723"/>
      <c r="AC6" s="723"/>
      <c r="AD6" s="724">
        <v>115878</v>
      </c>
      <c r="AE6" s="724"/>
      <c r="AF6" s="724"/>
      <c r="AG6" s="724"/>
      <c r="AH6" s="724"/>
      <c r="AI6" s="724"/>
      <c r="AJ6" s="724"/>
      <c r="AK6" s="724"/>
      <c r="AL6" s="666">
        <v>0.8</v>
      </c>
      <c r="AM6" s="667"/>
      <c r="AN6" s="667"/>
      <c r="AO6" s="725"/>
      <c r="AP6" s="658" t="s">
        <v>235</v>
      </c>
      <c r="AQ6" s="659"/>
      <c r="AR6" s="659"/>
      <c r="AS6" s="659"/>
      <c r="AT6" s="659"/>
      <c r="AU6" s="659"/>
      <c r="AV6" s="659"/>
      <c r="AW6" s="659"/>
      <c r="AX6" s="659"/>
      <c r="AY6" s="659"/>
      <c r="AZ6" s="659"/>
      <c r="BA6" s="659"/>
      <c r="BB6" s="659"/>
      <c r="BC6" s="659"/>
      <c r="BD6" s="659"/>
      <c r="BE6" s="659"/>
      <c r="BF6" s="660"/>
      <c r="BG6" s="661">
        <v>6309137</v>
      </c>
      <c r="BH6" s="664"/>
      <c r="BI6" s="664"/>
      <c r="BJ6" s="664"/>
      <c r="BK6" s="664"/>
      <c r="BL6" s="664"/>
      <c r="BM6" s="664"/>
      <c r="BN6" s="665"/>
      <c r="BO6" s="723">
        <v>94.3</v>
      </c>
      <c r="BP6" s="723"/>
      <c r="BQ6" s="723"/>
      <c r="BR6" s="723"/>
      <c r="BS6" s="724">
        <v>48259</v>
      </c>
      <c r="BT6" s="724"/>
      <c r="BU6" s="724"/>
      <c r="BV6" s="724"/>
      <c r="BW6" s="724"/>
      <c r="BX6" s="724"/>
      <c r="BY6" s="724"/>
      <c r="BZ6" s="724"/>
      <c r="CA6" s="724"/>
      <c r="CB6" s="765"/>
      <c r="CD6" s="732" t="s">
        <v>236</v>
      </c>
      <c r="CE6" s="733"/>
      <c r="CF6" s="733"/>
      <c r="CG6" s="733"/>
      <c r="CH6" s="733"/>
      <c r="CI6" s="733"/>
      <c r="CJ6" s="733"/>
      <c r="CK6" s="733"/>
      <c r="CL6" s="733"/>
      <c r="CM6" s="733"/>
      <c r="CN6" s="733"/>
      <c r="CO6" s="733"/>
      <c r="CP6" s="733"/>
      <c r="CQ6" s="734"/>
      <c r="CR6" s="661">
        <v>232671</v>
      </c>
      <c r="CS6" s="664"/>
      <c r="CT6" s="664"/>
      <c r="CU6" s="664"/>
      <c r="CV6" s="664"/>
      <c r="CW6" s="664"/>
      <c r="CX6" s="664"/>
      <c r="CY6" s="665"/>
      <c r="CZ6" s="774">
        <v>0.9</v>
      </c>
      <c r="DA6" s="743"/>
      <c r="DB6" s="743"/>
      <c r="DC6" s="777"/>
      <c r="DD6" s="669" t="s">
        <v>237</v>
      </c>
      <c r="DE6" s="664"/>
      <c r="DF6" s="664"/>
      <c r="DG6" s="664"/>
      <c r="DH6" s="664"/>
      <c r="DI6" s="664"/>
      <c r="DJ6" s="664"/>
      <c r="DK6" s="664"/>
      <c r="DL6" s="664"/>
      <c r="DM6" s="664"/>
      <c r="DN6" s="664"/>
      <c r="DO6" s="664"/>
      <c r="DP6" s="665"/>
      <c r="DQ6" s="669">
        <v>232671</v>
      </c>
      <c r="DR6" s="664"/>
      <c r="DS6" s="664"/>
      <c r="DT6" s="664"/>
      <c r="DU6" s="664"/>
      <c r="DV6" s="664"/>
      <c r="DW6" s="664"/>
      <c r="DX6" s="664"/>
      <c r="DY6" s="664"/>
      <c r="DZ6" s="664"/>
      <c r="EA6" s="664"/>
      <c r="EB6" s="664"/>
      <c r="EC6" s="704"/>
    </row>
    <row r="7" spans="2:143" ht="11.25" customHeight="1" x14ac:dyDescent="0.15">
      <c r="B7" s="658" t="s">
        <v>238</v>
      </c>
      <c r="C7" s="659"/>
      <c r="D7" s="659"/>
      <c r="E7" s="659"/>
      <c r="F7" s="659"/>
      <c r="G7" s="659"/>
      <c r="H7" s="659"/>
      <c r="I7" s="659"/>
      <c r="J7" s="659"/>
      <c r="K7" s="659"/>
      <c r="L7" s="659"/>
      <c r="M7" s="659"/>
      <c r="N7" s="659"/>
      <c r="O7" s="659"/>
      <c r="P7" s="659"/>
      <c r="Q7" s="660"/>
      <c r="R7" s="661">
        <v>18054</v>
      </c>
      <c r="S7" s="664"/>
      <c r="T7" s="664"/>
      <c r="U7" s="664"/>
      <c r="V7" s="664"/>
      <c r="W7" s="664"/>
      <c r="X7" s="664"/>
      <c r="Y7" s="665"/>
      <c r="Z7" s="723">
        <v>0.1</v>
      </c>
      <c r="AA7" s="723"/>
      <c r="AB7" s="723"/>
      <c r="AC7" s="723"/>
      <c r="AD7" s="724">
        <v>18054</v>
      </c>
      <c r="AE7" s="724"/>
      <c r="AF7" s="724"/>
      <c r="AG7" s="724"/>
      <c r="AH7" s="724"/>
      <c r="AI7" s="724"/>
      <c r="AJ7" s="724"/>
      <c r="AK7" s="724"/>
      <c r="AL7" s="666">
        <v>0.1</v>
      </c>
      <c r="AM7" s="667"/>
      <c r="AN7" s="667"/>
      <c r="AO7" s="725"/>
      <c r="AP7" s="658" t="s">
        <v>239</v>
      </c>
      <c r="AQ7" s="659"/>
      <c r="AR7" s="659"/>
      <c r="AS7" s="659"/>
      <c r="AT7" s="659"/>
      <c r="AU7" s="659"/>
      <c r="AV7" s="659"/>
      <c r="AW7" s="659"/>
      <c r="AX7" s="659"/>
      <c r="AY7" s="659"/>
      <c r="AZ7" s="659"/>
      <c r="BA7" s="659"/>
      <c r="BB7" s="659"/>
      <c r="BC7" s="659"/>
      <c r="BD7" s="659"/>
      <c r="BE7" s="659"/>
      <c r="BF7" s="660"/>
      <c r="BG7" s="661">
        <v>3192462</v>
      </c>
      <c r="BH7" s="664"/>
      <c r="BI7" s="664"/>
      <c r="BJ7" s="664"/>
      <c r="BK7" s="664"/>
      <c r="BL7" s="664"/>
      <c r="BM7" s="664"/>
      <c r="BN7" s="665"/>
      <c r="BO7" s="723">
        <v>47.7</v>
      </c>
      <c r="BP7" s="723"/>
      <c r="BQ7" s="723"/>
      <c r="BR7" s="723"/>
      <c r="BS7" s="724">
        <v>48259</v>
      </c>
      <c r="BT7" s="724"/>
      <c r="BU7" s="724"/>
      <c r="BV7" s="724"/>
      <c r="BW7" s="724"/>
      <c r="BX7" s="724"/>
      <c r="BY7" s="724"/>
      <c r="BZ7" s="724"/>
      <c r="CA7" s="724"/>
      <c r="CB7" s="765"/>
      <c r="CD7" s="705" t="s">
        <v>240</v>
      </c>
      <c r="CE7" s="702"/>
      <c r="CF7" s="702"/>
      <c r="CG7" s="702"/>
      <c r="CH7" s="702"/>
      <c r="CI7" s="702"/>
      <c r="CJ7" s="702"/>
      <c r="CK7" s="702"/>
      <c r="CL7" s="702"/>
      <c r="CM7" s="702"/>
      <c r="CN7" s="702"/>
      <c r="CO7" s="702"/>
      <c r="CP7" s="702"/>
      <c r="CQ7" s="703"/>
      <c r="CR7" s="661">
        <v>2637907</v>
      </c>
      <c r="CS7" s="664"/>
      <c r="CT7" s="664"/>
      <c r="CU7" s="664"/>
      <c r="CV7" s="664"/>
      <c r="CW7" s="664"/>
      <c r="CX7" s="664"/>
      <c r="CY7" s="665"/>
      <c r="CZ7" s="723">
        <v>10.4</v>
      </c>
      <c r="DA7" s="723"/>
      <c r="DB7" s="723"/>
      <c r="DC7" s="723"/>
      <c r="DD7" s="669">
        <v>120890</v>
      </c>
      <c r="DE7" s="664"/>
      <c r="DF7" s="664"/>
      <c r="DG7" s="664"/>
      <c r="DH7" s="664"/>
      <c r="DI7" s="664"/>
      <c r="DJ7" s="664"/>
      <c r="DK7" s="664"/>
      <c r="DL7" s="664"/>
      <c r="DM7" s="664"/>
      <c r="DN7" s="664"/>
      <c r="DO7" s="664"/>
      <c r="DP7" s="665"/>
      <c r="DQ7" s="669">
        <v>2295750</v>
      </c>
      <c r="DR7" s="664"/>
      <c r="DS7" s="664"/>
      <c r="DT7" s="664"/>
      <c r="DU7" s="664"/>
      <c r="DV7" s="664"/>
      <c r="DW7" s="664"/>
      <c r="DX7" s="664"/>
      <c r="DY7" s="664"/>
      <c r="DZ7" s="664"/>
      <c r="EA7" s="664"/>
      <c r="EB7" s="664"/>
      <c r="EC7" s="704"/>
    </row>
    <row r="8" spans="2:143" ht="11.25" customHeight="1" x14ac:dyDescent="0.15">
      <c r="B8" s="658" t="s">
        <v>241</v>
      </c>
      <c r="C8" s="659"/>
      <c r="D8" s="659"/>
      <c r="E8" s="659"/>
      <c r="F8" s="659"/>
      <c r="G8" s="659"/>
      <c r="H8" s="659"/>
      <c r="I8" s="659"/>
      <c r="J8" s="659"/>
      <c r="K8" s="659"/>
      <c r="L8" s="659"/>
      <c r="M8" s="659"/>
      <c r="N8" s="659"/>
      <c r="O8" s="659"/>
      <c r="P8" s="659"/>
      <c r="Q8" s="660"/>
      <c r="R8" s="661">
        <v>56701</v>
      </c>
      <c r="S8" s="664"/>
      <c r="T8" s="664"/>
      <c r="U8" s="664"/>
      <c r="V8" s="664"/>
      <c r="W8" s="664"/>
      <c r="X8" s="664"/>
      <c r="Y8" s="665"/>
      <c r="Z8" s="723">
        <v>0.2</v>
      </c>
      <c r="AA8" s="723"/>
      <c r="AB8" s="723"/>
      <c r="AC8" s="723"/>
      <c r="AD8" s="724">
        <v>56701</v>
      </c>
      <c r="AE8" s="724"/>
      <c r="AF8" s="724"/>
      <c r="AG8" s="724"/>
      <c r="AH8" s="724"/>
      <c r="AI8" s="724"/>
      <c r="AJ8" s="724"/>
      <c r="AK8" s="724"/>
      <c r="AL8" s="666">
        <v>0.4</v>
      </c>
      <c r="AM8" s="667"/>
      <c r="AN8" s="667"/>
      <c r="AO8" s="725"/>
      <c r="AP8" s="658" t="s">
        <v>242</v>
      </c>
      <c r="AQ8" s="659"/>
      <c r="AR8" s="659"/>
      <c r="AS8" s="659"/>
      <c r="AT8" s="659"/>
      <c r="AU8" s="659"/>
      <c r="AV8" s="659"/>
      <c r="AW8" s="659"/>
      <c r="AX8" s="659"/>
      <c r="AY8" s="659"/>
      <c r="AZ8" s="659"/>
      <c r="BA8" s="659"/>
      <c r="BB8" s="659"/>
      <c r="BC8" s="659"/>
      <c r="BD8" s="659"/>
      <c r="BE8" s="659"/>
      <c r="BF8" s="660"/>
      <c r="BG8" s="661">
        <v>104734</v>
      </c>
      <c r="BH8" s="664"/>
      <c r="BI8" s="664"/>
      <c r="BJ8" s="664"/>
      <c r="BK8" s="664"/>
      <c r="BL8" s="664"/>
      <c r="BM8" s="664"/>
      <c r="BN8" s="665"/>
      <c r="BO8" s="723">
        <v>1.6</v>
      </c>
      <c r="BP8" s="723"/>
      <c r="BQ8" s="723"/>
      <c r="BR8" s="723"/>
      <c r="BS8" s="669" t="s">
        <v>237</v>
      </c>
      <c r="BT8" s="664"/>
      <c r="BU8" s="664"/>
      <c r="BV8" s="664"/>
      <c r="BW8" s="664"/>
      <c r="BX8" s="664"/>
      <c r="BY8" s="664"/>
      <c r="BZ8" s="664"/>
      <c r="CA8" s="664"/>
      <c r="CB8" s="704"/>
      <c r="CD8" s="705" t="s">
        <v>243</v>
      </c>
      <c r="CE8" s="702"/>
      <c r="CF8" s="702"/>
      <c r="CG8" s="702"/>
      <c r="CH8" s="702"/>
      <c r="CI8" s="702"/>
      <c r="CJ8" s="702"/>
      <c r="CK8" s="702"/>
      <c r="CL8" s="702"/>
      <c r="CM8" s="702"/>
      <c r="CN8" s="702"/>
      <c r="CO8" s="702"/>
      <c r="CP8" s="702"/>
      <c r="CQ8" s="703"/>
      <c r="CR8" s="661">
        <v>11000145</v>
      </c>
      <c r="CS8" s="664"/>
      <c r="CT8" s="664"/>
      <c r="CU8" s="664"/>
      <c r="CV8" s="664"/>
      <c r="CW8" s="664"/>
      <c r="CX8" s="664"/>
      <c r="CY8" s="665"/>
      <c r="CZ8" s="723">
        <v>43.6</v>
      </c>
      <c r="DA8" s="723"/>
      <c r="DB8" s="723"/>
      <c r="DC8" s="723"/>
      <c r="DD8" s="669">
        <v>129995</v>
      </c>
      <c r="DE8" s="664"/>
      <c r="DF8" s="664"/>
      <c r="DG8" s="664"/>
      <c r="DH8" s="664"/>
      <c r="DI8" s="664"/>
      <c r="DJ8" s="664"/>
      <c r="DK8" s="664"/>
      <c r="DL8" s="664"/>
      <c r="DM8" s="664"/>
      <c r="DN8" s="664"/>
      <c r="DO8" s="664"/>
      <c r="DP8" s="665"/>
      <c r="DQ8" s="669">
        <v>5329364</v>
      </c>
      <c r="DR8" s="664"/>
      <c r="DS8" s="664"/>
      <c r="DT8" s="664"/>
      <c r="DU8" s="664"/>
      <c r="DV8" s="664"/>
      <c r="DW8" s="664"/>
      <c r="DX8" s="664"/>
      <c r="DY8" s="664"/>
      <c r="DZ8" s="664"/>
      <c r="EA8" s="664"/>
      <c r="EB8" s="664"/>
      <c r="EC8" s="704"/>
    </row>
    <row r="9" spans="2:143" ht="11.25" customHeight="1" x14ac:dyDescent="0.15">
      <c r="B9" s="658" t="s">
        <v>244</v>
      </c>
      <c r="C9" s="659"/>
      <c r="D9" s="659"/>
      <c r="E9" s="659"/>
      <c r="F9" s="659"/>
      <c r="G9" s="659"/>
      <c r="H9" s="659"/>
      <c r="I9" s="659"/>
      <c r="J9" s="659"/>
      <c r="K9" s="659"/>
      <c r="L9" s="659"/>
      <c r="M9" s="659"/>
      <c r="N9" s="659"/>
      <c r="O9" s="659"/>
      <c r="P9" s="659"/>
      <c r="Q9" s="660"/>
      <c r="R9" s="661">
        <v>45571</v>
      </c>
      <c r="S9" s="664"/>
      <c r="T9" s="664"/>
      <c r="U9" s="664"/>
      <c r="V9" s="664"/>
      <c r="W9" s="664"/>
      <c r="X9" s="664"/>
      <c r="Y9" s="665"/>
      <c r="Z9" s="723">
        <v>0.2</v>
      </c>
      <c r="AA9" s="723"/>
      <c r="AB9" s="723"/>
      <c r="AC9" s="723"/>
      <c r="AD9" s="724">
        <v>45571</v>
      </c>
      <c r="AE9" s="724"/>
      <c r="AF9" s="724"/>
      <c r="AG9" s="724"/>
      <c r="AH9" s="724"/>
      <c r="AI9" s="724"/>
      <c r="AJ9" s="724"/>
      <c r="AK9" s="724"/>
      <c r="AL9" s="666">
        <v>0.3</v>
      </c>
      <c r="AM9" s="667"/>
      <c r="AN9" s="667"/>
      <c r="AO9" s="725"/>
      <c r="AP9" s="658" t="s">
        <v>245</v>
      </c>
      <c r="AQ9" s="659"/>
      <c r="AR9" s="659"/>
      <c r="AS9" s="659"/>
      <c r="AT9" s="659"/>
      <c r="AU9" s="659"/>
      <c r="AV9" s="659"/>
      <c r="AW9" s="659"/>
      <c r="AX9" s="659"/>
      <c r="AY9" s="659"/>
      <c r="AZ9" s="659"/>
      <c r="BA9" s="659"/>
      <c r="BB9" s="659"/>
      <c r="BC9" s="659"/>
      <c r="BD9" s="659"/>
      <c r="BE9" s="659"/>
      <c r="BF9" s="660"/>
      <c r="BG9" s="661">
        <v>2715117</v>
      </c>
      <c r="BH9" s="664"/>
      <c r="BI9" s="664"/>
      <c r="BJ9" s="664"/>
      <c r="BK9" s="664"/>
      <c r="BL9" s="664"/>
      <c r="BM9" s="664"/>
      <c r="BN9" s="665"/>
      <c r="BO9" s="723">
        <v>40.6</v>
      </c>
      <c r="BP9" s="723"/>
      <c r="BQ9" s="723"/>
      <c r="BR9" s="723"/>
      <c r="BS9" s="669" t="s">
        <v>130</v>
      </c>
      <c r="BT9" s="664"/>
      <c r="BU9" s="664"/>
      <c r="BV9" s="664"/>
      <c r="BW9" s="664"/>
      <c r="BX9" s="664"/>
      <c r="BY9" s="664"/>
      <c r="BZ9" s="664"/>
      <c r="CA9" s="664"/>
      <c r="CB9" s="704"/>
      <c r="CD9" s="705" t="s">
        <v>246</v>
      </c>
      <c r="CE9" s="702"/>
      <c r="CF9" s="702"/>
      <c r="CG9" s="702"/>
      <c r="CH9" s="702"/>
      <c r="CI9" s="702"/>
      <c r="CJ9" s="702"/>
      <c r="CK9" s="702"/>
      <c r="CL9" s="702"/>
      <c r="CM9" s="702"/>
      <c r="CN9" s="702"/>
      <c r="CO9" s="702"/>
      <c r="CP9" s="702"/>
      <c r="CQ9" s="703"/>
      <c r="CR9" s="661">
        <v>2757699</v>
      </c>
      <c r="CS9" s="664"/>
      <c r="CT9" s="664"/>
      <c r="CU9" s="664"/>
      <c r="CV9" s="664"/>
      <c r="CW9" s="664"/>
      <c r="CX9" s="664"/>
      <c r="CY9" s="665"/>
      <c r="CZ9" s="723">
        <v>10.9</v>
      </c>
      <c r="DA9" s="723"/>
      <c r="DB9" s="723"/>
      <c r="DC9" s="723"/>
      <c r="DD9" s="669">
        <v>217109</v>
      </c>
      <c r="DE9" s="664"/>
      <c r="DF9" s="664"/>
      <c r="DG9" s="664"/>
      <c r="DH9" s="664"/>
      <c r="DI9" s="664"/>
      <c r="DJ9" s="664"/>
      <c r="DK9" s="664"/>
      <c r="DL9" s="664"/>
      <c r="DM9" s="664"/>
      <c r="DN9" s="664"/>
      <c r="DO9" s="664"/>
      <c r="DP9" s="665"/>
      <c r="DQ9" s="669">
        <v>2319747</v>
      </c>
      <c r="DR9" s="664"/>
      <c r="DS9" s="664"/>
      <c r="DT9" s="664"/>
      <c r="DU9" s="664"/>
      <c r="DV9" s="664"/>
      <c r="DW9" s="664"/>
      <c r="DX9" s="664"/>
      <c r="DY9" s="664"/>
      <c r="DZ9" s="664"/>
      <c r="EA9" s="664"/>
      <c r="EB9" s="664"/>
      <c r="EC9" s="704"/>
    </row>
    <row r="10" spans="2:143" ht="11.25" customHeight="1" x14ac:dyDescent="0.15">
      <c r="B10" s="658" t="s">
        <v>247</v>
      </c>
      <c r="C10" s="659"/>
      <c r="D10" s="659"/>
      <c r="E10" s="659"/>
      <c r="F10" s="659"/>
      <c r="G10" s="659"/>
      <c r="H10" s="659"/>
      <c r="I10" s="659"/>
      <c r="J10" s="659"/>
      <c r="K10" s="659"/>
      <c r="L10" s="659"/>
      <c r="M10" s="659"/>
      <c r="N10" s="659"/>
      <c r="O10" s="659"/>
      <c r="P10" s="659"/>
      <c r="Q10" s="660"/>
      <c r="R10" s="661" t="s">
        <v>130</v>
      </c>
      <c r="S10" s="664"/>
      <c r="T10" s="664"/>
      <c r="U10" s="664"/>
      <c r="V10" s="664"/>
      <c r="W10" s="664"/>
      <c r="X10" s="664"/>
      <c r="Y10" s="665"/>
      <c r="Z10" s="723" t="s">
        <v>176</v>
      </c>
      <c r="AA10" s="723"/>
      <c r="AB10" s="723"/>
      <c r="AC10" s="723"/>
      <c r="AD10" s="724" t="s">
        <v>130</v>
      </c>
      <c r="AE10" s="724"/>
      <c r="AF10" s="724"/>
      <c r="AG10" s="724"/>
      <c r="AH10" s="724"/>
      <c r="AI10" s="724"/>
      <c r="AJ10" s="724"/>
      <c r="AK10" s="724"/>
      <c r="AL10" s="666" t="s">
        <v>176</v>
      </c>
      <c r="AM10" s="667"/>
      <c r="AN10" s="667"/>
      <c r="AO10" s="725"/>
      <c r="AP10" s="658" t="s">
        <v>248</v>
      </c>
      <c r="AQ10" s="659"/>
      <c r="AR10" s="659"/>
      <c r="AS10" s="659"/>
      <c r="AT10" s="659"/>
      <c r="AU10" s="659"/>
      <c r="AV10" s="659"/>
      <c r="AW10" s="659"/>
      <c r="AX10" s="659"/>
      <c r="AY10" s="659"/>
      <c r="AZ10" s="659"/>
      <c r="BA10" s="659"/>
      <c r="BB10" s="659"/>
      <c r="BC10" s="659"/>
      <c r="BD10" s="659"/>
      <c r="BE10" s="659"/>
      <c r="BF10" s="660"/>
      <c r="BG10" s="661">
        <v>127543</v>
      </c>
      <c r="BH10" s="664"/>
      <c r="BI10" s="664"/>
      <c r="BJ10" s="664"/>
      <c r="BK10" s="664"/>
      <c r="BL10" s="664"/>
      <c r="BM10" s="664"/>
      <c r="BN10" s="665"/>
      <c r="BO10" s="723">
        <v>1.9</v>
      </c>
      <c r="BP10" s="723"/>
      <c r="BQ10" s="723"/>
      <c r="BR10" s="723"/>
      <c r="BS10" s="669" t="s">
        <v>130</v>
      </c>
      <c r="BT10" s="664"/>
      <c r="BU10" s="664"/>
      <c r="BV10" s="664"/>
      <c r="BW10" s="664"/>
      <c r="BX10" s="664"/>
      <c r="BY10" s="664"/>
      <c r="BZ10" s="664"/>
      <c r="CA10" s="664"/>
      <c r="CB10" s="704"/>
      <c r="CD10" s="705" t="s">
        <v>249</v>
      </c>
      <c r="CE10" s="702"/>
      <c r="CF10" s="702"/>
      <c r="CG10" s="702"/>
      <c r="CH10" s="702"/>
      <c r="CI10" s="702"/>
      <c r="CJ10" s="702"/>
      <c r="CK10" s="702"/>
      <c r="CL10" s="702"/>
      <c r="CM10" s="702"/>
      <c r="CN10" s="702"/>
      <c r="CO10" s="702"/>
      <c r="CP10" s="702"/>
      <c r="CQ10" s="703"/>
      <c r="CR10" s="661">
        <v>31752</v>
      </c>
      <c r="CS10" s="664"/>
      <c r="CT10" s="664"/>
      <c r="CU10" s="664"/>
      <c r="CV10" s="664"/>
      <c r="CW10" s="664"/>
      <c r="CX10" s="664"/>
      <c r="CY10" s="665"/>
      <c r="CZ10" s="723">
        <v>0.1</v>
      </c>
      <c r="DA10" s="723"/>
      <c r="DB10" s="723"/>
      <c r="DC10" s="723"/>
      <c r="DD10" s="669" t="s">
        <v>176</v>
      </c>
      <c r="DE10" s="664"/>
      <c r="DF10" s="664"/>
      <c r="DG10" s="664"/>
      <c r="DH10" s="664"/>
      <c r="DI10" s="664"/>
      <c r="DJ10" s="664"/>
      <c r="DK10" s="664"/>
      <c r="DL10" s="664"/>
      <c r="DM10" s="664"/>
      <c r="DN10" s="664"/>
      <c r="DO10" s="664"/>
      <c r="DP10" s="665"/>
      <c r="DQ10" s="669">
        <v>31752</v>
      </c>
      <c r="DR10" s="664"/>
      <c r="DS10" s="664"/>
      <c r="DT10" s="664"/>
      <c r="DU10" s="664"/>
      <c r="DV10" s="664"/>
      <c r="DW10" s="664"/>
      <c r="DX10" s="664"/>
      <c r="DY10" s="664"/>
      <c r="DZ10" s="664"/>
      <c r="EA10" s="664"/>
      <c r="EB10" s="664"/>
      <c r="EC10" s="704"/>
    </row>
    <row r="11" spans="2:143" ht="11.25" customHeight="1" x14ac:dyDescent="0.15">
      <c r="B11" s="658" t="s">
        <v>250</v>
      </c>
      <c r="C11" s="659"/>
      <c r="D11" s="659"/>
      <c r="E11" s="659"/>
      <c r="F11" s="659"/>
      <c r="G11" s="659"/>
      <c r="H11" s="659"/>
      <c r="I11" s="659"/>
      <c r="J11" s="659"/>
      <c r="K11" s="659"/>
      <c r="L11" s="659"/>
      <c r="M11" s="659"/>
      <c r="N11" s="659"/>
      <c r="O11" s="659"/>
      <c r="P11" s="659"/>
      <c r="Q11" s="660"/>
      <c r="R11" s="661" t="s">
        <v>130</v>
      </c>
      <c r="S11" s="664"/>
      <c r="T11" s="664"/>
      <c r="U11" s="664"/>
      <c r="V11" s="664"/>
      <c r="W11" s="664"/>
      <c r="X11" s="664"/>
      <c r="Y11" s="665"/>
      <c r="Z11" s="723" t="s">
        <v>237</v>
      </c>
      <c r="AA11" s="723"/>
      <c r="AB11" s="723"/>
      <c r="AC11" s="723"/>
      <c r="AD11" s="724" t="s">
        <v>130</v>
      </c>
      <c r="AE11" s="724"/>
      <c r="AF11" s="724"/>
      <c r="AG11" s="724"/>
      <c r="AH11" s="724"/>
      <c r="AI11" s="724"/>
      <c r="AJ11" s="724"/>
      <c r="AK11" s="724"/>
      <c r="AL11" s="666" t="s">
        <v>130</v>
      </c>
      <c r="AM11" s="667"/>
      <c r="AN11" s="667"/>
      <c r="AO11" s="725"/>
      <c r="AP11" s="658" t="s">
        <v>251</v>
      </c>
      <c r="AQ11" s="659"/>
      <c r="AR11" s="659"/>
      <c r="AS11" s="659"/>
      <c r="AT11" s="659"/>
      <c r="AU11" s="659"/>
      <c r="AV11" s="659"/>
      <c r="AW11" s="659"/>
      <c r="AX11" s="659"/>
      <c r="AY11" s="659"/>
      <c r="AZ11" s="659"/>
      <c r="BA11" s="659"/>
      <c r="BB11" s="659"/>
      <c r="BC11" s="659"/>
      <c r="BD11" s="659"/>
      <c r="BE11" s="659"/>
      <c r="BF11" s="660"/>
      <c r="BG11" s="661">
        <v>245068</v>
      </c>
      <c r="BH11" s="664"/>
      <c r="BI11" s="664"/>
      <c r="BJ11" s="664"/>
      <c r="BK11" s="664"/>
      <c r="BL11" s="664"/>
      <c r="BM11" s="664"/>
      <c r="BN11" s="665"/>
      <c r="BO11" s="723">
        <v>3.7</v>
      </c>
      <c r="BP11" s="723"/>
      <c r="BQ11" s="723"/>
      <c r="BR11" s="723"/>
      <c r="BS11" s="669">
        <v>48259</v>
      </c>
      <c r="BT11" s="664"/>
      <c r="BU11" s="664"/>
      <c r="BV11" s="664"/>
      <c r="BW11" s="664"/>
      <c r="BX11" s="664"/>
      <c r="BY11" s="664"/>
      <c r="BZ11" s="664"/>
      <c r="CA11" s="664"/>
      <c r="CB11" s="704"/>
      <c r="CD11" s="705" t="s">
        <v>252</v>
      </c>
      <c r="CE11" s="702"/>
      <c r="CF11" s="702"/>
      <c r="CG11" s="702"/>
      <c r="CH11" s="702"/>
      <c r="CI11" s="702"/>
      <c r="CJ11" s="702"/>
      <c r="CK11" s="702"/>
      <c r="CL11" s="702"/>
      <c r="CM11" s="702"/>
      <c r="CN11" s="702"/>
      <c r="CO11" s="702"/>
      <c r="CP11" s="702"/>
      <c r="CQ11" s="703"/>
      <c r="CR11" s="661">
        <v>287013</v>
      </c>
      <c r="CS11" s="664"/>
      <c r="CT11" s="664"/>
      <c r="CU11" s="664"/>
      <c r="CV11" s="664"/>
      <c r="CW11" s="664"/>
      <c r="CX11" s="664"/>
      <c r="CY11" s="665"/>
      <c r="CZ11" s="723">
        <v>1.1000000000000001</v>
      </c>
      <c r="DA11" s="723"/>
      <c r="DB11" s="723"/>
      <c r="DC11" s="723"/>
      <c r="DD11" s="669">
        <v>52410</v>
      </c>
      <c r="DE11" s="664"/>
      <c r="DF11" s="664"/>
      <c r="DG11" s="664"/>
      <c r="DH11" s="664"/>
      <c r="DI11" s="664"/>
      <c r="DJ11" s="664"/>
      <c r="DK11" s="664"/>
      <c r="DL11" s="664"/>
      <c r="DM11" s="664"/>
      <c r="DN11" s="664"/>
      <c r="DO11" s="664"/>
      <c r="DP11" s="665"/>
      <c r="DQ11" s="669">
        <v>97180</v>
      </c>
      <c r="DR11" s="664"/>
      <c r="DS11" s="664"/>
      <c r="DT11" s="664"/>
      <c r="DU11" s="664"/>
      <c r="DV11" s="664"/>
      <c r="DW11" s="664"/>
      <c r="DX11" s="664"/>
      <c r="DY11" s="664"/>
      <c r="DZ11" s="664"/>
      <c r="EA11" s="664"/>
      <c r="EB11" s="664"/>
      <c r="EC11" s="704"/>
    </row>
    <row r="12" spans="2:143" ht="11.25" customHeight="1" x14ac:dyDescent="0.15">
      <c r="B12" s="658" t="s">
        <v>253</v>
      </c>
      <c r="C12" s="659"/>
      <c r="D12" s="659"/>
      <c r="E12" s="659"/>
      <c r="F12" s="659"/>
      <c r="G12" s="659"/>
      <c r="H12" s="659"/>
      <c r="I12" s="659"/>
      <c r="J12" s="659"/>
      <c r="K12" s="659"/>
      <c r="L12" s="659"/>
      <c r="M12" s="659"/>
      <c r="N12" s="659"/>
      <c r="O12" s="659"/>
      <c r="P12" s="659"/>
      <c r="Q12" s="660"/>
      <c r="R12" s="661">
        <v>1045675</v>
      </c>
      <c r="S12" s="664"/>
      <c r="T12" s="664"/>
      <c r="U12" s="664"/>
      <c r="V12" s="664"/>
      <c r="W12" s="664"/>
      <c r="X12" s="664"/>
      <c r="Y12" s="665"/>
      <c r="Z12" s="723">
        <v>3.9</v>
      </c>
      <c r="AA12" s="723"/>
      <c r="AB12" s="723"/>
      <c r="AC12" s="723"/>
      <c r="AD12" s="724">
        <v>1045675</v>
      </c>
      <c r="AE12" s="724"/>
      <c r="AF12" s="724"/>
      <c r="AG12" s="724"/>
      <c r="AH12" s="724"/>
      <c r="AI12" s="724"/>
      <c r="AJ12" s="724"/>
      <c r="AK12" s="724"/>
      <c r="AL12" s="666">
        <v>7.5</v>
      </c>
      <c r="AM12" s="667"/>
      <c r="AN12" s="667"/>
      <c r="AO12" s="725"/>
      <c r="AP12" s="658" t="s">
        <v>254</v>
      </c>
      <c r="AQ12" s="659"/>
      <c r="AR12" s="659"/>
      <c r="AS12" s="659"/>
      <c r="AT12" s="659"/>
      <c r="AU12" s="659"/>
      <c r="AV12" s="659"/>
      <c r="AW12" s="659"/>
      <c r="AX12" s="659"/>
      <c r="AY12" s="659"/>
      <c r="AZ12" s="659"/>
      <c r="BA12" s="659"/>
      <c r="BB12" s="659"/>
      <c r="BC12" s="659"/>
      <c r="BD12" s="659"/>
      <c r="BE12" s="659"/>
      <c r="BF12" s="660"/>
      <c r="BG12" s="661">
        <v>2627162</v>
      </c>
      <c r="BH12" s="664"/>
      <c r="BI12" s="664"/>
      <c r="BJ12" s="664"/>
      <c r="BK12" s="664"/>
      <c r="BL12" s="664"/>
      <c r="BM12" s="664"/>
      <c r="BN12" s="665"/>
      <c r="BO12" s="723">
        <v>39.299999999999997</v>
      </c>
      <c r="BP12" s="723"/>
      <c r="BQ12" s="723"/>
      <c r="BR12" s="723"/>
      <c r="BS12" s="669" t="s">
        <v>130</v>
      </c>
      <c r="BT12" s="664"/>
      <c r="BU12" s="664"/>
      <c r="BV12" s="664"/>
      <c r="BW12" s="664"/>
      <c r="BX12" s="664"/>
      <c r="BY12" s="664"/>
      <c r="BZ12" s="664"/>
      <c r="CA12" s="664"/>
      <c r="CB12" s="704"/>
      <c r="CD12" s="705" t="s">
        <v>255</v>
      </c>
      <c r="CE12" s="702"/>
      <c r="CF12" s="702"/>
      <c r="CG12" s="702"/>
      <c r="CH12" s="702"/>
      <c r="CI12" s="702"/>
      <c r="CJ12" s="702"/>
      <c r="CK12" s="702"/>
      <c r="CL12" s="702"/>
      <c r="CM12" s="702"/>
      <c r="CN12" s="702"/>
      <c r="CO12" s="702"/>
      <c r="CP12" s="702"/>
      <c r="CQ12" s="703"/>
      <c r="CR12" s="661">
        <v>116965</v>
      </c>
      <c r="CS12" s="664"/>
      <c r="CT12" s="664"/>
      <c r="CU12" s="664"/>
      <c r="CV12" s="664"/>
      <c r="CW12" s="664"/>
      <c r="CX12" s="664"/>
      <c r="CY12" s="665"/>
      <c r="CZ12" s="723">
        <v>0.5</v>
      </c>
      <c r="DA12" s="723"/>
      <c r="DB12" s="723"/>
      <c r="DC12" s="723"/>
      <c r="DD12" s="669" t="s">
        <v>130</v>
      </c>
      <c r="DE12" s="664"/>
      <c r="DF12" s="664"/>
      <c r="DG12" s="664"/>
      <c r="DH12" s="664"/>
      <c r="DI12" s="664"/>
      <c r="DJ12" s="664"/>
      <c r="DK12" s="664"/>
      <c r="DL12" s="664"/>
      <c r="DM12" s="664"/>
      <c r="DN12" s="664"/>
      <c r="DO12" s="664"/>
      <c r="DP12" s="665"/>
      <c r="DQ12" s="669">
        <v>107396</v>
      </c>
      <c r="DR12" s="664"/>
      <c r="DS12" s="664"/>
      <c r="DT12" s="664"/>
      <c r="DU12" s="664"/>
      <c r="DV12" s="664"/>
      <c r="DW12" s="664"/>
      <c r="DX12" s="664"/>
      <c r="DY12" s="664"/>
      <c r="DZ12" s="664"/>
      <c r="EA12" s="664"/>
      <c r="EB12" s="664"/>
      <c r="EC12" s="704"/>
    </row>
    <row r="13" spans="2:143" ht="11.25" customHeight="1" x14ac:dyDescent="0.15">
      <c r="B13" s="658" t="s">
        <v>256</v>
      </c>
      <c r="C13" s="659"/>
      <c r="D13" s="659"/>
      <c r="E13" s="659"/>
      <c r="F13" s="659"/>
      <c r="G13" s="659"/>
      <c r="H13" s="659"/>
      <c r="I13" s="659"/>
      <c r="J13" s="659"/>
      <c r="K13" s="659"/>
      <c r="L13" s="659"/>
      <c r="M13" s="659"/>
      <c r="N13" s="659"/>
      <c r="O13" s="659"/>
      <c r="P13" s="659"/>
      <c r="Q13" s="660"/>
      <c r="R13" s="661" t="s">
        <v>176</v>
      </c>
      <c r="S13" s="664"/>
      <c r="T13" s="664"/>
      <c r="U13" s="664"/>
      <c r="V13" s="664"/>
      <c r="W13" s="664"/>
      <c r="X13" s="664"/>
      <c r="Y13" s="665"/>
      <c r="Z13" s="723" t="s">
        <v>130</v>
      </c>
      <c r="AA13" s="723"/>
      <c r="AB13" s="723"/>
      <c r="AC13" s="723"/>
      <c r="AD13" s="724" t="s">
        <v>130</v>
      </c>
      <c r="AE13" s="724"/>
      <c r="AF13" s="724"/>
      <c r="AG13" s="724"/>
      <c r="AH13" s="724"/>
      <c r="AI13" s="724"/>
      <c r="AJ13" s="724"/>
      <c r="AK13" s="724"/>
      <c r="AL13" s="666" t="s">
        <v>176</v>
      </c>
      <c r="AM13" s="667"/>
      <c r="AN13" s="667"/>
      <c r="AO13" s="725"/>
      <c r="AP13" s="658" t="s">
        <v>257</v>
      </c>
      <c r="AQ13" s="659"/>
      <c r="AR13" s="659"/>
      <c r="AS13" s="659"/>
      <c r="AT13" s="659"/>
      <c r="AU13" s="659"/>
      <c r="AV13" s="659"/>
      <c r="AW13" s="659"/>
      <c r="AX13" s="659"/>
      <c r="AY13" s="659"/>
      <c r="AZ13" s="659"/>
      <c r="BA13" s="659"/>
      <c r="BB13" s="659"/>
      <c r="BC13" s="659"/>
      <c r="BD13" s="659"/>
      <c r="BE13" s="659"/>
      <c r="BF13" s="660"/>
      <c r="BG13" s="661">
        <v>2616448</v>
      </c>
      <c r="BH13" s="664"/>
      <c r="BI13" s="664"/>
      <c r="BJ13" s="664"/>
      <c r="BK13" s="664"/>
      <c r="BL13" s="664"/>
      <c r="BM13" s="664"/>
      <c r="BN13" s="665"/>
      <c r="BO13" s="723">
        <v>39.1</v>
      </c>
      <c r="BP13" s="723"/>
      <c r="BQ13" s="723"/>
      <c r="BR13" s="723"/>
      <c r="BS13" s="669" t="s">
        <v>130</v>
      </c>
      <c r="BT13" s="664"/>
      <c r="BU13" s="664"/>
      <c r="BV13" s="664"/>
      <c r="BW13" s="664"/>
      <c r="BX13" s="664"/>
      <c r="BY13" s="664"/>
      <c r="BZ13" s="664"/>
      <c r="CA13" s="664"/>
      <c r="CB13" s="704"/>
      <c r="CD13" s="705" t="s">
        <v>258</v>
      </c>
      <c r="CE13" s="702"/>
      <c r="CF13" s="702"/>
      <c r="CG13" s="702"/>
      <c r="CH13" s="702"/>
      <c r="CI13" s="702"/>
      <c r="CJ13" s="702"/>
      <c r="CK13" s="702"/>
      <c r="CL13" s="702"/>
      <c r="CM13" s="702"/>
      <c r="CN13" s="702"/>
      <c r="CO13" s="702"/>
      <c r="CP13" s="702"/>
      <c r="CQ13" s="703"/>
      <c r="CR13" s="661">
        <v>1963158</v>
      </c>
      <c r="CS13" s="664"/>
      <c r="CT13" s="664"/>
      <c r="CU13" s="664"/>
      <c r="CV13" s="664"/>
      <c r="CW13" s="664"/>
      <c r="CX13" s="664"/>
      <c r="CY13" s="665"/>
      <c r="CZ13" s="723">
        <v>7.8</v>
      </c>
      <c r="DA13" s="723"/>
      <c r="DB13" s="723"/>
      <c r="DC13" s="723"/>
      <c r="DD13" s="669">
        <v>403628</v>
      </c>
      <c r="DE13" s="664"/>
      <c r="DF13" s="664"/>
      <c r="DG13" s="664"/>
      <c r="DH13" s="664"/>
      <c r="DI13" s="664"/>
      <c r="DJ13" s="664"/>
      <c r="DK13" s="664"/>
      <c r="DL13" s="664"/>
      <c r="DM13" s="664"/>
      <c r="DN13" s="664"/>
      <c r="DO13" s="664"/>
      <c r="DP13" s="665"/>
      <c r="DQ13" s="669">
        <v>1618550</v>
      </c>
      <c r="DR13" s="664"/>
      <c r="DS13" s="664"/>
      <c r="DT13" s="664"/>
      <c r="DU13" s="664"/>
      <c r="DV13" s="664"/>
      <c r="DW13" s="664"/>
      <c r="DX13" s="664"/>
      <c r="DY13" s="664"/>
      <c r="DZ13" s="664"/>
      <c r="EA13" s="664"/>
      <c r="EB13" s="664"/>
      <c r="EC13" s="704"/>
    </row>
    <row r="14" spans="2:143" ht="11.25" customHeight="1" x14ac:dyDescent="0.15">
      <c r="B14" s="658" t="s">
        <v>259</v>
      </c>
      <c r="C14" s="659"/>
      <c r="D14" s="659"/>
      <c r="E14" s="659"/>
      <c r="F14" s="659"/>
      <c r="G14" s="659"/>
      <c r="H14" s="659"/>
      <c r="I14" s="659"/>
      <c r="J14" s="659"/>
      <c r="K14" s="659"/>
      <c r="L14" s="659"/>
      <c r="M14" s="659"/>
      <c r="N14" s="659"/>
      <c r="O14" s="659"/>
      <c r="P14" s="659"/>
      <c r="Q14" s="660"/>
      <c r="R14" s="661" t="s">
        <v>237</v>
      </c>
      <c r="S14" s="664"/>
      <c r="T14" s="664"/>
      <c r="U14" s="664"/>
      <c r="V14" s="664"/>
      <c r="W14" s="664"/>
      <c r="X14" s="664"/>
      <c r="Y14" s="665"/>
      <c r="Z14" s="723" t="s">
        <v>130</v>
      </c>
      <c r="AA14" s="723"/>
      <c r="AB14" s="723"/>
      <c r="AC14" s="723"/>
      <c r="AD14" s="724" t="s">
        <v>130</v>
      </c>
      <c r="AE14" s="724"/>
      <c r="AF14" s="724"/>
      <c r="AG14" s="724"/>
      <c r="AH14" s="724"/>
      <c r="AI14" s="724"/>
      <c r="AJ14" s="724"/>
      <c r="AK14" s="724"/>
      <c r="AL14" s="666" t="s">
        <v>237</v>
      </c>
      <c r="AM14" s="667"/>
      <c r="AN14" s="667"/>
      <c r="AO14" s="725"/>
      <c r="AP14" s="658" t="s">
        <v>260</v>
      </c>
      <c r="AQ14" s="659"/>
      <c r="AR14" s="659"/>
      <c r="AS14" s="659"/>
      <c r="AT14" s="659"/>
      <c r="AU14" s="659"/>
      <c r="AV14" s="659"/>
      <c r="AW14" s="659"/>
      <c r="AX14" s="659"/>
      <c r="AY14" s="659"/>
      <c r="AZ14" s="659"/>
      <c r="BA14" s="659"/>
      <c r="BB14" s="659"/>
      <c r="BC14" s="659"/>
      <c r="BD14" s="659"/>
      <c r="BE14" s="659"/>
      <c r="BF14" s="660"/>
      <c r="BG14" s="661">
        <v>150352</v>
      </c>
      <c r="BH14" s="664"/>
      <c r="BI14" s="664"/>
      <c r="BJ14" s="664"/>
      <c r="BK14" s="664"/>
      <c r="BL14" s="664"/>
      <c r="BM14" s="664"/>
      <c r="BN14" s="665"/>
      <c r="BO14" s="723">
        <v>2.2000000000000002</v>
      </c>
      <c r="BP14" s="723"/>
      <c r="BQ14" s="723"/>
      <c r="BR14" s="723"/>
      <c r="BS14" s="669" t="s">
        <v>176</v>
      </c>
      <c r="BT14" s="664"/>
      <c r="BU14" s="664"/>
      <c r="BV14" s="664"/>
      <c r="BW14" s="664"/>
      <c r="BX14" s="664"/>
      <c r="BY14" s="664"/>
      <c r="BZ14" s="664"/>
      <c r="CA14" s="664"/>
      <c r="CB14" s="704"/>
      <c r="CD14" s="705" t="s">
        <v>261</v>
      </c>
      <c r="CE14" s="702"/>
      <c r="CF14" s="702"/>
      <c r="CG14" s="702"/>
      <c r="CH14" s="702"/>
      <c r="CI14" s="702"/>
      <c r="CJ14" s="702"/>
      <c r="CK14" s="702"/>
      <c r="CL14" s="702"/>
      <c r="CM14" s="702"/>
      <c r="CN14" s="702"/>
      <c r="CO14" s="702"/>
      <c r="CP14" s="702"/>
      <c r="CQ14" s="703"/>
      <c r="CR14" s="661">
        <v>911971</v>
      </c>
      <c r="CS14" s="664"/>
      <c r="CT14" s="664"/>
      <c r="CU14" s="664"/>
      <c r="CV14" s="664"/>
      <c r="CW14" s="664"/>
      <c r="CX14" s="664"/>
      <c r="CY14" s="665"/>
      <c r="CZ14" s="723">
        <v>3.6</v>
      </c>
      <c r="DA14" s="723"/>
      <c r="DB14" s="723"/>
      <c r="DC14" s="723"/>
      <c r="DD14" s="669">
        <v>85443</v>
      </c>
      <c r="DE14" s="664"/>
      <c r="DF14" s="664"/>
      <c r="DG14" s="664"/>
      <c r="DH14" s="664"/>
      <c r="DI14" s="664"/>
      <c r="DJ14" s="664"/>
      <c r="DK14" s="664"/>
      <c r="DL14" s="664"/>
      <c r="DM14" s="664"/>
      <c r="DN14" s="664"/>
      <c r="DO14" s="664"/>
      <c r="DP14" s="665"/>
      <c r="DQ14" s="669">
        <v>832184</v>
      </c>
      <c r="DR14" s="664"/>
      <c r="DS14" s="664"/>
      <c r="DT14" s="664"/>
      <c r="DU14" s="664"/>
      <c r="DV14" s="664"/>
      <c r="DW14" s="664"/>
      <c r="DX14" s="664"/>
      <c r="DY14" s="664"/>
      <c r="DZ14" s="664"/>
      <c r="EA14" s="664"/>
      <c r="EB14" s="664"/>
      <c r="EC14" s="704"/>
    </row>
    <row r="15" spans="2:143" ht="11.25" customHeight="1" x14ac:dyDescent="0.15">
      <c r="B15" s="658" t="s">
        <v>262</v>
      </c>
      <c r="C15" s="659"/>
      <c r="D15" s="659"/>
      <c r="E15" s="659"/>
      <c r="F15" s="659"/>
      <c r="G15" s="659"/>
      <c r="H15" s="659"/>
      <c r="I15" s="659"/>
      <c r="J15" s="659"/>
      <c r="K15" s="659"/>
      <c r="L15" s="659"/>
      <c r="M15" s="659"/>
      <c r="N15" s="659"/>
      <c r="O15" s="659"/>
      <c r="P15" s="659"/>
      <c r="Q15" s="660"/>
      <c r="R15" s="661">
        <v>39498</v>
      </c>
      <c r="S15" s="664"/>
      <c r="T15" s="664"/>
      <c r="U15" s="664"/>
      <c r="V15" s="664"/>
      <c r="W15" s="664"/>
      <c r="X15" s="664"/>
      <c r="Y15" s="665"/>
      <c r="Z15" s="723">
        <v>0.1</v>
      </c>
      <c r="AA15" s="723"/>
      <c r="AB15" s="723"/>
      <c r="AC15" s="723"/>
      <c r="AD15" s="724">
        <v>39498</v>
      </c>
      <c r="AE15" s="724"/>
      <c r="AF15" s="724"/>
      <c r="AG15" s="724"/>
      <c r="AH15" s="724"/>
      <c r="AI15" s="724"/>
      <c r="AJ15" s="724"/>
      <c r="AK15" s="724"/>
      <c r="AL15" s="666">
        <v>0.3</v>
      </c>
      <c r="AM15" s="667"/>
      <c r="AN15" s="667"/>
      <c r="AO15" s="725"/>
      <c r="AP15" s="658" t="s">
        <v>263</v>
      </c>
      <c r="AQ15" s="659"/>
      <c r="AR15" s="659"/>
      <c r="AS15" s="659"/>
      <c r="AT15" s="659"/>
      <c r="AU15" s="659"/>
      <c r="AV15" s="659"/>
      <c r="AW15" s="659"/>
      <c r="AX15" s="659"/>
      <c r="AY15" s="659"/>
      <c r="AZ15" s="659"/>
      <c r="BA15" s="659"/>
      <c r="BB15" s="659"/>
      <c r="BC15" s="659"/>
      <c r="BD15" s="659"/>
      <c r="BE15" s="659"/>
      <c r="BF15" s="660"/>
      <c r="BG15" s="661">
        <v>339161</v>
      </c>
      <c r="BH15" s="664"/>
      <c r="BI15" s="664"/>
      <c r="BJ15" s="664"/>
      <c r="BK15" s="664"/>
      <c r="BL15" s="664"/>
      <c r="BM15" s="664"/>
      <c r="BN15" s="665"/>
      <c r="BO15" s="723">
        <v>5.0999999999999996</v>
      </c>
      <c r="BP15" s="723"/>
      <c r="BQ15" s="723"/>
      <c r="BR15" s="723"/>
      <c r="BS15" s="669" t="s">
        <v>130</v>
      </c>
      <c r="BT15" s="664"/>
      <c r="BU15" s="664"/>
      <c r="BV15" s="664"/>
      <c r="BW15" s="664"/>
      <c r="BX15" s="664"/>
      <c r="BY15" s="664"/>
      <c r="BZ15" s="664"/>
      <c r="CA15" s="664"/>
      <c r="CB15" s="704"/>
      <c r="CD15" s="705" t="s">
        <v>264</v>
      </c>
      <c r="CE15" s="702"/>
      <c r="CF15" s="702"/>
      <c r="CG15" s="702"/>
      <c r="CH15" s="702"/>
      <c r="CI15" s="702"/>
      <c r="CJ15" s="702"/>
      <c r="CK15" s="702"/>
      <c r="CL15" s="702"/>
      <c r="CM15" s="702"/>
      <c r="CN15" s="702"/>
      <c r="CO15" s="702"/>
      <c r="CP15" s="702"/>
      <c r="CQ15" s="703"/>
      <c r="CR15" s="661">
        <v>2945480</v>
      </c>
      <c r="CS15" s="664"/>
      <c r="CT15" s="664"/>
      <c r="CU15" s="664"/>
      <c r="CV15" s="664"/>
      <c r="CW15" s="664"/>
      <c r="CX15" s="664"/>
      <c r="CY15" s="665"/>
      <c r="CZ15" s="723">
        <v>11.7</v>
      </c>
      <c r="DA15" s="723"/>
      <c r="DB15" s="723"/>
      <c r="DC15" s="723"/>
      <c r="DD15" s="669">
        <v>724483</v>
      </c>
      <c r="DE15" s="664"/>
      <c r="DF15" s="664"/>
      <c r="DG15" s="664"/>
      <c r="DH15" s="664"/>
      <c r="DI15" s="664"/>
      <c r="DJ15" s="664"/>
      <c r="DK15" s="664"/>
      <c r="DL15" s="664"/>
      <c r="DM15" s="664"/>
      <c r="DN15" s="664"/>
      <c r="DO15" s="664"/>
      <c r="DP15" s="665"/>
      <c r="DQ15" s="669">
        <v>1946759</v>
      </c>
      <c r="DR15" s="664"/>
      <c r="DS15" s="664"/>
      <c r="DT15" s="664"/>
      <c r="DU15" s="664"/>
      <c r="DV15" s="664"/>
      <c r="DW15" s="664"/>
      <c r="DX15" s="664"/>
      <c r="DY15" s="664"/>
      <c r="DZ15" s="664"/>
      <c r="EA15" s="664"/>
      <c r="EB15" s="664"/>
      <c r="EC15" s="704"/>
    </row>
    <row r="16" spans="2:143" ht="11.25" customHeight="1" x14ac:dyDescent="0.15">
      <c r="B16" s="658" t="s">
        <v>265</v>
      </c>
      <c r="C16" s="659"/>
      <c r="D16" s="659"/>
      <c r="E16" s="659"/>
      <c r="F16" s="659"/>
      <c r="G16" s="659"/>
      <c r="H16" s="659"/>
      <c r="I16" s="659"/>
      <c r="J16" s="659"/>
      <c r="K16" s="659"/>
      <c r="L16" s="659"/>
      <c r="M16" s="659"/>
      <c r="N16" s="659"/>
      <c r="O16" s="659"/>
      <c r="P16" s="659"/>
      <c r="Q16" s="660"/>
      <c r="R16" s="661" t="s">
        <v>176</v>
      </c>
      <c r="S16" s="664"/>
      <c r="T16" s="664"/>
      <c r="U16" s="664"/>
      <c r="V16" s="664"/>
      <c r="W16" s="664"/>
      <c r="X16" s="664"/>
      <c r="Y16" s="665"/>
      <c r="Z16" s="723" t="s">
        <v>237</v>
      </c>
      <c r="AA16" s="723"/>
      <c r="AB16" s="723"/>
      <c r="AC16" s="723"/>
      <c r="AD16" s="724" t="s">
        <v>130</v>
      </c>
      <c r="AE16" s="724"/>
      <c r="AF16" s="724"/>
      <c r="AG16" s="724"/>
      <c r="AH16" s="724"/>
      <c r="AI16" s="724"/>
      <c r="AJ16" s="724"/>
      <c r="AK16" s="724"/>
      <c r="AL16" s="666" t="s">
        <v>130</v>
      </c>
      <c r="AM16" s="667"/>
      <c r="AN16" s="667"/>
      <c r="AO16" s="725"/>
      <c r="AP16" s="658" t="s">
        <v>266</v>
      </c>
      <c r="AQ16" s="659"/>
      <c r="AR16" s="659"/>
      <c r="AS16" s="659"/>
      <c r="AT16" s="659"/>
      <c r="AU16" s="659"/>
      <c r="AV16" s="659"/>
      <c r="AW16" s="659"/>
      <c r="AX16" s="659"/>
      <c r="AY16" s="659"/>
      <c r="AZ16" s="659"/>
      <c r="BA16" s="659"/>
      <c r="BB16" s="659"/>
      <c r="BC16" s="659"/>
      <c r="BD16" s="659"/>
      <c r="BE16" s="659"/>
      <c r="BF16" s="660"/>
      <c r="BG16" s="661" t="s">
        <v>130</v>
      </c>
      <c r="BH16" s="664"/>
      <c r="BI16" s="664"/>
      <c r="BJ16" s="664"/>
      <c r="BK16" s="664"/>
      <c r="BL16" s="664"/>
      <c r="BM16" s="664"/>
      <c r="BN16" s="665"/>
      <c r="BO16" s="723" t="s">
        <v>130</v>
      </c>
      <c r="BP16" s="723"/>
      <c r="BQ16" s="723"/>
      <c r="BR16" s="723"/>
      <c r="BS16" s="669" t="s">
        <v>176</v>
      </c>
      <c r="BT16" s="664"/>
      <c r="BU16" s="664"/>
      <c r="BV16" s="664"/>
      <c r="BW16" s="664"/>
      <c r="BX16" s="664"/>
      <c r="BY16" s="664"/>
      <c r="BZ16" s="664"/>
      <c r="CA16" s="664"/>
      <c r="CB16" s="704"/>
      <c r="CD16" s="705" t="s">
        <v>267</v>
      </c>
      <c r="CE16" s="702"/>
      <c r="CF16" s="702"/>
      <c r="CG16" s="702"/>
      <c r="CH16" s="702"/>
      <c r="CI16" s="702"/>
      <c r="CJ16" s="702"/>
      <c r="CK16" s="702"/>
      <c r="CL16" s="702"/>
      <c r="CM16" s="702"/>
      <c r="CN16" s="702"/>
      <c r="CO16" s="702"/>
      <c r="CP16" s="702"/>
      <c r="CQ16" s="703"/>
      <c r="CR16" s="661">
        <v>52715</v>
      </c>
      <c r="CS16" s="664"/>
      <c r="CT16" s="664"/>
      <c r="CU16" s="664"/>
      <c r="CV16" s="664"/>
      <c r="CW16" s="664"/>
      <c r="CX16" s="664"/>
      <c r="CY16" s="665"/>
      <c r="CZ16" s="723">
        <v>0.2</v>
      </c>
      <c r="DA16" s="723"/>
      <c r="DB16" s="723"/>
      <c r="DC16" s="723"/>
      <c r="DD16" s="669" t="s">
        <v>237</v>
      </c>
      <c r="DE16" s="664"/>
      <c r="DF16" s="664"/>
      <c r="DG16" s="664"/>
      <c r="DH16" s="664"/>
      <c r="DI16" s="664"/>
      <c r="DJ16" s="664"/>
      <c r="DK16" s="664"/>
      <c r="DL16" s="664"/>
      <c r="DM16" s="664"/>
      <c r="DN16" s="664"/>
      <c r="DO16" s="664"/>
      <c r="DP16" s="665"/>
      <c r="DQ16" s="669">
        <v>23011</v>
      </c>
      <c r="DR16" s="664"/>
      <c r="DS16" s="664"/>
      <c r="DT16" s="664"/>
      <c r="DU16" s="664"/>
      <c r="DV16" s="664"/>
      <c r="DW16" s="664"/>
      <c r="DX16" s="664"/>
      <c r="DY16" s="664"/>
      <c r="DZ16" s="664"/>
      <c r="EA16" s="664"/>
      <c r="EB16" s="664"/>
      <c r="EC16" s="704"/>
    </row>
    <row r="17" spans="2:133" ht="11.25" customHeight="1" x14ac:dyDescent="0.15">
      <c r="B17" s="658" t="s">
        <v>268</v>
      </c>
      <c r="C17" s="659"/>
      <c r="D17" s="659"/>
      <c r="E17" s="659"/>
      <c r="F17" s="659"/>
      <c r="G17" s="659"/>
      <c r="H17" s="659"/>
      <c r="I17" s="659"/>
      <c r="J17" s="659"/>
      <c r="K17" s="659"/>
      <c r="L17" s="659"/>
      <c r="M17" s="659"/>
      <c r="N17" s="659"/>
      <c r="O17" s="659"/>
      <c r="P17" s="659"/>
      <c r="Q17" s="660"/>
      <c r="R17" s="661">
        <v>38199</v>
      </c>
      <c r="S17" s="664"/>
      <c r="T17" s="664"/>
      <c r="U17" s="664"/>
      <c r="V17" s="664"/>
      <c r="W17" s="664"/>
      <c r="X17" s="664"/>
      <c r="Y17" s="665"/>
      <c r="Z17" s="723">
        <v>0.1</v>
      </c>
      <c r="AA17" s="723"/>
      <c r="AB17" s="723"/>
      <c r="AC17" s="723"/>
      <c r="AD17" s="724">
        <v>38199</v>
      </c>
      <c r="AE17" s="724"/>
      <c r="AF17" s="724"/>
      <c r="AG17" s="724"/>
      <c r="AH17" s="724"/>
      <c r="AI17" s="724"/>
      <c r="AJ17" s="724"/>
      <c r="AK17" s="724"/>
      <c r="AL17" s="666">
        <v>0.3</v>
      </c>
      <c r="AM17" s="667"/>
      <c r="AN17" s="667"/>
      <c r="AO17" s="725"/>
      <c r="AP17" s="658" t="s">
        <v>269</v>
      </c>
      <c r="AQ17" s="659"/>
      <c r="AR17" s="659"/>
      <c r="AS17" s="659"/>
      <c r="AT17" s="659"/>
      <c r="AU17" s="659"/>
      <c r="AV17" s="659"/>
      <c r="AW17" s="659"/>
      <c r="AX17" s="659"/>
      <c r="AY17" s="659"/>
      <c r="AZ17" s="659"/>
      <c r="BA17" s="659"/>
      <c r="BB17" s="659"/>
      <c r="BC17" s="659"/>
      <c r="BD17" s="659"/>
      <c r="BE17" s="659"/>
      <c r="BF17" s="660"/>
      <c r="BG17" s="661" t="s">
        <v>130</v>
      </c>
      <c r="BH17" s="664"/>
      <c r="BI17" s="664"/>
      <c r="BJ17" s="664"/>
      <c r="BK17" s="664"/>
      <c r="BL17" s="664"/>
      <c r="BM17" s="664"/>
      <c r="BN17" s="665"/>
      <c r="BO17" s="723" t="s">
        <v>130</v>
      </c>
      <c r="BP17" s="723"/>
      <c r="BQ17" s="723"/>
      <c r="BR17" s="723"/>
      <c r="BS17" s="669" t="s">
        <v>130</v>
      </c>
      <c r="BT17" s="664"/>
      <c r="BU17" s="664"/>
      <c r="BV17" s="664"/>
      <c r="BW17" s="664"/>
      <c r="BX17" s="664"/>
      <c r="BY17" s="664"/>
      <c r="BZ17" s="664"/>
      <c r="CA17" s="664"/>
      <c r="CB17" s="704"/>
      <c r="CD17" s="705" t="s">
        <v>270</v>
      </c>
      <c r="CE17" s="702"/>
      <c r="CF17" s="702"/>
      <c r="CG17" s="702"/>
      <c r="CH17" s="702"/>
      <c r="CI17" s="702"/>
      <c r="CJ17" s="702"/>
      <c r="CK17" s="702"/>
      <c r="CL17" s="702"/>
      <c r="CM17" s="702"/>
      <c r="CN17" s="702"/>
      <c r="CO17" s="702"/>
      <c r="CP17" s="702"/>
      <c r="CQ17" s="703"/>
      <c r="CR17" s="661">
        <v>2306032</v>
      </c>
      <c r="CS17" s="664"/>
      <c r="CT17" s="664"/>
      <c r="CU17" s="664"/>
      <c r="CV17" s="664"/>
      <c r="CW17" s="664"/>
      <c r="CX17" s="664"/>
      <c r="CY17" s="665"/>
      <c r="CZ17" s="723">
        <v>9.1</v>
      </c>
      <c r="DA17" s="723"/>
      <c r="DB17" s="723"/>
      <c r="DC17" s="723"/>
      <c r="DD17" s="669" t="s">
        <v>130</v>
      </c>
      <c r="DE17" s="664"/>
      <c r="DF17" s="664"/>
      <c r="DG17" s="664"/>
      <c r="DH17" s="664"/>
      <c r="DI17" s="664"/>
      <c r="DJ17" s="664"/>
      <c r="DK17" s="664"/>
      <c r="DL17" s="664"/>
      <c r="DM17" s="664"/>
      <c r="DN17" s="664"/>
      <c r="DO17" s="664"/>
      <c r="DP17" s="665"/>
      <c r="DQ17" s="669">
        <v>2268618</v>
      </c>
      <c r="DR17" s="664"/>
      <c r="DS17" s="664"/>
      <c r="DT17" s="664"/>
      <c r="DU17" s="664"/>
      <c r="DV17" s="664"/>
      <c r="DW17" s="664"/>
      <c r="DX17" s="664"/>
      <c r="DY17" s="664"/>
      <c r="DZ17" s="664"/>
      <c r="EA17" s="664"/>
      <c r="EB17" s="664"/>
      <c r="EC17" s="704"/>
    </row>
    <row r="18" spans="2:133" ht="11.25" customHeight="1" x14ac:dyDescent="0.15">
      <c r="B18" s="658" t="s">
        <v>271</v>
      </c>
      <c r="C18" s="659"/>
      <c r="D18" s="659"/>
      <c r="E18" s="659"/>
      <c r="F18" s="659"/>
      <c r="G18" s="659"/>
      <c r="H18" s="659"/>
      <c r="I18" s="659"/>
      <c r="J18" s="659"/>
      <c r="K18" s="659"/>
      <c r="L18" s="659"/>
      <c r="M18" s="659"/>
      <c r="N18" s="659"/>
      <c r="O18" s="659"/>
      <c r="P18" s="659"/>
      <c r="Q18" s="660"/>
      <c r="R18" s="661">
        <v>7047456</v>
      </c>
      <c r="S18" s="664"/>
      <c r="T18" s="664"/>
      <c r="U18" s="664"/>
      <c r="V18" s="664"/>
      <c r="W18" s="664"/>
      <c r="X18" s="664"/>
      <c r="Y18" s="665"/>
      <c r="Z18" s="723">
        <v>26.4</v>
      </c>
      <c r="AA18" s="723"/>
      <c r="AB18" s="723"/>
      <c r="AC18" s="723"/>
      <c r="AD18" s="724">
        <v>6154529</v>
      </c>
      <c r="AE18" s="724"/>
      <c r="AF18" s="724"/>
      <c r="AG18" s="724"/>
      <c r="AH18" s="724"/>
      <c r="AI18" s="724"/>
      <c r="AJ18" s="724"/>
      <c r="AK18" s="724"/>
      <c r="AL18" s="666">
        <v>44.4</v>
      </c>
      <c r="AM18" s="667"/>
      <c r="AN18" s="667"/>
      <c r="AO18" s="725"/>
      <c r="AP18" s="658" t="s">
        <v>272</v>
      </c>
      <c r="AQ18" s="659"/>
      <c r="AR18" s="659"/>
      <c r="AS18" s="659"/>
      <c r="AT18" s="659"/>
      <c r="AU18" s="659"/>
      <c r="AV18" s="659"/>
      <c r="AW18" s="659"/>
      <c r="AX18" s="659"/>
      <c r="AY18" s="659"/>
      <c r="AZ18" s="659"/>
      <c r="BA18" s="659"/>
      <c r="BB18" s="659"/>
      <c r="BC18" s="659"/>
      <c r="BD18" s="659"/>
      <c r="BE18" s="659"/>
      <c r="BF18" s="660"/>
      <c r="BG18" s="661" t="s">
        <v>237</v>
      </c>
      <c r="BH18" s="664"/>
      <c r="BI18" s="664"/>
      <c r="BJ18" s="664"/>
      <c r="BK18" s="664"/>
      <c r="BL18" s="664"/>
      <c r="BM18" s="664"/>
      <c r="BN18" s="665"/>
      <c r="BO18" s="723" t="s">
        <v>237</v>
      </c>
      <c r="BP18" s="723"/>
      <c r="BQ18" s="723"/>
      <c r="BR18" s="723"/>
      <c r="BS18" s="669" t="s">
        <v>130</v>
      </c>
      <c r="BT18" s="664"/>
      <c r="BU18" s="664"/>
      <c r="BV18" s="664"/>
      <c r="BW18" s="664"/>
      <c r="BX18" s="664"/>
      <c r="BY18" s="664"/>
      <c r="BZ18" s="664"/>
      <c r="CA18" s="664"/>
      <c r="CB18" s="704"/>
      <c r="CD18" s="705" t="s">
        <v>273</v>
      </c>
      <c r="CE18" s="702"/>
      <c r="CF18" s="702"/>
      <c r="CG18" s="702"/>
      <c r="CH18" s="702"/>
      <c r="CI18" s="702"/>
      <c r="CJ18" s="702"/>
      <c r="CK18" s="702"/>
      <c r="CL18" s="702"/>
      <c r="CM18" s="702"/>
      <c r="CN18" s="702"/>
      <c r="CO18" s="702"/>
      <c r="CP18" s="702"/>
      <c r="CQ18" s="703"/>
      <c r="CR18" s="661" t="s">
        <v>130</v>
      </c>
      <c r="CS18" s="664"/>
      <c r="CT18" s="664"/>
      <c r="CU18" s="664"/>
      <c r="CV18" s="664"/>
      <c r="CW18" s="664"/>
      <c r="CX18" s="664"/>
      <c r="CY18" s="665"/>
      <c r="CZ18" s="723" t="s">
        <v>176</v>
      </c>
      <c r="DA18" s="723"/>
      <c r="DB18" s="723"/>
      <c r="DC18" s="723"/>
      <c r="DD18" s="669" t="s">
        <v>130</v>
      </c>
      <c r="DE18" s="664"/>
      <c r="DF18" s="664"/>
      <c r="DG18" s="664"/>
      <c r="DH18" s="664"/>
      <c r="DI18" s="664"/>
      <c r="DJ18" s="664"/>
      <c r="DK18" s="664"/>
      <c r="DL18" s="664"/>
      <c r="DM18" s="664"/>
      <c r="DN18" s="664"/>
      <c r="DO18" s="664"/>
      <c r="DP18" s="665"/>
      <c r="DQ18" s="669" t="s">
        <v>130</v>
      </c>
      <c r="DR18" s="664"/>
      <c r="DS18" s="664"/>
      <c r="DT18" s="664"/>
      <c r="DU18" s="664"/>
      <c r="DV18" s="664"/>
      <c r="DW18" s="664"/>
      <c r="DX18" s="664"/>
      <c r="DY18" s="664"/>
      <c r="DZ18" s="664"/>
      <c r="EA18" s="664"/>
      <c r="EB18" s="664"/>
      <c r="EC18" s="704"/>
    </row>
    <row r="19" spans="2:133" ht="11.25" customHeight="1" x14ac:dyDescent="0.15">
      <c r="B19" s="658" t="s">
        <v>274</v>
      </c>
      <c r="C19" s="659"/>
      <c r="D19" s="659"/>
      <c r="E19" s="659"/>
      <c r="F19" s="659"/>
      <c r="G19" s="659"/>
      <c r="H19" s="659"/>
      <c r="I19" s="659"/>
      <c r="J19" s="659"/>
      <c r="K19" s="659"/>
      <c r="L19" s="659"/>
      <c r="M19" s="659"/>
      <c r="N19" s="659"/>
      <c r="O19" s="659"/>
      <c r="P19" s="659"/>
      <c r="Q19" s="660"/>
      <c r="R19" s="661">
        <v>6154529</v>
      </c>
      <c r="S19" s="664"/>
      <c r="T19" s="664"/>
      <c r="U19" s="664"/>
      <c r="V19" s="664"/>
      <c r="W19" s="664"/>
      <c r="X19" s="664"/>
      <c r="Y19" s="665"/>
      <c r="Z19" s="723">
        <v>23.1</v>
      </c>
      <c r="AA19" s="723"/>
      <c r="AB19" s="723"/>
      <c r="AC19" s="723"/>
      <c r="AD19" s="724">
        <v>6154529</v>
      </c>
      <c r="AE19" s="724"/>
      <c r="AF19" s="724"/>
      <c r="AG19" s="724"/>
      <c r="AH19" s="724"/>
      <c r="AI19" s="724"/>
      <c r="AJ19" s="724"/>
      <c r="AK19" s="724"/>
      <c r="AL19" s="666">
        <v>44.4</v>
      </c>
      <c r="AM19" s="667"/>
      <c r="AN19" s="667"/>
      <c r="AO19" s="725"/>
      <c r="AP19" s="658" t="s">
        <v>275</v>
      </c>
      <c r="AQ19" s="659"/>
      <c r="AR19" s="659"/>
      <c r="AS19" s="659"/>
      <c r="AT19" s="659"/>
      <c r="AU19" s="659"/>
      <c r="AV19" s="659"/>
      <c r="AW19" s="659"/>
      <c r="AX19" s="659"/>
      <c r="AY19" s="659"/>
      <c r="AZ19" s="659"/>
      <c r="BA19" s="659"/>
      <c r="BB19" s="659"/>
      <c r="BC19" s="659"/>
      <c r="BD19" s="659"/>
      <c r="BE19" s="659"/>
      <c r="BF19" s="660"/>
      <c r="BG19" s="661">
        <v>383227</v>
      </c>
      <c r="BH19" s="664"/>
      <c r="BI19" s="664"/>
      <c r="BJ19" s="664"/>
      <c r="BK19" s="664"/>
      <c r="BL19" s="664"/>
      <c r="BM19" s="664"/>
      <c r="BN19" s="665"/>
      <c r="BO19" s="723">
        <v>5.7</v>
      </c>
      <c r="BP19" s="723"/>
      <c r="BQ19" s="723"/>
      <c r="BR19" s="723"/>
      <c r="BS19" s="669" t="s">
        <v>176</v>
      </c>
      <c r="BT19" s="664"/>
      <c r="BU19" s="664"/>
      <c r="BV19" s="664"/>
      <c r="BW19" s="664"/>
      <c r="BX19" s="664"/>
      <c r="BY19" s="664"/>
      <c r="BZ19" s="664"/>
      <c r="CA19" s="664"/>
      <c r="CB19" s="704"/>
      <c r="CD19" s="705" t="s">
        <v>276</v>
      </c>
      <c r="CE19" s="702"/>
      <c r="CF19" s="702"/>
      <c r="CG19" s="702"/>
      <c r="CH19" s="702"/>
      <c r="CI19" s="702"/>
      <c r="CJ19" s="702"/>
      <c r="CK19" s="702"/>
      <c r="CL19" s="702"/>
      <c r="CM19" s="702"/>
      <c r="CN19" s="702"/>
      <c r="CO19" s="702"/>
      <c r="CP19" s="702"/>
      <c r="CQ19" s="703"/>
      <c r="CR19" s="661" t="s">
        <v>237</v>
      </c>
      <c r="CS19" s="664"/>
      <c r="CT19" s="664"/>
      <c r="CU19" s="664"/>
      <c r="CV19" s="664"/>
      <c r="CW19" s="664"/>
      <c r="CX19" s="664"/>
      <c r="CY19" s="665"/>
      <c r="CZ19" s="723" t="s">
        <v>237</v>
      </c>
      <c r="DA19" s="723"/>
      <c r="DB19" s="723"/>
      <c r="DC19" s="723"/>
      <c r="DD19" s="669" t="s">
        <v>176</v>
      </c>
      <c r="DE19" s="664"/>
      <c r="DF19" s="664"/>
      <c r="DG19" s="664"/>
      <c r="DH19" s="664"/>
      <c r="DI19" s="664"/>
      <c r="DJ19" s="664"/>
      <c r="DK19" s="664"/>
      <c r="DL19" s="664"/>
      <c r="DM19" s="664"/>
      <c r="DN19" s="664"/>
      <c r="DO19" s="664"/>
      <c r="DP19" s="665"/>
      <c r="DQ19" s="669" t="s">
        <v>176</v>
      </c>
      <c r="DR19" s="664"/>
      <c r="DS19" s="664"/>
      <c r="DT19" s="664"/>
      <c r="DU19" s="664"/>
      <c r="DV19" s="664"/>
      <c r="DW19" s="664"/>
      <c r="DX19" s="664"/>
      <c r="DY19" s="664"/>
      <c r="DZ19" s="664"/>
      <c r="EA19" s="664"/>
      <c r="EB19" s="664"/>
      <c r="EC19" s="704"/>
    </row>
    <row r="20" spans="2:133" ht="11.25" customHeight="1" x14ac:dyDescent="0.15">
      <c r="B20" s="658" t="s">
        <v>277</v>
      </c>
      <c r="C20" s="659"/>
      <c r="D20" s="659"/>
      <c r="E20" s="659"/>
      <c r="F20" s="659"/>
      <c r="G20" s="659"/>
      <c r="H20" s="659"/>
      <c r="I20" s="659"/>
      <c r="J20" s="659"/>
      <c r="K20" s="659"/>
      <c r="L20" s="659"/>
      <c r="M20" s="659"/>
      <c r="N20" s="659"/>
      <c r="O20" s="659"/>
      <c r="P20" s="659"/>
      <c r="Q20" s="660"/>
      <c r="R20" s="661">
        <v>892927</v>
      </c>
      <c r="S20" s="664"/>
      <c r="T20" s="664"/>
      <c r="U20" s="664"/>
      <c r="V20" s="664"/>
      <c r="W20" s="664"/>
      <c r="X20" s="664"/>
      <c r="Y20" s="665"/>
      <c r="Z20" s="723">
        <v>3.3</v>
      </c>
      <c r="AA20" s="723"/>
      <c r="AB20" s="723"/>
      <c r="AC20" s="723"/>
      <c r="AD20" s="724" t="s">
        <v>237</v>
      </c>
      <c r="AE20" s="724"/>
      <c r="AF20" s="724"/>
      <c r="AG20" s="724"/>
      <c r="AH20" s="724"/>
      <c r="AI20" s="724"/>
      <c r="AJ20" s="724"/>
      <c r="AK20" s="724"/>
      <c r="AL20" s="666" t="s">
        <v>237</v>
      </c>
      <c r="AM20" s="667"/>
      <c r="AN20" s="667"/>
      <c r="AO20" s="725"/>
      <c r="AP20" s="658" t="s">
        <v>278</v>
      </c>
      <c r="AQ20" s="659"/>
      <c r="AR20" s="659"/>
      <c r="AS20" s="659"/>
      <c r="AT20" s="659"/>
      <c r="AU20" s="659"/>
      <c r="AV20" s="659"/>
      <c r="AW20" s="659"/>
      <c r="AX20" s="659"/>
      <c r="AY20" s="659"/>
      <c r="AZ20" s="659"/>
      <c r="BA20" s="659"/>
      <c r="BB20" s="659"/>
      <c r="BC20" s="659"/>
      <c r="BD20" s="659"/>
      <c r="BE20" s="659"/>
      <c r="BF20" s="660"/>
      <c r="BG20" s="661">
        <v>383227</v>
      </c>
      <c r="BH20" s="664"/>
      <c r="BI20" s="664"/>
      <c r="BJ20" s="664"/>
      <c r="BK20" s="664"/>
      <c r="BL20" s="664"/>
      <c r="BM20" s="664"/>
      <c r="BN20" s="665"/>
      <c r="BO20" s="723">
        <v>5.7</v>
      </c>
      <c r="BP20" s="723"/>
      <c r="BQ20" s="723"/>
      <c r="BR20" s="723"/>
      <c r="BS20" s="669" t="s">
        <v>176</v>
      </c>
      <c r="BT20" s="664"/>
      <c r="BU20" s="664"/>
      <c r="BV20" s="664"/>
      <c r="BW20" s="664"/>
      <c r="BX20" s="664"/>
      <c r="BY20" s="664"/>
      <c r="BZ20" s="664"/>
      <c r="CA20" s="664"/>
      <c r="CB20" s="704"/>
      <c r="CD20" s="705" t="s">
        <v>279</v>
      </c>
      <c r="CE20" s="702"/>
      <c r="CF20" s="702"/>
      <c r="CG20" s="702"/>
      <c r="CH20" s="702"/>
      <c r="CI20" s="702"/>
      <c r="CJ20" s="702"/>
      <c r="CK20" s="702"/>
      <c r="CL20" s="702"/>
      <c r="CM20" s="702"/>
      <c r="CN20" s="702"/>
      <c r="CO20" s="702"/>
      <c r="CP20" s="702"/>
      <c r="CQ20" s="703"/>
      <c r="CR20" s="661">
        <v>25243508</v>
      </c>
      <c r="CS20" s="664"/>
      <c r="CT20" s="664"/>
      <c r="CU20" s="664"/>
      <c r="CV20" s="664"/>
      <c r="CW20" s="664"/>
      <c r="CX20" s="664"/>
      <c r="CY20" s="665"/>
      <c r="CZ20" s="723">
        <v>100</v>
      </c>
      <c r="DA20" s="723"/>
      <c r="DB20" s="723"/>
      <c r="DC20" s="723"/>
      <c r="DD20" s="669">
        <v>1733958</v>
      </c>
      <c r="DE20" s="664"/>
      <c r="DF20" s="664"/>
      <c r="DG20" s="664"/>
      <c r="DH20" s="664"/>
      <c r="DI20" s="664"/>
      <c r="DJ20" s="664"/>
      <c r="DK20" s="664"/>
      <c r="DL20" s="664"/>
      <c r="DM20" s="664"/>
      <c r="DN20" s="664"/>
      <c r="DO20" s="664"/>
      <c r="DP20" s="665"/>
      <c r="DQ20" s="669">
        <v>17102982</v>
      </c>
      <c r="DR20" s="664"/>
      <c r="DS20" s="664"/>
      <c r="DT20" s="664"/>
      <c r="DU20" s="664"/>
      <c r="DV20" s="664"/>
      <c r="DW20" s="664"/>
      <c r="DX20" s="664"/>
      <c r="DY20" s="664"/>
      <c r="DZ20" s="664"/>
      <c r="EA20" s="664"/>
      <c r="EB20" s="664"/>
      <c r="EC20" s="704"/>
    </row>
    <row r="21" spans="2:133" ht="11.25" customHeight="1" x14ac:dyDescent="0.15">
      <c r="B21" s="658" t="s">
        <v>280</v>
      </c>
      <c r="C21" s="659"/>
      <c r="D21" s="659"/>
      <c r="E21" s="659"/>
      <c r="F21" s="659"/>
      <c r="G21" s="659"/>
      <c r="H21" s="659"/>
      <c r="I21" s="659"/>
      <c r="J21" s="659"/>
      <c r="K21" s="659"/>
      <c r="L21" s="659"/>
      <c r="M21" s="659"/>
      <c r="N21" s="659"/>
      <c r="O21" s="659"/>
      <c r="P21" s="659"/>
      <c r="Q21" s="660"/>
      <c r="R21" s="661" t="s">
        <v>130</v>
      </c>
      <c r="S21" s="664"/>
      <c r="T21" s="664"/>
      <c r="U21" s="664"/>
      <c r="V21" s="664"/>
      <c r="W21" s="664"/>
      <c r="X21" s="664"/>
      <c r="Y21" s="665"/>
      <c r="Z21" s="723" t="s">
        <v>176</v>
      </c>
      <c r="AA21" s="723"/>
      <c r="AB21" s="723"/>
      <c r="AC21" s="723"/>
      <c r="AD21" s="724" t="s">
        <v>176</v>
      </c>
      <c r="AE21" s="724"/>
      <c r="AF21" s="724"/>
      <c r="AG21" s="724"/>
      <c r="AH21" s="724"/>
      <c r="AI21" s="724"/>
      <c r="AJ21" s="724"/>
      <c r="AK21" s="724"/>
      <c r="AL21" s="666" t="s">
        <v>237</v>
      </c>
      <c r="AM21" s="667"/>
      <c r="AN21" s="667"/>
      <c r="AO21" s="725"/>
      <c r="AP21" s="769" t="s">
        <v>281</v>
      </c>
      <c r="AQ21" s="776"/>
      <c r="AR21" s="776"/>
      <c r="AS21" s="776"/>
      <c r="AT21" s="776"/>
      <c r="AU21" s="776"/>
      <c r="AV21" s="776"/>
      <c r="AW21" s="776"/>
      <c r="AX21" s="776"/>
      <c r="AY21" s="776"/>
      <c r="AZ21" s="776"/>
      <c r="BA21" s="776"/>
      <c r="BB21" s="776"/>
      <c r="BC21" s="776"/>
      <c r="BD21" s="776"/>
      <c r="BE21" s="776"/>
      <c r="BF21" s="771"/>
      <c r="BG21" s="661" t="s">
        <v>130</v>
      </c>
      <c r="BH21" s="664"/>
      <c r="BI21" s="664"/>
      <c r="BJ21" s="664"/>
      <c r="BK21" s="664"/>
      <c r="BL21" s="664"/>
      <c r="BM21" s="664"/>
      <c r="BN21" s="665"/>
      <c r="BO21" s="723" t="s">
        <v>176</v>
      </c>
      <c r="BP21" s="723"/>
      <c r="BQ21" s="723"/>
      <c r="BR21" s="723"/>
      <c r="BS21" s="669" t="s">
        <v>130</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282</v>
      </c>
      <c r="C22" s="659"/>
      <c r="D22" s="659"/>
      <c r="E22" s="659"/>
      <c r="F22" s="659"/>
      <c r="G22" s="659"/>
      <c r="H22" s="659"/>
      <c r="I22" s="659"/>
      <c r="J22" s="659"/>
      <c r="K22" s="659"/>
      <c r="L22" s="659"/>
      <c r="M22" s="659"/>
      <c r="N22" s="659"/>
      <c r="O22" s="659"/>
      <c r="P22" s="659"/>
      <c r="Q22" s="660"/>
      <c r="R22" s="661">
        <v>15099396</v>
      </c>
      <c r="S22" s="664"/>
      <c r="T22" s="664"/>
      <c r="U22" s="664"/>
      <c r="V22" s="664"/>
      <c r="W22" s="664"/>
      <c r="X22" s="664"/>
      <c r="Y22" s="665"/>
      <c r="Z22" s="723">
        <v>56.6</v>
      </c>
      <c r="AA22" s="723"/>
      <c r="AB22" s="723"/>
      <c r="AC22" s="723"/>
      <c r="AD22" s="724">
        <v>13823242</v>
      </c>
      <c r="AE22" s="724"/>
      <c r="AF22" s="724"/>
      <c r="AG22" s="724"/>
      <c r="AH22" s="724"/>
      <c r="AI22" s="724"/>
      <c r="AJ22" s="724"/>
      <c r="AK22" s="724"/>
      <c r="AL22" s="666">
        <v>99.7</v>
      </c>
      <c r="AM22" s="667"/>
      <c r="AN22" s="667"/>
      <c r="AO22" s="725"/>
      <c r="AP22" s="769" t="s">
        <v>283</v>
      </c>
      <c r="AQ22" s="776"/>
      <c r="AR22" s="776"/>
      <c r="AS22" s="776"/>
      <c r="AT22" s="776"/>
      <c r="AU22" s="776"/>
      <c r="AV22" s="776"/>
      <c r="AW22" s="776"/>
      <c r="AX22" s="776"/>
      <c r="AY22" s="776"/>
      <c r="AZ22" s="776"/>
      <c r="BA22" s="776"/>
      <c r="BB22" s="776"/>
      <c r="BC22" s="776"/>
      <c r="BD22" s="776"/>
      <c r="BE22" s="776"/>
      <c r="BF22" s="771"/>
      <c r="BG22" s="661" t="s">
        <v>130</v>
      </c>
      <c r="BH22" s="664"/>
      <c r="BI22" s="664"/>
      <c r="BJ22" s="664"/>
      <c r="BK22" s="664"/>
      <c r="BL22" s="664"/>
      <c r="BM22" s="664"/>
      <c r="BN22" s="665"/>
      <c r="BO22" s="723" t="s">
        <v>130</v>
      </c>
      <c r="BP22" s="723"/>
      <c r="BQ22" s="723"/>
      <c r="BR22" s="723"/>
      <c r="BS22" s="669" t="s">
        <v>130</v>
      </c>
      <c r="BT22" s="664"/>
      <c r="BU22" s="664"/>
      <c r="BV22" s="664"/>
      <c r="BW22" s="664"/>
      <c r="BX22" s="664"/>
      <c r="BY22" s="664"/>
      <c r="BZ22" s="664"/>
      <c r="CA22" s="664"/>
      <c r="CB22" s="704"/>
      <c r="CD22" s="778" t="s">
        <v>284</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285</v>
      </c>
      <c r="C23" s="659"/>
      <c r="D23" s="659"/>
      <c r="E23" s="659"/>
      <c r="F23" s="659"/>
      <c r="G23" s="659"/>
      <c r="H23" s="659"/>
      <c r="I23" s="659"/>
      <c r="J23" s="659"/>
      <c r="K23" s="659"/>
      <c r="L23" s="659"/>
      <c r="M23" s="659"/>
      <c r="N23" s="659"/>
      <c r="O23" s="659"/>
      <c r="P23" s="659"/>
      <c r="Q23" s="660"/>
      <c r="R23" s="661">
        <v>7212</v>
      </c>
      <c r="S23" s="664"/>
      <c r="T23" s="664"/>
      <c r="U23" s="664"/>
      <c r="V23" s="664"/>
      <c r="W23" s="664"/>
      <c r="X23" s="664"/>
      <c r="Y23" s="665"/>
      <c r="Z23" s="723">
        <v>0</v>
      </c>
      <c r="AA23" s="723"/>
      <c r="AB23" s="723"/>
      <c r="AC23" s="723"/>
      <c r="AD23" s="724">
        <v>7212</v>
      </c>
      <c r="AE23" s="724"/>
      <c r="AF23" s="724"/>
      <c r="AG23" s="724"/>
      <c r="AH23" s="724"/>
      <c r="AI23" s="724"/>
      <c r="AJ23" s="724"/>
      <c r="AK23" s="724"/>
      <c r="AL23" s="666">
        <v>0.1</v>
      </c>
      <c r="AM23" s="667"/>
      <c r="AN23" s="667"/>
      <c r="AO23" s="725"/>
      <c r="AP23" s="769" t="s">
        <v>286</v>
      </c>
      <c r="AQ23" s="776"/>
      <c r="AR23" s="776"/>
      <c r="AS23" s="776"/>
      <c r="AT23" s="776"/>
      <c r="AU23" s="776"/>
      <c r="AV23" s="776"/>
      <c r="AW23" s="776"/>
      <c r="AX23" s="776"/>
      <c r="AY23" s="776"/>
      <c r="AZ23" s="776"/>
      <c r="BA23" s="776"/>
      <c r="BB23" s="776"/>
      <c r="BC23" s="776"/>
      <c r="BD23" s="776"/>
      <c r="BE23" s="776"/>
      <c r="BF23" s="771"/>
      <c r="BG23" s="661">
        <v>383227</v>
      </c>
      <c r="BH23" s="664"/>
      <c r="BI23" s="664"/>
      <c r="BJ23" s="664"/>
      <c r="BK23" s="664"/>
      <c r="BL23" s="664"/>
      <c r="BM23" s="664"/>
      <c r="BN23" s="665"/>
      <c r="BO23" s="723">
        <v>5.7</v>
      </c>
      <c r="BP23" s="723"/>
      <c r="BQ23" s="723"/>
      <c r="BR23" s="723"/>
      <c r="BS23" s="669" t="s">
        <v>130</v>
      </c>
      <c r="BT23" s="664"/>
      <c r="BU23" s="664"/>
      <c r="BV23" s="664"/>
      <c r="BW23" s="664"/>
      <c r="BX23" s="664"/>
      <c r="BY23" s="664"/>
      <c r="BZ23" s="664"/>
      <c r="CA23" s="664"/>
      <c r="CB23" s="704"/>
      <c r="CD23" s="778" t="s">
        <v>225</v>
      </c>
      <c r="CE23" s="779"/>
      <c r="CF23" s="779"/>
      <c r="CG23" s="779"/>
      <c r="CH23" s="779"/>
      <c r="CI23" s="779"/>
      <c r="CJ23" s="779"/>
      <c r="CK23" s="779"/>
      <c r="CL23" s="779"/>
      <c r="CM23" s="779"/>
      <c r="CN23" s="779"/>
      <c r="CO23" s="779"/>
      <c r="CP23" s="779"/>
      <c r="CQ23" s="780"/>
      <c r="CR23" s="778" t="s">
        <v>287</v>
      </c>
      <c r="CS23" s="779"/>
      <c r="CT23" s="779"/>
      <c r="CU23" s="779"/>
      <c r="CV23" s="779"/>
      <c r="CW23" s="779"/>
      <c r="CX23" s="779"/>
      <c r="CY23" s="780"/>
      <c r="CZ23" s="778" t="s">
        <v>288</v>
      </c>
      <c r="DA23" s="779"/>
      <c r="DB23" s="779"/>
      <c r="DC23" s="780"/>
      <c r="DD23" s="778" t="s">
        <v>289</v>
      </c>
      <c r="DE23" s="779"/>
      <c r="DF23" s="779"/>
      <c r="DG23" s="779"/>
      <c r="DH23" s="779"/>
      <c r="DI23" s="779"/>
      <c r="DJ23" s="779"/>
      <c r="DK23" s="780"/>
      <c r="DL23" s="787" t="s">
        <v>290</v>
      </c>
      <c r="DM23" s="788"/>
      <c r="DN23" s="788"/>
      <c r="DO23" s="788"/>
      <c r="DP23" s="788"/>
      <c r="DQ23" s="788"/>
      <c r="DR23" s="788"/>
      <c r="DS23" s="788"/>
      <c r="DT23" s="788"/>
      <c r="DU23" s="788"/>
      <c r="DV23" s="789"/>
      <c r="DW23" s="778" t="s">
        <v>291</v>
      </c>
      <c r="DX23" s="779"/>
      <c r="DY23" s="779"/>
      <c r="DZ23" s="779"/>
      <c r="EA23" s="779"/>
      <c r="EB23" s="779"/>
      <c r="EC23" s="780"/>
    </row>
    <row r="24" spans="2:133" ht="11.25" customHeight="1" x14ac:dyDescent="0.15">
      <c r="B24" s="658" t="s">
        <v>292</v>
      </c>
      <c r="C24" s="659"/>
      <c r="D24" s="659"/>
      <c r="E24" s="659"/>
      <c r="F24" s="659"/>
      <c r="G24" s="659"/>
      <c r="H24" s="659"/>
      <c r="I24" s="659"/>
      <c r="J24" s="659"/>
      <c r="K24" s="659"/>
      <c r="L24" s="659"/>
      <c r="M24" s="659"/>
      <c r="N24" s="659"/>
      <c r="O24" s="659"/>
      <c r="P24" s="659"/>
      <c r="Q24" s="660"/>
      <c r="R24" s="661">
        <v>333924</v>
      </c>
      <c r="S24" s="664"/>
      <c r="T24" s="664"/>
      <c r="U24" s="664"/>
      <c r="V24" s="664"/>
      <c r="W24" s="664"/>
      <c r="X24" s="664"/>
      <c r="Y24" s="665"/>
      <c r="Z24" s="723">
        <v>1.3</v>
      </c>
      <c r="AA24" s="723"/>
      <c r="AB24" s="723"/>
      <c r="AC24" s="723"/>
      <c r="AD24" s="724" t="s">
        <v>130</v>
      </c>
      <c r="AE24" s="724"/>
      <c r="AF24" s="724"/>
      <c r="AG24" s="724"/>
      <c r="AH24" s="724"/>
      <c r="AI24" s="724"/>
      <c r="AJ24" s="724"/>
      <c r="AK24" s="724"/>
      <c r="AL24" s="666" t="s">
        <v>176</v>
      </c>
      <c r="AM24" s="667"/>
      <c r="AN24" s="667"/>
      <c r="AO24" s="725"/>
      <c r="AP24" s="769" t="s">
        <v>293</v>
      </c>
      <c r="AQ24" s="776"/>
      <c r="AR24" s="776"/>
      <c r="AS24" s="776"/>
      <c r="AT24" s="776"/>
      <c r="AU24" s="776"/>
      <c r="AV24" s="776"/>
      <c r="AW24" s="776"/>
      <c r="AX24" s="776"/>
      <c r="AY24" s="776"/>
      <c r="AZ24" s="776"/>
      <c r="BA24" s="776"/>
      <c r="BB24" s="776"/>
      <c r="BC24" s="776"/>
      <c r="BD24" s="776"/>
      <c r="BE24" s="776"/>
      <c r="BF24" s="771"/>
      <c r="BG24" s="661" t="s">
        <v>130</v>
      </c>
      <c r="BH24" s="664"/>
      <c r="BI24" s="664"/>
      <c r="BJ24" s="664"/>
      <c r="BK24" s="664"/>
      <c r="BL24" s="664"/>
      <c r="BM24" s="664"/>
      <c r="BN24" s="665"/>
      <c r="BO24" s="723" t="s">
        <v>130</v>
      </c>
      <c r="BP24" s="723"/>
      <c r="BQ24" s="723"/>
      <c r="BR24" s="723"/>
      <c r="BS24" s="669" t="s">
        <v>237</v>
      </c>
      <c r="BT24" s="664"/>
      <c r="BU24" s="664"/>
      <c r="BV24" s="664"/>
      <c r="BW24" s="664"/>
      <c r="BX24" s="664"/>
      <c r="BY24" s="664"/>
      <c r="BZ24" s="664"/>
      <c r="CA24" s="664"/>
      <c r="CB24" s="704"/>
      <c r="CD24" s="732" t="s">
        <v>294</v>
      </c>
      <c r="CE24" s="733"/>
      <c r="CF24" s="733"/>
      <c r="CG24" s="733"/>
      <c r="CH24" s="733"/>
      <c r="CI24" s="733"/>
      <c r="CJ24" s="733"/>
      <c r="CK24" s="733"/>
      <c r="CL24" s="733"/>
      <c r="CM24" s="733"/>
      <c r="CN24" s="733"/>
      <c r="CO24" s="733"/>
      <c r="CP24" s="733"/>
      <c r="CQ24" s="734"/>
      <c r="CR24" s="726">
        <v>12806796</v>
      </c>
      <c r="CS24" s="727"/>
      <c r="CT24" s="727"/>
      <c r="CU24" s="727"/>
      <c r="CV24" s="727"/>
      <c r="CW24" s="727"/>
      <c r="CX24" s="727"/>
      <c r="CY24" s="773"/>
      <c r="CZ24" s="774">
        <v>50.7</v>
      </c>
      <c r="DA24" s="743"/>
      <c r="DB24" s="743"/>
      <c r="DC24" s="777"/>
      <c r="DD24" s="772">
        <v>8017015</v>
      </c>
      <c r="DE24" s="727"/>
      <c r="DF24" s="727"/>
      <c r="DG24" s="727"/>
      <c r="DH24" s="727"/>
      <c r="DI24" s="727"/>
      <c r="DJ24" s="727"/>
      <c r="DK24" s="773"/>
      <c r="DL24" s="772">
        <v>7931087</v>
      </c>
      <c r="DM24" s="727"/>
      <c r="DN24" s="727"/>
      <c r="DO24" s="727"/>
      <c r="DP24" s="727"/>
      <c r="DQ24" s="727"/>
      <c r="DR24" s="727"/>
      <c r="DS24" s="727"/>
      <c r="DT24" s="727"/>
      <c r="DU24" s="727"/>
      <c r="DV24" s="773"/>
      <c r="DW24" s="774">
        <v>54</v>
      </c>
      <c r="DX24" s="743"/>
      <c r="DY24" s="743"/>
      <c r="DZ24" s="743"/>
      <c r="EA24" s="743"/>
      <c r="EB24" s="743"/>
      <c r="EC24" s="775"/>
    </row>
    <row r="25" spans="2:133" ht="11.25" customHeight="1" x14ac:dyDescent="0.15">
      <c r="B25" s="658" t="s">
        <v>295</v>
      </c>
      <c r="C25" s="659"/>
      <c r="D25" s="659"/>
      <c r="E25" s="659"/>
      <c r="F25" s="659"/>
      <c r="G25" s="659"/>
      <c r="H25" s="659"/>
      <c r="I25" s="659"/>
      <c r="J25" s="659"/>
      <c r="K25" s="659"/>
      <c r="L25" s="659"/>
      <c r="M25" s="659"/>
      <c r="N25" s="659"/>
      <c r="O25" s="659"/>
      <c r="P25" s="659"/>
      <c r="Q25" s="660"/>
      <c r="R25" s="661">
        <v>557915</v>
      </c>
      <c r="S25" s="664"/>
      <c r="T25" s="664"/>
      <c r="U25" s="664"/>
      <c r="V25" s="664"/>
      <c r="W25" s="664"/>
      <c r="X25" s="664"/>
      <c r="Y25" s="665"/>
      <c r="Z25" s="723">
        <v>2.1</v>
      </c>
      <c r="AA25" s="723"/>
      <c r="AB25" s="723"/>
      <c r="AC25" s="723"/>
      <c r="AD25" s="724">
        <v>32290</v>
      </c>
      <c r="AE25" s="724"/>
      <c r="AF25" s="724"/>
      <c r="AG25" s="724"/>
      <c r="AH25" s="724"/>
      <c r="AI25" s="724"/>
      <c r="AJ25" s="724"/>
      <c r="AK25" s="724"/>
      <c r="AL25" s="666">
        <v>0.2</v>
      </c>
      <c r="AM25" s="667"/>
      <c r="AN25" s="667"/>
      <c r="AO25" s="725"/>
      <c r="AP25" s="769" t="s">
        <v>296</v>
      </c>
      <c r="AQ25" s="776"/>
      <c r="AR25" s="776"/>
      <c r="AS25" s="776"/>
      <c r="AT25" s="776"/>
      <c r="AU25" s="776"/>
      <c r="AV25" s="776"/>
      <c r="AW25" s="776"/>
      <c r="AX25" s="776"/>
      <c r="AY25" s="776"/>
      <c r="AZ25" s="776"/>
      <c r="BA25" s="776"/>
      <c r="BB25" s="776"/>
      <c r="BC25" s="776"/>
      <c r="BD25" s="776"/>
      <c r="BE25" s="776"/>
      <c r="BF25" s="771"/>
      <c r="BG25" s="661" t="s">
        <v>130</v>
      </c>
      <c r="BH25" s="664"/>
      <c r="BI25" s="664"/>
      <c r="BJ25" s="664"/>
      <c r="BK25" s="664"/>
      <c r="BL25" s="664"/>
      <c r="BM25" s="664"/>
      <c r="BN25" s="665"/>
      <c r="BO25" s="723" t="s">
        <v>130</v>
      </c>
      <c r="BP25" s="723"/>
      <c r="BQ25" s="723"/>
      <c r="BR25" s="723"/>
      <c r="BS25" s="669" t="s">
        <v>130</v>
      </c>
      <c r="BT25" s="664"/>
      <c r="BU25" s="664"/>
      <c r="BV25" s="664"/>
      <c r="BW25" s="664"/>
      <c r="BX25" s="664"/>
      <c r="BY25" s="664"/>
      <c r="BZ25" s="664"/>
      <c r="CA25" s="664"/>
      <c r="CB25" s="704"/>
      <c r="CD25" s="705" t="s">
        <v>297</v>
      </c>
      <c r="CE25" s="702"/>
      <c r="CF25" s="702"/>
      <c r="CG25" s="702"/>
      <c r="CH25" s="702"/>
      <c r="CI25" s="702"/>
      <c r="CJ25" s="702"/>
      <c r="CK25" s="702"/>
      <c r="CL25" s="702"/>
      <c r="CM25" s="702"/>
      <c r="CN25" s="702"/>
      <c r="CO25" s="702"/>
      <c r="CP25" s="702"/>
      <c r="CQ25" s="703"/>
      <c r="CR25" s="661">
        <v>4412784</v>
      </c>
      <c r="CS25" s="662"/>
      <c r="CT25" s="662"/>
      <c r="CU25" s="662"/>
      <c r="CV25" s="662"/>
      <c r="CW25" s="662"/>
      <c r="CX25" s="662"/>
      <c r="CY25" s="663"/>
      <c r="CZ25" s="666">
        <v>17.5</v>
      </c>
      <c r="DA25" s="695"/>
      <c r="DB25" s="695"/>
      <c r="DC25" s="696"/>
      <c r="DD25" s="669">
        <v>4131871</v>
      </c>
      <c r="DE25" s="662"/>
      <c r="DF25" s="662"/>
      <c r="DG25" s="662"/>
      <c r="DH25" s="662"/>
      <c r="DI25" s="662"/>
      <c r="DJ25" s="662"/>
      <c r="DK25" s="663"/>
      <c r="DL25" s="669">
        <v>4045943</v>
      </c>
      <c r="DM25" s="662"/>
      <c r="DN25" s="662"/>
      <c r="DO25" s="662"/>
      <c r="DP25" s="662"/>
      <c r="DQ25" s="662"/>
      <c r="DR25" s="662"/>
      <c r="DS25" s="662"/>
      <c r="DT25" s="662"/>
      <c r="DU25" s="662"/>
      <c r="DV25" s="663"/>
      <c r="DW25" s="666">
        <v>27.5</v>
      </c>
      <c r="DX25" s="695"/>
      <c r="DY25" s="695"/>
      <c r="DZ25" s="695"/>
      <c r="EA25" s="695"/>
      <c r="EB25" s="695"/>
      <c r="EC25" s="697"/>
    </row>
    <row r="26" spans="2:133" ht="11.25" customHeight="1" x14ac:dyDescent="0.15">
      <c r="B26" s="658" t="s">
        <v>298</v>
      </c>
      <c r="C26" s="659"/>
      <c r="D26" s="659"/>
      <c r="E26" s="659"/>
      <c r="F26" s="659"/>
      <c r="G26" s="659"/>
      <c r="H26" s="659"/>
      <c r="I26" s="659"/>
      <c r="J26" s="659"/>
      <c r="K26" s="659"/>
      <c r="L26" s="659"/>
      <c r="M26" s="659"/>
      <c r="N26" s="659"/>
      <c r="O26" s="659"/>
      <c r="P26" s="659"/>
      <c r="Q26" s="660"/>
      <c r="R26" s="661">
        <v>283283</v>
      </c>
      <c r="S26" s="664"/>
      <c r="T26" s="664"/>
      <c r="U26" s="664"/>
      <c r="V26" s="664"/>
      <c r="W26" s="664"/>
      <c r="X26" s="664"/>
      <c r="Y26" s="665"/>
      <c r="Z26" s="723">
        <v>1.1000000000000001</v>
      </c>
      <c r="AA26" s="723"/>
      <c r="AB26" s="723"/>
      <c r="AC26" s="723"/>
      <c r="AD26" s="724" t="s">
        <v>176</v>
      </c>
      <c r="AE26" s="724"/>
      <c r="AF26" s="724"/>
      <c r="AG26" s="724"/>
      <c r="AH26" s="724"/>
      <c r="AI26" s="724"/>
      <c r="AJ26" s="724"/>
      <c r="AK26" s="724"/>
      <c r="AL26" s="666" t="s">
        <v>130</v>
      </c>
      <c r="AM26" s="667"/>
      <c r="AN26" s="667"/>
      <c r="AO26" s="725"/>
      <c r="AP26" s="769" t="s">
        <v>299</v>
      </c>
      <c r="AQ26" s="770"/>
      <c r="AR26" s="770"/>
      <c r="AS26" s="770"/>
      <c r="AT26" s="770"/>
      <c r="AU26" s="770"/>
      <c r="AV26" s="770"/>
      <c r="AW26" s="770"/>
      <c r="AX26" s="770"/>
      <c r="AY26" s="770"/>
      <c r="AZ26" s="770"/>
      <c r="BA26" s="770"/>
      <c r="BB26" s="770"/>
      <c r="BC26" s="770"/>
      <c r="BD26" s="770"/>
      <c r="BE26" s="770"/>
      <c r="BF26" s="771"/>
      <c r="BG26" s="661" t="s">
        <v>130</v>
      </c>
      <c r="BH26" s="664"/>
      <c r="BI26" s="664"/>
      <c r="BJ26" s="664"/>
      <c r="BK26" s="664"/>
      <c r="BL26" s="664"/>
      <c r="BM26" s="664"/>
      <c r="BN26" s="665"/>
      <c r="BO26" s="723" t="s">
        <v>130</v>
      </c>
      <c r="BP26" s="723"/>
      <c r="BQ26" s="723"/>
      <c r="BR26" s="723"/>
      <c r="BS26" s="669" t="s">
        <v>130</v>
      </c>
      <c r="BT26" s="664"/>
      <c r="BU26" s="664"/>
      <c r="BV26" s="664"/>
      <c r="BW26" s="664"/>
      <c r="BX26" s="664"/>
      <c r="BY26" s="664"/>
      <c r="BZ26" s="664"/>
      <c r="CA26" s="664"/>
      <c r="CB26" s="704"/>
      <c r="CD26" s="705" t="s">
        <v>300</v>
      </c>
      <c r="CE26" s="702"/>
      <c r="CF26" s="702"/>
      <c r="CG26" s="702"/>
      <c r="CH26" s="702"/>
      <c r="CI26" s="702"/>
      <c r="CJ26" s="702"/>
      <c r="CK26" s="702"/>
      <c r="CL26" s="702"/>
      <c r="CM26" s="702"/>
      <c r="CN26" s="702"/>
      <c r="CO26" s="702"/>
      <c r="CP26" s="702"/>
      <c r="CQ26" s="703"/>
      <c r="CR26" s="661">
        <v>2907122</v>
      </c>
      <c r="CS26" s="664"/>
      <c r="CT26" s="664"/>
      <c r="CU26" s="664"/>
      <c r="CV26" s="664"/>
      <c r="CW26" s="664"/>
      <c r="CX26" s="664"/>
      <c r="CY26" s="665"/>
      <c r="CZ26" s="666">
        <v>11.5</v>
      </c>
      <c r="DA26" s="695"/>
      <c r="DB26" s="695"/>
      <c r="DC26" s="696"/>
      <c r="DD26" s="669">
        <v>2666426</v>
      </c>
      <c r="DE26" s="664"/>
      <c r="DF26" s="664"/>
      <c r="DG26" s="664"/>
      <c r="DH26" s="664"/>
      <c r="DI26" s="664"/>
      <c r="DJ26" s="664"/>
      <c r="DK26" s="665"/>
      <c r="DL26" s="669" t="s">
        <v>237</v>
      </c>
      <c r="DM26" s="664"/>
      <c r="DN26" s="664"/>
      <c r="DO26" s="664"/>
      <c r="DP26" s="664"/>
      <c r="DQ26" s="664"/>
      <c r="DR26" s="664"/>
      <c r="DS26" s="664"/>
      <c r="DT26" s="664"/>
      <c r="DU26" s="664"/>
      <c r="DV26" s="665"/>
      <c r="DW26" s="666" t="s">
        <v>130</v>
      </c>
      <c r="DX26" s="695"/>
      <c r="DY26" s="695"/>
      <c r="DZ26" s="695"/>
      <c r="EA26" s="695"/>
      <c r="EB26" s="695"/>
      <c r="EC26" s="697"/>
    </row>
    <row r="27" spans="2:133" ht="11.25" customHeight="1" x14ac:dyDescent="0.15">
      <c r="B27" s="658" t="s">
        <v>301</v>
      </c>
      <c r="C27" s="659"/>
      <c r="D27" s="659"/>
      <c r="E27" s="659"/>
      <c r="F27" s="659"/>
      <c r="G27" s="659"/>
      <c r="H27" s="659"/>
      <c r="I27" s="659"/>
      <c r="J27" s="659"/>
      <c r="K27" s="659"/>
      <c r="L27" s="659"/>
      <c r="M27" s="659"/>
      <c r="N27" s="659"/>
      <c r="O27" s="659"/>
      <c r="P27" s="659"/>
      <c r="Q27" s="660"/>
      <c r="R27" s="661">
        <v>4280148</v>
      </c>
      <c r="S27" s="664"/>
      <c r="T27" s="664"/>
      <c r="U27" s="664"/>
      <c r="V27" s="664"/>
      <c r="W27" s="664"/>
      <c r="X27" s="664"/>
      <c r="Y27" s="665"/>
      <c r="Z27" s="723">
        <v>16</v>
      </c>
      <c r="AA27" s="723"/>
      <c r="AB27" s="723"/>
      <c r="AC27" s="723"/>
      <c r="AD27" s="724" t="s">
        <v>130</v>
      </c>
      <c r="AE27" s="724"/>
      <c r="AF27" s="724"/>
      <c r="AG27" s="724"/>
      <c r="AH27" s="724"/>
      <c r="AI27" s="724"/>
      <c r="AJ27" s="724"/>
      <c r="AK27" s="724"/>
      <c r="AL27" s="666" t="s">
        <v>237</v>
      </c>
      <c r="AM27" s="667"/>
      <c r="AN27" s="667"/>
      <c r="AO27" s="725"/>
      <c r="AP27" s="658" t="s">
        <v>302</v>
      </c>
      <c r="AQ27" s="659"/>
      <c r="AR27" s="659"/>
      <c r="AS27" s="659"/>
      <c r="AT27" s="659"/>
      <c r="AU27" s="659"/>
      <c r="AV27" s="659"/>
      <c r="AW27" s="659"/>
      <c r="AX27" s="659"/>
      <c r="AY27" s="659"/>
      <c r="AZ27" s="659"/>
      <c r="BA27" s="659"/>
      <c r="BB27" s="659"/>
      <c r="BC27" s="659"/>
      <c r="BD27" s="659"/>
      <c r="BE27" s="659"/>
      <c r="BF27" s="660"/>
      <c r="BG27" s="661">
        <v>6692364</v>
      </c>
      <c r="BH27" s="664"/>
      <c r="BI27" s="664"/>
      <c r="BJ27" s="664"/>
      <c r="BK27" s="664"/>
      <c r="BL27" s="664"/>
      <c r="BM27" s="664"/>
      <c r="BN27" s="665"/>
      <c r="BO27" s="723">
        <v>100</v>
      </c>
      <c r="BP27" s="723"/>
      <c r="BQ27" s="723"/>
      <c r="BR27" s="723"/>
      <c r="BS27" s="669">
        <v>48259</v>
      </c>
      <c r="BT27" s="664"/>
      <c r="BU27" s="664"/>
      <c r="BV27" s="664"/>
      <c r="BW27" s="664"/>
      <c r="BX27" s="664"/>
      <c r="BY27" s="664"/>
      <c r="BZ27" s="664"/>
      <c r="CA27" s="664"/>
      <c r="CB27" s="704"/>
      <c r="CD27" s="705" t="s">
        <v>303</v>
      </c>
      <c r="CE27" s="702"/>
      <c r="CF27" s="702"/>
      <c r="CG27" s="702"/>
      <c r="CH27" s="702"/>
      <c r="CI27" s="702"/>
      <c r="CJ27" s="702"/>
      <c r="CK27" s="702"/>
      <c r="CL27" s="702"/>
      <c r="CM27" s="702"/>
      <c r="CN27" s="702"/>
      <c r="CO27" s="702"/>
      <c r="CP27" s="702"/>
      <c r="CQ27" s="703"/>
      <c r="CR27" s="661">
        <v>6087980</v>
      </c>
      <c r="CS27" s="662"/>
      <c r="CT27" s="662"/>
      <c r="CU27" s="662"/>
      <c r="CV27" s="662"/>
      <c r="CW27" s="662"/>
      <c r="CX27" s="662"/>
      <c r="CY27" s="663"/>
      <c r="CZ27" s="666">
        <v>24.1</v>
      </c>
      <c r="DA27" s="695"/>
      <c r="DB27" s="695"/>
      <c r="DC27" s="696"/>
      <c r="DD27" s="669">
        <v>1616526</v>
      </c>
      <c r="DE27" s="662"/>
      <c r="DF27" s="662"/>
      <c r="DG27" s="662"/>
      <c r="DH27" s="662"/>
      <c r="DI27" s="662"/>
      <c r="DJ27" s="662"/>
      <c r="DK27" s="663"/>
      <c r="DL27" s="669">
        <v>1616526</v>
      </c>
      <c r="DM27" s="662"/>
      <c r="DN27" s="662"/>
      <c r="DO27" s="662"/>
      <c r="DP27" s="662"/>
      <c r="DQ27" s="662"/>
      <c r="DR27" s="662"/>
      <c r="DS27" s="662"/>
      <c r="DT27" s="662"/>
      <c r="DU27" s="662"/>
      <c r="DV27" s="663"/>
      <c r="DW27" s="666">
        <v>11</v>
      </c>
      <c r="DX27" s="695"/>
      <c r="DY27" s="695"/>
      <c r="DZ27" s="695"/>
      <c r="EA27" s="695"/>
      <c r="EB27" s="695"/>
      <c r="EC27" s="697"/>
    </row>
    <row r="28" spans="2:133" ht="11.25" customHeight="1" x14ac:dyDescent="0.15">
      <c r="B28" s="766" t="s">
        <v>304</v>
      </c>
      <c r="C28" s="767"/>
      <c r="D28" s="767"/>
      <c r="E28" s="767"/>
      <c r="F28" s="767"/>
      <c r="G28" s="767"/>
      <c r="H28" s="767"/>
      <c r="I28" s="767"/>
      <c r="J28" s="767"/>
      <c r="K28" s="767"/>
      <c r="L28" s="767"/>
      <c r="M28" s="767"/>
      <c r="N28" s="767"/>
      <c r="O28" s="767"/>
      <c r="P28" s="767"/>
      <c r="Q28" s="768"/>
      <c r="R28" s="661" t="s">
        <v>176</v>
      </c>
      <c r="S28" s="664"/>
      <c r="T28" s="664"/>
      <c r="U28" s="664"/>
      <c r="V28" s="664"/>
      <c r="W28" s="664"/>
      <c r="X28" s="664"/>
      <c r="Y28" s="665"/>
      <c r="Z28" s="723" t="s">
        <v>130</v>
      </c>
      <c r="AA28" s="723"/>
      <c r="AB28" s="723"/>
      <c r="AC28" s="723"/>
      <c r="AD28" s="724" t="s">
        <v>237</v>
      </c>
      <c r="AE28" s="724"/>
      <c r="AF28" s="724"/>
      <c r="AG28" s="724"/>
      <c r="AH28" s="724"/>
      <c r="AI28" s="724"/>
      <c r="AJ28" s="724"/>
      <c r="AK28" s="724"/>
      <c r="AL28" s="666" t="s">
        <v>130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305</v>
      </c>
      <c r="CE28" s="702"/>
      <c r="CF28" s="702"/>
      <c r="CG28" s="702"/>
      <c r="CH28" s="702"/>
      <c r="CI28" s="702"/>
      <c r="CJ28" s="702"/>
      <c r="CK28" s="702"/>
      <c r="CL28" s="702"/>
      <c r="CM28" s="702"/>
      <c r="CN28" s="702"/>
      <c r="CO28" s="702"/>
      <c r="CP28" s="702"/>
      <c r="CQ28" s="703"/>
      <c r="CR28" s="661">
        <v>2306032</v>
      </c>
      <c r="CS28" s="664"/>
      <c r="CT28" s="664"/>
      <c r="CU28" s="664"/>
      <c r="CV28" s="664"/>
      <c r="CW28" s="664"/>
      <c r="CX28" s="664"/>
      <c r="CY28" s="665"/>
      <c r="CZ28" s="666">
        <v>9.1</v>
      </c>
      <c r="DA28" s="695"/>
      <c r="DB28" s="695"/>
      <c r="DC28" s="696"/>
      <c r="DD28" s="669">
        <v>2268618</v>
      </c>
      <c r="DE28" s="664"/>
      <c r="DF28" s="664"/>
      <c r="DG28" s="664"/>
      <c r="DH28" s="664"/>
      <c r="DI28" s="664"/>
      <c r="DJ28" s="664"/>
      <c r="DK28" s="665"/>
      <c r="DL28" s="669">
        <v>2268618</v>
      </c>
      <c r="DM28" s="664"/>
      <c r="DN28" s="664"/>
      <c r="DO28" s="664"/>
      <c r="DP28" s="664"/>
      <c r="DQ28" s="664"/>
      <c r="DR28" s="664"/>
      <c r="DS28" s="664"/>
      <c r="DT28" s="664"/>
      <c r="DU28" s="664"/>
      <c r="DV28" s="665"/>
      <c r="DW28" s="666">
        <v>15.4</v>
      </c>
      <c r="DX28" s="695"/>
      <c r="DY28" s="695"/>
      <c r="DZ28" s="695"/>
      <c r="EA28" s="695"/>
      <c r="EB28" s="695"/>
      <c r="EC28" s="697"/>
    </row>
    <row r="29" spans="2:133" ht="11.25" customHeight="1" x14ac:dyDescent="0.15">
      <c r="B29" s="658" t="s">
        <v>306</v>
      </c>
      <c r="C29" s="659"/>
      <c r="D29" s="659"/>
      <c r="E29" s="659"/>
      <c r="F29" s="659"/>
      <c r="G29" s="659"/>
      <c r="H29" s="659"/>
      <c r="I29" s="659"/>
      <c r="J29" s="659"/>
      <c r="K29" s="659"/>
      <c r="L29" s="659"/>
      <c r="M29" s="659"/>
      <c r="N29" s="659"/>
      <c r="O29" s="659"/>
      <c r="P29" s="659"/>
      <c r="Q29" s="660"/>
      <c r="R29" s="661">
        <v>1504084</v>
      </c>
      <c r="S29" s="664"/>
      <c r="T29" s="664"/>
      <c r="U29" s="664"/>
      <c r="V29" s="664"/>
      <c r="W29" s="664"/>
      <c r="X29" s="664"/>
      <c r="Y29" s="665"/>
      <c r="Z29" s="723">
        <v>5.6</v>
      </c>
      <c r="AA29" s="723"/>
      <c r="AB29" s="723"/>
      <c r="AC29" s="723"/>
      <c r="AD29" s="724" t="s">
        <v>130</v>
      </c>
      <c r="AE29" s="724"/>
      <c r="AF29" s="724"/>
      <c r="AG29" s="724"/>
      <c r="AH29" s="724"/>
      <c r="AI29" s="724"/>
      <c r="AJ29" s="724"/>
      <c r="AK29" s="724"/>
      <c r="AL29" s="666" t="s">
        <v>176</v>
      </c>
      <c r="AM29" s="667"/>
      <c r="AN29" s="667"/>
      <c r="AO29" s="725"/>
      <c r="AP29" s="735" t="s">
        <v>225</v>
      </c>
      <c r="AQ29" s="736"/>
      <c r="AR29" s="736"/>
      <c r="AS29" s="736"/>
      <c r="AT29" s="736"/>
      <c r="AU29" s="736"/>
      <c r="AV29" s="736"/>
      <c r="AW29" s="736"/>
      <c r="AX29" s="736"/>
      <c r="AY29" s="736"/>
      <c r="AZ29" s="736"/>
      <c r="BA29" s="736"/>
      <c r="BB29" s="736"/>
      <c r="BC29" s="736"/>
      <c r="BD29" s="736"/>
      <c r="BE29" s="736"/>
      <c r="BF29" s="737"/>
      <c r="BG29" s="735" t="s">
        <v>307</v>
      </c>
      <c r="BH29" s="763"/>
      <c r="BI29" s="763"/>
      <c r="BJ29" s="763"/>
      <c r="BK29" s="763"/>
      <c r="BL29" s="763"/>
      <c r="BM29" s="763"/>
      <c r="BN29" s="763"/>
      <c r="BO29" s="763"/>
      <c r="BP29" s="763"/>
      <c r="BQ29" s="764"/>
      <c r="BR29" s="735" t="s">
        <v>308</v>
      </c>
      <c r="BS29" s="763"/>
      <c r="BT29" s="763"/>
      <c r="BU29" s="763"/>
      <c r="BV29" s="763"/>
      <c r="BW29" s="763"/>
      <c r="BX29" s="763"/>
      <c r="BY29" s="763"/>
      <c r="BZ29" s="763"/>
      <c r="CA29" s="763"/>
      <c r="CB29" s="764"/>
      <c r="CD29" s="745" t="s">
        <v>309</v>
      </c>
      <c r="CE29" s="746"/>
      <c r="CF29" s="705" t="s">
        <v>310</v>
      </c>
      <c r="CG29" s="702"/>
      <c r="CH29" s="702"/>
      <c r="CI29" s="702"/>
      <c r="CJ29" s="702"/>
      <c r="CK29" s="702"/>
      <c r="CL29" s="702"/>
      <c r="CM29" s="702"/>
      <c r="CN29" s="702"/>
      <c r="CO29" s="702"/>
      <c r="CP29" s="702"/>
      <c r="CQ29" s="703"/>
      <c r="CR29" s="661">
        <v>2305905</v>
      </c>
      <c r="CS29" s="662"/>
      <c r="CT29" s="662"/>
      <c r="CU29" s="662"/>
      <c r="CV29" s="662"/>
      <c r="CW29" s="662"/>
      <c r="CX29" s="662"/>
      <c r="CY29" s="663"/>
      <c r="CZ29" s="666">
        <v>9.1</v>
      </c>
      <c r="DA29" s="695"/>
      <c r="DB29" s="695"/>
      <c r="DC29" s="696"/>
      <c r="DD29" s="669">
        <v>2268491</v>
      </c>
      <c r="DE29" s="662"/>
      <c r="DF29" s="662"/>
      <c r="DG29" s="662"/>
      <c r="DH29" s="662"/>
      <c r="DI29" s="662"/>
      <c r="DJ29" s="662"/>
      <c r="DK29" s="663"/>
      <c r="DL29" s="669">
        <v>2268491</v>
      </c>
      <c r="DM29" s="662"/>
      <c r="DN29" s="662"/>
      <c r="DO29" s="662"/>
      <c r="DP29" s="662"/>
      <c r="DQ29" s="662"/>
      <c r="DR29" s="662"/>
      <c r="DS29" s="662"/>
      <c r="DT29" s="662"/>
      <c r="DU29" s="662"/>
      <c r="DV29" s="663"/>
      <c r="DW29" s="666">
        <v>15.4</v>
      </c>
      <c r="DX29" s="695"/>
      <c r="DY29" s="695"/>
      <c r="DZ29" s="695"/>
      <c r="EA29" s="695"/>
      <c r="EB29" s="695"/>
      <c r="EC29" s="697"/>
    </row>
    <row r="30" spans="2:133" ht="11.25" customHeight="1" x14ac:dyDescent="0.15">
      <c r="B30" s="658" t="s">
        <v>311</v>
      </c>
      <c r="C30" s="659"/>
      <c r="D30" s="659"/>
      <c r="E30" s="659"/>
      <c r="F30" s="659"/>
      <c r="G30" s="659"/>
      <c r="H30" s="659"/>
      <c r="I30" s="659"/>
      <c r="J30" s="659"/>
      <c r="K30" s="659"/>
      <c r="L30" s="659"/>
      <c r="M30" s="659"/>
      <c r="N30" s="659"/>
      <c r="O30" s="659"/>
      <c r="P30" s="659"/>
      <c r="Q30" s="660"/>
      <c r="R30" s="661">
        <v>38437</v>
      </c>
      <c r="S30" s="664"/>
      <c r="T30" s="664"/>
      <c r="U30" s="664"/>
      <c r="V30" s="664"/>
      <c r="W30" s="664"/>
      <c r="X30" s="664"/>
      <c r="Y30" s="665"/>
      <c r="Z30" s="723">
        <v>0.1</v>
      </c>
      <c r="AA30" s="723"/>
      <c r="AB30" s="723"/>
      <c r="AC30" s="723"/>
      <c r="AD30" s="724" t="s">
        <v>130</v>
      </c>
      <c r="AE30" s="724"/>
      <c r="AF30" s="724"/>
      <c r="AG30" s="724"/>
      <c r="AH30" s="724"/>
      <c r="AI30" s="724"/>
      <c r="AJ30" s="724"/>
      <c r="AK30" s="724"/>
      <c r="AL30" s="666" t="s">
        <v>176</v>
      </c>
      <c r="AM30" s="667"/>
      <c r="AN30" s="667"/>
      <c r="AO30" s="725"/>
      <c r="AP30" s="751" t="s">
        <v>312</v>
      </c>
      <c r="AQ30" s="752"/>
      <c r="AR30" s="752"/>
      <c r="AS30" s="752"/>
      <c r="AT30" s="757" t="s">
        <v>313</v>
      </c>
      <c r="AU30" s="230"/>
      <c r="AV30" s="230"/>
      <c r="AW30" s="230"/>
      <c r="AX30" s="760" t="s">
        <v>188</v>
      </c>
      <c r="AY30" s="761"/>
      <c r="AZ30" s="761"/>
      <c r="BA30" s="761"/>
      <c r="BB30" s="761"/>
      <c r="BC30" s="761"/>
      <c r="BD30" s="761"/>
      <c r="BE30" s="761"/>
      <c r="BF30" s="762"/>
      <c r="BG30" s="741">
        <v>98.9</v>
      </c>
      <c r="BH30" s="742"/>
      <c r="BI30" s="742"/>
      <c r="BJ30" s="742"/>
      <c r="BK30" s="742"/>
      <c r="BL30" s="742"/>
      <c r="BM30" s="743">
        <v>95.6</v>
      </c>
      <c r="BN30" s="742"/>
      <c r="BO30" s="742"/>
      <c r="BP30" s="742"/>
      <c r="BQ30" s="744"/>
      <c r="BR30" s="741">
        <v>98.7</v>
      </c>
      <c r="BS30" s="742"/>
      <c r="BT30" s="742"/>
      <c r="BU30" s="742"/>
      <c r="BV30" s="742"/>
      <c r="BW30" s="742"/>
      <c r="BX30" s="743">
        <v>95.1</v>
      </c>
      <c r="BY30" s="742"/>
      <c r="BZ30" s="742"/>
      <c r="CA30" s="742"/>
      <c r="CB30" s="744"/>
      <c r="CD30" s="747"/>
      <c r="CE30" s="748"/>
      <c r="CF30" s="705" t="s">
        <v>314</v>
      </c>
      <c r="CG30" s="702"/>
      <c r="CH30" s="702"/>
      <c r="CI30" s="702"/>
      <c r="CJ30" s="702"/>
      <c r="CK30" s="702"/>
      <c r="CL30" s="702"/>
      <c r="CM30" s="702"/>
      <c r="CN30" s="702"/>
      <c r="CO30" s="702"/>
      <c r="CP30" s="702"/>
      <c r="CQ30" s="703"/>
      <c r="CR30" s="661">
        <v>2143839</v>
      </c>
      <c r="CS30" s="664"/>
      <c r="CT30" s="664"/>
      <c r="CU30" s="664"/>
      <c r="CV30" s="664"/>
      <c r="CW30" s="664"/>
      <c r="CX30" s="664"/>
      <c r="CY30" s="665"/>
      <c r="CZ30" s="666">
        <v>8.5</v>
      </c>
      <c r="DA30" s="695"/>
      <c r="DB30" s="695"/>
      <c r="DC30" s="696"/>
      <c r="DD30" s="669">
        <v>2116321</v>
      </c>
      <c r="DE30" s="664"/>
      <c r="DF30" s="664"/>
      <c r="DG30" s="664"/>
      <c r="DH30" s="664"/>
      <c r="DI30" s="664"/>
      <c r="DJ30" s="664"/>
      <c r="DK30" s="665"/>
      <c r="DL30" s="669">
        <v>2116321</v>
      </c>
      <c r="DM30" s="664"/>
      <c r="DN30" s="664"/>
      <c r="DO30" s="664"/>
      <c r="DP30" s="664"/>
      <c r="DQ30" s="664"/>
      <c r="DR30" s="664"/>
      <c r="DS30" s="664"/>
      <c r="DT30" s="664"/>
      <c r="DU30" s="664"/>
      <c r="DV30" s="665"/>
      <c r="DW30" s="666">
        <v>14.4</v>
      </c>
      <c r="DX30" s="695"/>
      <c r="DY30" s="695"/>
      <c r="DZ30" s="695"/>
      <c r="EA30" s="695"/>
      <c r="EB30" s="695"/>
      <c r="EC30" s="697"/>
    </row>
    <row r="31" spans="2:133" ht="11.25" customHeight="1" x14ac:dyDescent="0.15">
      <c r="B31" s="658" t="s">
        <v>315</v>
      </c>
      <c r="C31" s="659"/>
      <c r="D31" s="659"/>
      <c r="E31" s="659"/>
      <c r="F31" s="659"/>
      <c r="G31" s="659"/>
      <c r="H31" s="659"/>
      <c r="I31" s="659"/>
      <c r="J31" s="659"/>
      <c r="K31" s="659"/>
      <c r="L31" s="659"/>
      <c r="M31" s="659"/>
      <c r="N31" s="659"/>
      <c r="O31" s="659"/>
      <c r="P31" s="659"/>
      <c r="Q31" s="660"/>
      <c r="R31" s="661">
        <v>31838</v>
      </c>
      <c r="S31" s="664"/>
      <c r="T31" s="664"/>
      <c r="U31" s="664"/>
      <c r="V31" s="664"/>
      <c r="W31" s="664"/>
      <c r="X31" s="664"/>
      <c r="Y31" s="665"/>
      <c r="Z31" s="723">
        <v>0.1</v>
      </c>
      <c r="AA31" s="723"/>
      <c r="AB31" s="723"/>
      <c r="AC31" s="723"/>
      <c r="AD31" s="724" t="s">
        <v>176</v>
      </c>
      <c r="AE31" s="724"/>
      <c r="AF31" s="724"/>
      <c r="AG31" s="724"/>
      <c r="AH31" s="724"/>
      <c r="AI31" s="724"/>
      <c r="AJ31" s="724"/>
      <c r="AK31" s="724"/>
      <c r="AL31" s="666" t="s">
        <v>130</v>
      </c>
      <c r="AM31" s="667"/>
      <c r="AN31" s="667"/>
      <c r="AO31" s="725"/>
      <c r="AP31" s="753"/>
      <c r="AQ31" s="754"/>
      <c r="AR31" s="754"/>
      <c r="AS31" s="754"/>
      <c r="AT31" s="758"/>
      <c r="AU31" s="229" t="s">
        <v>316</v>
      </c>
      <c r="AV31" s="229"/>
      <c r="AW31" s="229"/>
      <c r="AX31" s="658" t="s">
        <v>317</v>
      </c>
      <c r="AY31" s="659"/>
      <c r="AZ31" s="659"/>
      <c r="BA31" s="659"/>
      <c r="BB31" s="659"/>
      <c r="BC31" s="659"/>
      <c r="BD31" s="659"/>
      <c r="BE31" s="659"/>
      <c r="BF31" s="660"/>
      <c r="BG31" s="739">
        <v>99</v>
      </c>
      <c r="BH31" s="662"/>
      <c r="BI31" s="662"/>
      <c r="BJ31" s="662"/>
      <c r="BK31" s="662"/>
      <c r="BL31" s="662"/>
      <c r="BM31" s="667">
        <v>96.6</v>
      </c>
      <c r="BN31" s="740"/>
      <c r="BO31" s="740"/>
      <c r="BP31" s="740"/>
      <c r="BQ31" s="701"/>
      <c r="BR31" s="739">
        <v>98.9</v>
      </c>
      <c r="BS31" s="662"/>
      <c r="BT31" s="662"/>
      <c r="BU31" s="662"/>
      <c r="BV31" s="662"/>
      <c r="BW31" s="662"/>
      <c r="BX31" s="667">
        <v>96</v>
      </c>
      <c r="BY31" s="740"/>
      <c r="BZ31" s="740"/>
      <c r="CA31" s="740"/>
      <c r="CB31" s="701"/>
      <c r="CD31" s="747"/>
      <c r="CE31" s="748"/>
      <c r="CF31" s="705" t="s">
        <v>318</v>
      </c>
      <c r="CG31" s="702"/>
      <c r="CH31" s="702"/>
      <c r="CI31" s="702"/>
      <c r="CJ31" s="702"/>
      <c r="CK31" s="702"/>
      <c r="CL31" s="702"/>
      <c r="CM31" s="702"/>
      <c r="CN31" s="702"/>
      <c r="CO31" s="702"/>
      <c r="CP31" s="702"/>
      <c r="CQ31" s="703"/>
      <c r="CR31" s="661">
        <v>162066</v>
      </c>
      <c r="CS31" s="662"/>
      <c r="CT31" s="662"/>
      <c r="CU31" s="662"/>
      <c r="CV31" s="662"/>
      <c r="CW31" s="662"/>
      <c r="CX31" s="662"/>
      <c r="CY31" s="663"/>
      <c r="CZ31" s="666">
        <v>0.6</v>
      </c>
      <c r="DA31" s="695"/>
      <c r="DB31" s="695"/>
      <c r="DC31" s="696"/>
      <c r="DD31" s="669">
        <v>152170</v>
      </c>
      <c r="DE31" s="662"/>
      <c r="DF31" s="662"/>
      <c r="DG31" s="662"/>
      <c r="DH31" s="662"/>
      <c r="DI31" s="662"/>
      <c r="DJ31" s="662"/>
      <c r="DK31" s="663"/>
      <c r="DL31" s="669">
        <v>152170</v>
      </c>
      <c r="DM31" s="662"/>
      <c r="DN31" s="662"/>
      <c r="DO31" s="662"/>
      <c r="DP31" s="662"/>
      <c r="DQ31" s="662"/>
      <c r="DR31" s="662"/>
      <c r="DS31" s="662"/>
      <c r="DT31" s="662"/>
      <c r="DU31" s="662"/>
      <c r="DV31" s="663"/>
      <c r="DW31" s="666">
        <v>1</v>
      </c>
      <c r="DX31" s="695"/>
      <c r="DY31" s="695"/>
      <c r="DZ31" s="695"/>
      <c r="EA31" s="695"/>
      <c r="EB31" s="695"/>
      <c r="EC31" s="697"/>
    </row>
    <row r="32" spans="2:133" ht="11.25" customHeight="1" x14ac:dyDescent="0.15">
      <c r="B32" s="658" t="s">
        <v>319</v>
      </c>
      <c r="C32" s="659"/>
      <c r="D32" s="659"/>
      <c r="E32" s="659"/>
      <c r="F32" s="659"/>
      <c r="G32" s="659"/>
      <c r="H32" s="659"/>
      <c r="I32" s="659"/>
      <c r="J32" s="659"/>
      <c r="K32" s="659"/>
      <c r="L32" s="659"/>
      <c r="M32" s="659"/>
      <c r="N32" s="659"/>
      <c r="O32" s="659"/>
      <c r="P32" s="659"/>
      <c r="Q32" s="660"/>
      <c r="R32" s="661">
        <v>1202936</v>
      </c>
      <c r="S32" s="664"/>
      <c r="T32" s="664"/>
      <c r="U32" s="664"/>
      <c r="V32" s="664"/>
      <c r="W32" s="664"/>
      <c r="X32" s="664"/>
      <c r="Y32" s="665"/>
      <c r="Z32" s="723">
        <v>4.5</v>
      </c>
      <c r="AA32" s="723"/>
      <c r="AB32" s="723"/>
      <c r="AC32" s="723"/>
      <c r="AD32" s="724" t="s">
        <v>176</v>
      </c>
      <c r="AE32" s="724"/>
      <c r="AF32" s="724"/>
      <c r="AG32" s="724"/>
      <c r="AH32" s="724"/>
      <c r="AI32" s="724"/>
      <c r="AJ32" s="724"/>
      <c r="AK32" s="724"/>
      <c r="AL32" s="666" t="s">
        <v>130</v>
      </c>
      <c r="AM32" s="667"/>
      <c r="AN32" s="667"/>
      <c r="AO32" s="725"/>
      <c r="AP32" s="755"/>
      <c r="AQ32" s="756"/>
      <c r="AR32" s="756"/>
      <c r="AS32" s="756"/>
      <c r="AT32" s="759"/>
      <c r="AU32" s="231"/>
      <c r="AV32" s="231"/>
      <c r="AW32" s="231"/>
      <c r="AX32" s="673" t="s">
        <v>320</v>
      </c>
      <c r="AY32" s="674"/>
      <c r="AZ32" s="674"/>
      <c r="BA32" s="674"/>
      <c r="BB32" s="674"/>
      <c r="BC32" s="674"/>
      <c r="BD32" s="674"/>
      <c r="BE32" s="674"/>
      <c r="BF32" s="675"/>
      <c r="BG32" s="738">
        <v>98.7</v>
      </c>
      <c r="BH32" s="677"/>
      <c r="BI32" s="677"/>
      <c r="BJ32" s="677"/>
      <c r="BK32" s="677"/>
      <c r="BL32" s="677"/>
      <c r="BM32" s="721">
        <v>94.3</v>
      </c>
      <c r="BN32" s="677"/>
      <c r="BO32" s="677"/>
      <c r="BP32" s="677"/>
      <c r="BQ32" s="714"/>
      <c r="BR32" s="738">
        <v>98.5</v>
      </c>
      <c r="BS32" s="677"/>
      <c r="BT32" s="677"/>
      <c r="BU32" s="677"/>
      <c r="BV32" s="677"/>
      <c r="BW32" s="677"/>
      <c r="BX32" s="721">
        <v>93.9</v>
      </c>
      <c r="BY32" s="677"/>
      <c r="BZ32" s="677"/>
      <c r="CA32" s="677"/>
      <c r="CB32" s="714"/>
      <c r="CD32" s="749"/>
      <c r="CE32" s="750"/>
      <c r="CF32" s="705" t="s">
        <v>321</v>
      </c>
      <c r="CG32" s="702"/>
      <c r="CH32" s="702"/>
      <c r="CI32" s="702"/>
      <c r="CJ32" s="702"/>
      <c r="CK32" s="702"/>
      <c r="CL32" s="702"/>
      <c r="CM32" s="702"/>
      <c r="CN32" s="702"/>
      <c r="CO32" s="702"/>
      <c r="CP32" s="702"/>
      <c r="CQ32" s="703"/>
      <c r="CR32" s="661">
        <v>127</v>
      </c>
      <c r="CS32" s="664"/>
      <c r="CT32" s="664"/>
      <c r="CU32" s="664"/>
      <c r="CV32" s="664"/>
      <c r="CW32" s="664"/>
      <c r="CX32" s="664"/>
      <c r="CY32" s="665"/>
      <c r="CZ32" s="666">
        <v>0</v>
      </c>
      <c r="DA32" s="695"/>
      <c r="DB32" s="695"/>
      <c r="DC32" s="696"/>
      <c r="DD32" s="669">
        <v>127</v>
      </c>
      <c r="DE32" s="664"/>
      <c r="DF32" s="664"/>
      <c r="DG32" s="664"/>
      <c r="DH32" s="664"/>
      <c r="DI32" s="664"/>
      <c r="DJ32" s="664"/>
      <c r="DK32" s="665"/>
      <c r="DL32" s="669">
        <v>127</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322</v>
      </c>
      <c r="C33" s="659"/>
      <c r="D33" s="659"/>
      <c r="E33" s="659"/>
      <c r="F33" s="659"/>
      <c r="G33" s="659"/>
      <c r="H33" s="659"/>
      <c r="I33" s="659"/>
      <c r="J33" s="659"/>
      <c r="K33" s="659"/>
      <c r="L33" s="659"/>
      <c r="M33" s="659"/>
      <c r="N33" s="659"/>
      <c r="O33" s="659"/>
      <c r="P33" s="659"/>
      <c r="Q33" s="660"/>
      <c r="R33" s="661">
        <v>1467671</v>
      </c>
      <c r="S33" s="664"/>
      <c r="T33" s="664"/>
      <c r="U33" s="664"/>
      <c r="V33" s="664"/>
      <c r="W33" s="664"/>
      <c r="X33" s="664"/>
      <c r="Y33" s="665"/>
      <c r="Z33" s="723">
        <v>5.5</v>
      </c>
      <c r="AA33" s="723"/>
      <c r="AB33" s="723"/>
      <c r="AC33" s="723"/>
      <c r="AD33" s="724" t="s">
        <v>130</v>
      </c>
      <c r="AE33" s="724"/>
      <c r="AF33" s="724"/>
      <c r="AG33" s="724"/>
      <c r="AH33" s="724"/>
      <c r="AI33" s="724"/>
      <c r="AJ33" s="724"/>
      <c r="AK33" s="724"/>
      <c r="AL33" s="666" t="s">
        <v>130</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323</v>
      </c>
      <c r="CE33" s="702"/>
      <c r="CF33" s="702"/>
      <c r="CG33" s="702"/>
      <c r="CH33" s="702"/>
      <c r="CI33" s="702"/>
      <c r="CJ33" s="702"/>
      <c r="CK33" s="702"/>
      <c r="CL33" s="702"/>
      <c r="CM33" s="702"/>
      <c r="CN33" s="702"/>
      <c r="CO33" s="702"/>
      <c r="CP33" s="702"/>
      <c r="CQ33" s="703"/>
      <c r="CR33" s="661">
        <v>10650039</v>
      </c>
      <c r="CS33" s="662"/>
      <c r="CT33" s="662"/>
      <c r="CU33" s="662"/>
      <c r="CV33" s="662"/>
      <c r="CW33" s="662"/>
      <c r="CX33" s="662"/>
      <c r="CY33" s="663"/>
      <c r="CZ33" s="666">
        <v>42.2</v>
      </c>
      <c r="DA33" s="695"/>
      <c r="DB33" s="695"/>
      <c r="DC33" s="696"/>
      <c r="DD33" s="669">
        <v>8358793</v>
      </c>
      <c r="DE33" s="662"/>
      <c r="DF33" s="662"/>
      <c r="DG33" s="662"/>
      <c r="DH33" s="662"/>
      <c r="DI33" s="662"/>
      <c r="DJ33" s="662"/>
      <c r="DK33" s="663"/>
      <c r="DL33" s="669">
        <v>6674803</v>
      </c>
      <c r="DM33" s="662"/>
      <c r="DN33" s="662"/>
      <c r="DO33" s="662"/>
      <c r="DP33" s="662"/>
      <c r="DQ33" s="662"/>
      <c r="DR33" s="662"/>
      <c r="DS33" s="662"/>
      <c r="DT33" s="662"/>
      <c r="DU33" s="662"/>
      <c r="DV33" s="663"/>
      <c r="DW33" s="666">
        <v>45.4</v>
      </c>
      <c r="DX33" s="695"/>
      <c r="DY33" s="695"/>
      <c r="DZ33" s="695"/>
      <c r="EA33" s="695"/>
      <c r="EB33" s="695"/>
      <c r="EC33" s="697"/>
    </row>
    <row r="34" spans="2:133" ht="11.25" customHeight="1" x14ac:dyDescent="0.15">
      <c r="B34" s="658" t="s">
        <v>324</v>
      </c>
      <c r="C34" s="659"/>
      <c r="D34" s="659"/>
      <c r="E34" s="659"/>
      <c r="F34" s="659"/>
      <c r="G34" s="659"/>
      <c r="H34" s="659"/>
      <c r="I34" s="659"/>
      <c r="J34" s="659"/>
      <c r="K34" s="659"/>
      <c r="L34" s="659"/>
      <c r="M34" s="659"/>
      <c r="N34" s="659"/>
      <c r="O34" s="659"/>
      <c r="P34" s="659"/>
      <c r="Q34" s="660"/>
      <c r="R34" s="661">
        <v>249873</v>
      </c>
      <c r="S34" s="664"/>
      <c r="T34" s="664"/>
      <c r="U34" s="664"/>
      <c r="V34" s="664"/>
      <c r="W34" s="664"/>
      <c r="X34" s="664"/>
      <c r="Y34" s="665"/>
      <c r="Z34" s="723">
        <v>0.9</v>
      </c>
      <c r="AA34" s="723"/>
      <c r="AB34" s="723"/>
      <c r="AC34" s="723"/>
      <c r="AD34" s="724">
        <v>740</v>
      </c>
      <c r="AE34" s="724"/>
      <c r="AF34" s="724"/>
      <c r="AG34" s="724"/>
      <c r="AH34" s="724"/>
      <c r="AI34" s="724"/>
      <c r="AJ34" s="724"/>
      <c r="AK34" s="724"/>
      <c r="AL34" s="666">
        <v>0</v>
      </c>
      <c r="AM34" s="667"/>
      <c r="AN34" s="667"/>
      <c r="AO34" s="725"/>
      <c r="AP34" s="234"/>
      <c r="AQ34" s="735" t="s">
        <v>325</v>
      </c>
      <c r="AR34" s="736"/>
      <c r="AS34" s="736"/>
      <c r="AT34" s="736"/>
      <c r="AU34" s="736"/>
      <c r="AV34" s="736"/>
      <c r="AW34" s="736"/>
      <c r="AX34" s="736"/>
      <c r="AY34" s="736"/>
      <c r="AZ34" s="736"/>
      <c r="BA34" s="736"/>
      <c r="BB34" s="736"/>
      <c r="BC34" s="736"/>
      <c r="BD34" s="736"/>
      <c r="BE34" s="736"/>
      <c r="BF34" s="737"/>
      <c r="BG34" s="735" t="s">
        <v>326</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327</v>
      </c>
      <c r="CE34" s="702"/>
      <c r="CF34" s="702"/>
      <c r="CG34" s="702"/>
      <c r="CH34" s="702"/>
      <c r="CI34" s="702"/>
      <c r="CJ34" s="702"/>
      <c r="CK34" s="702"/>
      <c r="CL34" s="702"/>
      <c r="CM34" s="702"/>
      <c r="CN34" s="702"/>
      <c r="CO34" s="702"/>
      <c r="CP34" s="702"/>
      <c r="CQ34" s="703"/>
      <c r="CR34" s="661">
        <v>3471082</v>
      </c>
      <c r="CS34" s="664"/>
      <c r="CT34" s="664"/>
      <c r="CU34" s="664"/>
      <c r="CV34" s="664"/>
      <c r="CW34" s="664"/>
      <c r="CX34" s="664"/>
      <c r="CY34" s="665"/>
      <c r="CZ34" s="666">
        <v>13.8</v>
      </c>
      <c r="DA34" s="695"/>
      <c r="DB34" s="695"/>
      <c r="DC34" s="696"/>
      <c r="DD34" s="669">
        <v>2330076</v>
      </c>
      <c r="DE34" s="664"/>
      <c r="DF34" s="664"/>
      <c r="DG34" s="664"/>
      <c r="DH34" s="664"/>
      <c r="DI34" s="664"/>
      <c r="DJ34" s="664"/>
      <c r="DK34" s="665"/>
      <c r="DL34" s="669">
        <v>2165039</v>
      </c>
      <c r="DM34" s="664"/>
      <c r="DN34" s="664"/>
      <c r="DO34" s="664"/>
      <c r="DP34" s="664"/>
      <c r="DQ34" s="664"/>
      <c r="DR34" s="664"/>
      <c r="DS34" s="664"/>
      <c r="DT34" s="664"/>
      <c r="DU34" s="664"/>
      <c r="DV34" s="665"/>
      <c r="DW34" s="666">
        <v>14.7</v>
      </c>
      <c r="DX34" s="695"/>
      <c r="DY34" s="695"/>
      <c r="DZ34" s="695"/>
      <c r="EA34" s="695"/>
      <c r="EB34" s="695"/>
      <c r="EC34" s="697"/>
    </row>
    <row r="35" spans="2:133" ht="11.25" customHeight="1" x14ac:dyDescent="0.15">
      <c r="B35" s="658" t="s">
        <v>328</v>
      </c>
      <c r="C35" s="659"/>
      <c r="D35" s="659"/>
      <c r="E35" s="659"/>
      <c r="F35" s="659"/>
      <c r="G35" s="659"/>
      <c r="H35" s="659"/>
      <c r="I35" s="659"/>
      <c r="J35" s="659"/>
      <c r="K35" s="659"/>
      <c r="L35" s="659"/>
      <c r="M35" s="659"/>
      <c r="N35" s="659"/>
      <c r="O35" s="659"/>
      <c r="P35" s="659"/>
      <c r="Q35" s="660"/>
      <c r="R35" s="661">
        <v>1637700</v>
      </c>
      <c r="S35" s="664"/>
      <c r="T35" s="664"/>
      <c r="U35" s="664"/>
      <c r="V35" s="664"/>
      <c r="W35" s="664"/>
      <c r="X35" s="664"/>
      <c r="Y35" s="665"/>
      <c r="Z35" s="723">
        <v>6.1</v>
      </c>
      <c r="AA35" s="723"/>
      <c r="AB35" s="723"/>
      <c r="AC35" s="723"/>
      <c r="AD35" s="724" t="s">
        <v>237</v>
      </c>
      <c r="AE35" s="724"/>
      <c r="AF35" s="724"/>
      <c r="AG35" s="724"/>
      <c r="AH35" s="724"/>
      <c r="AI35" s="724"/>
      <c r="AJ35" s="724"/>
      <c r="AK35" s="724"/>
      <c r="AL35" s="666" t="s">
        <v>130</v>
      </c>
      <c r="AM35" s="667"/>
      <c r="AN35" s="667"/>
      <c r="AO35" s="725"/>
      <c r="AP35" s="234"/>
      <c r="AQ35" s="729" t="s">
        <v>329</v>
      </c>
      <c r="AR35" s="730"/>
      <c r="AS35" s="730"/>
      <c r="AT35" s="730"/>
      <c r="AU35" s="730"/>
      <c r="AV35" s="730"/>
      <c r="AW35" s="730"/>
      <c r="AX35" s="730"/>
      <c r="AY35" s="731"/>
      <c r="AZ35" s="726">
        <v>3733226</v>
      </c>
      <c r="BA35" s="727"/>
      <c r="BB35" s="727"/>
      <c r="BC35" s="727"/>
      <c r="BD35" s="727"/>
      <c r="BE35" s="727"/>
      <c r="BF35" s="728"/>
      <c r="BG35" s="732" t="s">
        <v>330</v>
      </c>
      <c r="BH35" s="733"/>
      <c r="BI35" s="733"/>
      <c r="BJ35" s="733"/>
      <c r="BK35" s="733"/>
      <c r="BL35" s="733"/>
      <c r="BM35" s="733"/>
      <c r="BN35" s="733"/>
      <c r="BO35" s="733"/>
      <c r="BP35" s="733"/>
      <c r="BQ35" s="733"/>
      <c r="BR35" s="733"/>
      <c r="BS35" s="733"/>
      <c r="BT35" s="733"/>
      <c r="BU35" s="734"/>
      <c r="BV35" s="726">
        <v>414415</v>
      </c>
      <c r="BW35" s="727"/>
      <c r="BX35" s="727"/>
      <c r="BY35" s="727"/>
      <c r="BZ35" s="727"/>
      <c r="CA35" s="727"/>
      <c r="CB35" s="728"/>
      <c r="CD35" s="705" t="s">
        <v>331</v>
      </c>
      <c r="CE35" s="702"/>
      <c r="CF35" s="702"/>
      <c r="CG35" s="702"/>
      <c r="CH35" s="702"/>
      <c r="CI35" s="702"/>
      <c r="CJ35" s="702"/>
      <c r="CK35" s="702"/>
      <c r="CL35" s="702"/>
      <c r="CM35" s="702"/>
      <c r="CN35" s="702"/>
      <c r="CO35" s="702"/>
      <c r="CP35" s="702"/>
      <c r="CQ35" s="703"/>
      <c r="CR35" s="661">
        <v>72636</v>
      </c>
      <c r="CS35" s="662"/>
      <c r="CT35" s="662"/>
      <c r="CU35" s="662"/>
      <c r="CV35" s="662"/>
      <c r="CW35" s="662"/>
      <c r="CX35" s="662"/>
      <c r="CY35" s="663"/>
      <c r="CZ35" s="666">
        <v>0.3</v>
      </c>
      <c r="DA35" s="695"/>
      <c r="DB35" s="695"/>
      <c r="DC35" s="696"/>
      <c r="DD35" s="669">
        <v>41598</v>
      </c>
      <c r="DE35" s="662"/>
      <c r="DF35" s="662"/>
      <c r="DG35" s="662"/>
      <c r="DH35" s="662"/>
      <c r="DI35" s="662"/>
      <c r="DJ35" s="662"/>
      <c r="DK35" s="663"/>
      <c r="DL35" s="669">
        <v>41598</v>
      </c>
      <c r="DM35" s="662"/>
      <c r="DN35" s="662"/>
      <c r="DO35" s="662"/>
      <c r="DP35" s="662"/>
      <c r="DQ35" s="662"/>
      <c r="DR35" s="662"/>
      <c r="DS35" s="662"/>
      <c r="DT35" s="662"/>
      <c r="DU35" s="662"/>
      <c r="DV35" s="663"/>
      <c r="DW35" s="666">
        <v>0.3</v>
      </c>
      <c r="DX35" s="695"/>
      <c r="DY35" s="695"/>
      <c r="DZ35" s="695"/>
      <c r="EA35" s="695"/>
      <c r="EB35" s="695"/>
      <c r="EC35" s="697"/>
    </row>
    <row r="36" spans="2:133" ht="11.25" customHeight="1" x14ac:dyDescent="0.15">
      <c r="B36" s="658" t="s">
        <v>332</v>
      </c>
      <c r="C36" s="659"/>
      <c r="D36" s="659"/>
      <c r="E36" s="659"/>
      <c r="F36" s="659"/>
      <c r="G36" s="659"/>
      <c r="H36" s="659"/>
      <c r="I36" s="659"/>
      <c r="J36" s="659"/>
      <c r="K36" s="659"/>
      <c r="L36" s="659"/>
      <c r="M36" s="659"/>
      <c r="N36" s="659"/>
      <c r="O36" s="659"/>
      <c r="P36" s="659"/>
      <c r="Q36" s="660"/>
      <c r="R36" s="661" t="s">
        <v>176</v>
      </c>
      <c r="S36" s="664"/>
      <c r="T36" s="664"/>
      <c r="U36" s="664"/>
      <c r="V36" s="664"/>
      <c r="W36" s="664"/>
      <c r="X36" s="664"/>
      <c r="Y36" s="665"/>
      <c r="Z36" s="723" t="s">
        <v>176</v>
      </c>
      <c r="AA36" s="723"/>
      <c r="AB36" s="723"/>
      <c r="AC36" s="723"/>
      <c r="AD36" s="724" t="s">
        <v>237</v>
      </c>
      <c r="AE36" s="724"/>
      <c r="AF36" s="724"/>
      <c r="AG36" s="724"/>
      <c r="AH36" s="724"/>
      <c r="AI36" s="724"/>
      <c r="AJ36" s="724"/>
      <c r="AK36" s="724"/>
      <c r="AL36" s="666" t="s">
        <v>130</v>
      </c>
      <c r="AM36" s="667"/>
      <c r="AN36" s="667"/>
      <c r="AO36" s="725"/>
      <c r="AQ36" s="698" t="s">
        <v>333</v>
      </c>
      <c r="AR36" s="699"/>
      <c r="AS36" s="699"/>
      <c r="AT36" s="699"/>
      <c r="AU36" s="699"/>
      <c r="AV36" s="699"/>
      <c r="AW36" s="699"/>
      <c r="AX36" s="699"/>
      <c r="AY36" s="700"/>
      <c r="AZ36" s="661">
        <v>680000</v>
      </c>
      <c r="BA36" s="664"/>
      <c r="BB36" s="664"/>
      <c r="BC36" s="664"/>
      <c r="BD36" s="662"/>
      <c r="BE36" s="662"/>
      <c r="BF36" s="701"/>
      <c r="BG36" s="705" t="s">
        <v>334</v>
      </c>
      <c r="BH36" s="702"/>
      <c r="BI36" s="702"/>
      <c r="BJ36" s="702"/>
      <c r="BK36" s="702"/>
      <c r="BL36" s="702"/>
      <c r="BM36" s="702"/>
      <c r="BN36" s="702"/>
      <c r="BO36" s="702"/>
      <c r="BP36" s="702"/>
      <c r="BQ36" s="702"/>
      <c r="BR36" s="702"/>
      <c r="BS36" s="702"/>
      <c r="BT36" s="702"/>
      <c r="BU36" s="703"/>
      <c r="BV36" s="661">
        <v>358695</v>
      </c>
      <c r="BW36" s="664"/>
      <c r="BX36" s="664"/>
      <c r="BY36" s="664"/>
      <c r="BZ36" s="664"/>
      <c r="CA36" s="664"/>
      <c r="CB36" s="704"/>
      <c r="CD36" s="705" t="s">
        <v>335</v>
      </c>
      <c r="CE36" s="702"/>
      <c r="CF36" s="702"/>
      <c r="CG36" s="702"/>
      <c r="CH36" s="702"/>
      <c r="CI36" s="702"/>
      <c r="CJ36" s="702"/>
      <c r="CK36" s="702"/>
      <c r="CL36" s="702"/>
      <c r="CM36" s="702"/>
      <c r="CN36" s="702"/>
      <c r="CO36" s="702"/>
      <c r="CP36" s="702"/>
      <c r="CQ36" s="703"/>
      <c r="CR36" s="661">
        <v>3750446</v>
      </c>
      <c r="CS36" s="664"/>
      <c r="CT36" s="664"/>
      <c r="CU36" s="664"/>
      <c r="CV36" s="664"/>
      <c r="CW36" s="664"/>
      <c r="CX36" s="664"/>
      <c r="CY36" s="665"/>
      <c r="CZ36" s="666">
        <v>14.9</v>
      </c>
      <c r="DA36" s="695"/>
      <c r="DB36" s="695"/>
      <c r="DC36" s="696"/>
      <c r="DD36" s="669">
        <v>3190206</v>
      </c>
      <c r="DE36" s="664"/>
      <c r="DF36" s="664"/>
      <c r="DG36" s="664"/>
      <c r="DH36" s="664"/>
      <c r="DI36" s="664"/>
      <c r="DJ36" s="664"/>
      <c r="DK36" s="665"/>
      <c r="DL36" s="669">
        <v>2618405</v>
      </c>
      <c r="DM36" s="664"/>
      <c r="DN36" s="664"/>
      <c r="DO36" s="664"/>
      <c r="DP36" s="664"/>
      <c r="DQ36" s="664"/>
      <c r="DR36" s="664"/>
      <c r="DS36" s="664"/>
      <c r="DT36" s="664"/>
      <c r="DU36" s="664"/>
      <c r="DV36" s="665"/>
      <c r="DW36" s="666">
        <v>17.8</v>
      </c>
      <c r="DX36" s="695"/>
      <c r="DY36" s="695"/>
      <c r="DZ36" s="695"/>
      <c r="EA36" s="695"/>
      <c r="EB36" s="695"/>
      <c r="EC36" s="697"/>
    </row>
    <row r="37" spans="2:133" ht="11.25" customHeight="1" x14ac:dyDescent="0.15">
      <c r="B37" s="658" t="s">
        <v>336</v>
      </c>
      <c r="C37" s="659"/>
      <c r="D37" s="659"/>
      <c r="E37" s="659"/>
      <c r="F37" s="659"/>
      <c r="G37" s="659"/>
      <c r="H37" s="659"/>
      <c r="I37" s="659"/>
      <c r="J37" s="659"/>
      <c r="K37" s="659"/>
      <c r="L37" s="659"/>
      <c r="M37" s="659"/>
      <c r="N37" s="659"/>
      <c r="O37" s="659"/>
      <c r="P37" s="659"/>
      <c r="Q37" s="660"/>
      <c r="R37" s="661">
        <v>828700</v>
      </c>
      <c r="S37" s="664"/>
      <c r="T37" s="664"/>
      <c r="U37" s="664"/>
      <c r="V37" s="664"/>
      <c r="W37" s="664"/>
      <c r="X37" s="664"/>
      <c r="Y37" s="665"/>
      <c r="Z37" s="723">
        <v>3.1</v>
      </c>
      <c r="AA37" s="723"/>
      <c r="AB37" s="723"/>
      <c r="AC37" s="723"/>
      <c r="AD37" s="724" t="s">
        <v>237</v>
      </c>
      <c r="AE37" s="724"/>
      <c r="AF37" s="724"/>
      <c r="AG37" s="724"/>
      <c r="AH37" s="724"/>
      <c r="AI37" s="724"/>
      <c r="AJ37" s="724"/>
      <c r="AK37" s="724"/>
      <c r="AL37" s="666" t="s">
        <v>130</v>
      </c>
      <c r="AM37" s="667"/>
      <c r="AN37" s="667"/>
      <c r="AO37" s="725"/>
      <c r="AQ37" s="698" t="s">
        <v>337</v>
      </c>
      <c r="AR37" s="699"/>
      <c r="AS37" s="699"/>
      <c r="AT37" s="699"/>
      <c r="AU37" s="699"/>
      <c r="AV37" s="699"/>
      <c r="AW37" s="699"/>
      <c r="AX37" s="699"/>
      <c r="AY37" s="700"/>
      <c r="AZ37" s="661">
        <v>565500</v>
      </c>
      <c r="BA37" s="664"/>
      <c r="BB37" s="664"/>
      <c r="BC37" s="664"/>
      <c r="BD37" s="662"/>
      <c r="BE37" s="662"/>
      <c r="BF37" s="701"/>
      <c r="BG37" s="705" t="s">
        <v>338</v>
      </c>
      <c r="BH37" s="702"/>
      <c r="BI37" s="702"/>
      <c r="BJ37" s="702"/>
      <c r="BK37" s="702"/>
      <c r="BL37" s="702"/>
      <c r="BM37" s="702"/>
      <c r="BN37" s="702"/>
      <c r="BO37" s="702"/>
      <c r="BP37" s="702"/>
      <c r="BQ37" s="702"/>
      <c r="BR37" s="702"/>
      <c r="BS37" s="702"/>
      <c r="BT37" s="702"/>
      <c r="BU37" s="703"/>
      <c r="BV37" s="661">
        <v>9868</v>
      </c>
      <c r="BW37" s="664"/>
      <c r="BX37" s="664"/>
      <c r="BY37" s="664"/>
      <c r="BZ37" s="664"/>
      <c r="CA37" s="664"/>
      <c r="CB37" s="704"/>
      <c r="CD37" s="705" t="s">
        <v>339</v>
      </c>
      <c r="CE37" s="702"/>
      <c r="CF37" s="702"/>
      <c r="CG37" s="702"/>
      <c r="CH37" s="702"/>
      <c r="CI37" s="702"/>
      <c r="CJ37" s="702"/>
      <c r="CK37" s="702"/>
      <c r="CL37" s="702"/>
      <c r="CM37" s="702"/>
      <c r="CN37" s="702"/>
      <c r="CO37" s="702"/>
      <c r="CP37" s="702"/>
      <c r="CQ37" s="703"/>
      <c r="CR37" s="661">
        <v>1330435</v>
      </c>
      <c r="CS37" s="662"/>
      <c r="CT37" s="662"/>
      <c r="CU37" s="662"/>
      <c r="CV37" s="662"/>
      <c r="CW37" s="662"/>
      <c r="CX37" s="662"/>
      <c r="CY37" s="663"/>
      <c r="CZ37" s="666">
        <v>5.3</v>
      </c>
      <c r="DA37" s="695"/>
      <c r="DB37" s="695"/>
      <c r="DC37" s="696"/>
      <c r="DD37" s="669">
        <v>1318927</v>
      </c>
      <c r="DE37" s="662"/>
      <c r="DF37" s="662"/>
      <c r="DG37" s="662"/>
      <c r="DH37" s="662"/>
      <c r="DI37" s="662"/>
      <c r="DJ37" s="662"/>
      <c r="DK37" s="663"/>
      <c r="DL37" s="669">
        <v>1182327</v>
      </c>
      <c r="DM37" s="662"/>
      <c r="DN37" s="662"/>
      <c r="DO37" s="662"/>
      <c r="DP37" s="662"/>
      <c r="DQ37" s="662"/>
      <c r="DR37" s="662"/>
      <c r="DS37" s="662"/>
      <c r="DT37" s="662"/>
      <c r="DU37" s="662"/>
      <c r="DV37" s="663"/>
      <c r="DW37" s="666">
        <v>8</v>
      </c>
      <c r="DX37" s="695"/>
      <c r="DY37" s="695"/>
      <c r="DZ37" s="695"/>
      <c r="EA37" s="695"/>
      <c r="EB37" s="695"/>
      <c r="EC37" s="697"/>
    </row>
    <row r="38" spans="2:133" ht="11.25" customHeight="1" x14ac:dyDescent="0.15">
      <c r="B38" s="673" t="s">
        <v>340</v>
      </c>
      <c r="C38" s="674"/>
      <c r="D38" s="674"/>
      <c r="E38" s="674"/>
      <c r="F38" s="674"/>
      <c r="G38" s="674"/>
      <c r="H38" s="674"/>
      <c r="I38" s="674"/>
      <c r="J38" s="674"/>
      <c r="K38" s="674"/>
      <c r="L38" s="674"/>
      <c r="M38" s="674"/>
      <c r="N38" s="674"/>
      <c r="O38" s="674"/>
      <c r="P38" s="674"/>
      <c r="Q38" s="675"/>
      <c r="R38" s="676">
        <v>26694417</v>
      </c>
      <c r="S38" s="713"/>
      <c r="T38" s="713"/>
      <c r="U38" s="713"/>
      <c r="V38" s="713"/>
      <c r="W38" s="713"/>
      <c r="X38" s="713"/>
      <c r="Y38" s="718"/>
      <c r="Z38" s="719">
        <v>100</v>
      </c>
      <c r="AA38" s="719"/>
      <c r="AB38" s="719"/>
      <c r="AC38" s="719"/>
      <c r="AD38" s="720">
        <v>13863484</v>
      </c>
      <c r="AE38" s="720"/>
      <c r="AF38" s="720"/>
      <c r="AG38" s="720"/>
      <c r="AH38" s="720"/>
      <c r="AI38" s="720"/>
      <c r="AJ38" s="720"/>
      <c r="AK38" s="720"/>
      <c r="AL38" s="679">
        <v>100</v>
      </c>
      <c r="AM38" s="721"/>
      <c r="AN38" s="721"/>
      <c r="AO38" s="722"/>
      <c r="AQ38" s="698" t="s">
        <v>341</v>
      </c>
      <c r="AR38" s="699"/>
      <c r="AS38" s="699"/>
      <c r="AT38" s="699"/>
      <c r="AU38" s="699"/>
      <c r="AV38" s="699"/>
      <c r="AW38" s="699"/>
      <c r="AX38" s="699"/>
      <c r="AY38" s="700"/>
      <c r="AZ38" s="661">
        <v>10783</v>
      </c>
      <c r="BA38" s="664"/>
      <c r="BB38" s="664"/>
      <c r="BC38" s="664"/>
      <c r="BD38" s="662"/>
      <c r="BE38" s="662"/>
      <c r="BF38" s="701"/>
      <c r="BG38" s="705" t="s">
        <v>342</v>
      </c>
      <c r="BH38" s="702"/>
      <c r="BI38" s="702"/>
      <c r="BJ38" s="702"/>
      <c r="BK38" s="702"/>
      <c r="BL38" s="702"/>
      <c r="BM38" s="702"/>
      <c r="BN38" s="702"/>
      <c r="BO38" s="702"/>
      <c r="BP38" s="702"/>
      <c r="BQ38" s="702"/>
      <c r="BR38" s="702"/>
      <c r="BS38" s="702"/>
      <c r="BT38" s="702"/>
      <c r="BU38" s="703"/>
      <c r="BV38" s="661">
        <v>16093</v>
      </c>
      <c r="BW38" s="664"/>
      <c r="BX38" s="664"/>
      <c r="BY38" s="664"/>
      <c r="BZ38" s="664"/>
      <c r="CA38" s="664"/>
      <c r="CB38" s="704"/>
      <c r="CD38" s="705" t="s">
        <v>343</v>
      </c>
      <c r="CE38" s="702"/>
      <c r="CF38" s="702"/>
      <c r="CG38" s="702"/>
      <c r="CH38" s="702"/>
      <c r="CI38" s="702"/>
      <c r="CJ38" s="702"/>
      <c r="CK38" s="702"/>
      <c r="CL38" s="702"/>
      <c r="CM38" s="702"/>
      <c r="CN38" s="702"/>
      <c r="CO38" s="702"/>
      <c r="CP38" s="702"/>
      <c r="CQ38" s="703"/>
      <c r="CR38" s="661">
        <v>2482353</v>
      </c>
      <c r="CS38" s="664"/>
      <c r="CT38" s="664"/>
      <c r="CU38" s="664"/>
      <c r="CV38" s="664"/>
      <c r="CW38" s="664"/>
      <c r="CX38" s="664"/>
      <c r="CY38" s="665"/>
      <c r="CZ38" s="666">
        <v>9.8000000000000007</v>
      </c>
      <c r="DA38" s="695"/>
      <c r="DB38" s="695"/>
      <c r="DC38" s="696"/>
      <c r="DD38" s="669">
        <v>1946914</v>
      </c>
      <c r="DE38" s="664"/>
      <c r="DF38" s="664"/>
      <c r="DG38" s="664"/>
      <c r="DH38" s="664"/>
      <c r="DI38" s="664"/>
      <c r="DJ38" s="664"/>
      <c r="DK38" s="665"/>
      <c r="DL38" s="669">
        <v>1849761</v>
      </c>
      <c r="DM38" s="664"/>
      <c r="DN38" s="664"/>
      <c r="DO38" s="664"/>
      <c r="DP38" s="664"/>
      <c r="DQ38" s="664"/>
      <c r="DR38" s="664"/>
      <c r="DS38" s="664"/>
      <c r="DT38" s="664"/>
      <c r="DU38" s="664"/>
      <c r="DV38" s="665"/>
      <c r="DW38" s="666">
        <v>12.6</v>
      </c>
      <c r="DX38" s="695"/>
      <c r="DY38" s="695"/>
      <c r="DZ38" s="695"/>
      <c r="EA38" s="695"/>
      <c r="EB38" s="695"/>
      <c r="EC38" s="697"/>
    </row>
    <row r="39" spans="2:133" ht="11.25" customHeight="1" x14ac:dyDescent="0.15">
      <c r="AQ39" s="698" t="s">
        <v>344</v>
      </c>
      <c r="AR39" s="699"/>
      <c r="AS39" s="699"/>
      <c r="AT39" s="699"/>
      <c r="AU39" s="699"/>
      <c r="AV39" s="699"/>
      <c r="AW39" s="699"/>
      <c r="AX39" s="699"/>
      <c r="AY39" s="700"/>
      <c r="AZ39" s="661">
        <v>5373</v>
      </c>
      <c r="BA39" s="664"/>
      <c r="BB39" s="664"/>
      <c r="BC39" s="664"/>
      <c r="BD39" s="662"/>
      <c r="BE39" s="662"/>
      <c r="BF39" s="701"/>
      <c r="BG39" s="706" t="s">
        <v>345</v>
      </c>
      <c r="BH39" s="707"/>
      <c r="BI39" s="707"/>
      <c r="BJ39" s="707"/>
      <c r="BK39" s="707"/>
      <c r="BL39" s="235"/>
      <c r="BM39" s="702" t="s">
        <v>346</v>
      </c>
      <c r="BN39" s="702"/>
      <c r="BO39" s="702"/>
      <c r="BP39" s="702"/>
      <c r="BQ39" s="702"/>
      <c r="BR39" s="702"/>
      <c r="BS39" s="702"/>
      <c r="BT39" s="702"/>
      <c r="BU39" s="703"/>
      <c r="BV39" s="661">
        <v>83</v>
      </c>
      <c r="BW39" s="664"/>
      <c r="BX39" s="664"/>
      <c r="BY39" s="664"/>
      <c r="BZ39" s="664"/>
      <c r="CA39" s="664"/>
      <c r="CB39" s="704"/>
      <c r="CD39" s="705" t="s">
        <v>347</v>
      </c>
      <c r="CE39" s="702"/>
      <c r="CF39" s="702"/>
      <c r="CG39" s="702"/>
      <c r="CH39" s="702"/>
      <c r="CI39" s="702"/>
      <c r="CJ39" s="702"/>
      <c r="CK39" s="702"/>
      <c r="CL39" s="702"/>
      <c r="CM39" s="702"/>
      <c r="CN39" s="702"/>
      <c r="CO39" s="702"/>
      <c r="CP39" s="702"/>
      <c r="CQ39" s="703"/>
      <c r="CR39" s="661">
        <v>873522</v>
      </c>
      <c r="CS39" s="662"/>
      <c r="CT39" s="662"/>
      <c r="CU39" s="662"/>
      <c r="CV39" s="662"/>
      <c r="CW39" s="662"/>
      <c r="CX39" s="662"/>
      <c r="CY39" s="663"/>
      <c r="CZ39" s="666">
        <v>3.5</v>
      </c>
      <c r="DA39" s="695"/>
      <c r="DB39" s="695"/>
      <c r="DC39" s="696"/>
      <c r="DD39" s="669">
        <v>849999</v>
      </c>
      <c r="DE39" s="662"/>
      <c r="DF39" s="662"/>
      <c r="DG39" s="662"/>
      <c r="DH39" s="662"/>
      <c r="DI39" s="662"/>
      <c r="DJ39" s="662"/>
      <c r="DK39" s="663"/>
      <c r="DL39" s="669" t="s">
        <v>130</v>
      </c>
      <c r="DM39" s="662"/>
      <c r="DN39" s="662"/>
      <c r="DO39" s="662"/>
      <c r="DP39" s="662"/>
      <c r="DQ39" s="662"/>
      <c r="DR39" s="662"/>
      <c r="DS39" s="662"/>
      <c r="DT39" s="662"/>
      <c r="DU39" s="662"/>
      <c r="DV39" s="663"/>
      <c r="DW39" s="666" t="s">
        <v>130</v>
      </c>
      <c r="DX39" s="695"/>
      <c r="DY39" s="695"/>
      <c r="DZ39" s="695"/>
      <c r="EA39" s="695"/>
      <c r="EB39" s="695"/>
      <c r="EC39" s="697"/>
    </row>
    <row r="40" spans="2:133" ht="11.25" customHeight="1" x14ac:dyDescent="0.15">
      <c r="AQ40" s="698" t="s">
        <v>348</v>
      </c>
      <c r="AR40" s="699"/>
      <c r="AS40" s="699"/>
      <c r="AT40" s="699"/>
      <c r="AU40" s="699"/>
      <c r="AV40" s="699"/>
      <c r="AW40" s="699"/>
      <c r="AX40" s="699"/>
      <c r="AY40" s="700"/>
      <c r="AZ40" s="661">
        <v>678503</v>
      </c>
      <c r="BA40" s="664"/>
      <c r="BB40" s="664"/>
      <c r="BC40" s="664"/>
      <c r="BD40" s="662"/>
      <c r="BE40" s="662"/>
      <c r="BF40" s="701"/>
      <c r="BG40" s="706"/>
      <c r="BH40" s="707"/>
      <c r="BI40" s="707"/>
      <c r="BJ40" s="707"/>
      <c r="BK40" s="707"/>
      <c r="BL40" s="235"/>
      <c r="BM40" s="702" t="s">
        <v>349</v>
      </c>
      <c r="BN40" s="702"/>
      <c r="BO40" s="702"/>
      <c r="BP40" s="702"/>
      <c r="BQ40" s="702"/>
      <c r="BR40" s="702"/>
      <c r="BS40" s="702"/>
      <c r="BT40" s="702"/>
      <c r="BU40" s="703"/>
      <c r="BV40" s="661" t="s">
        <v>130</v>
      </c>
      <c r="BW40" s="664"/>
      <c r="BX40" s="664"/>
      <c r="BY40" s="664"/>
      <c r="BZ40" s="664"/>
      <c r="CA40" s="664"/>
      <c r="CB40" s="704"/>
      <c r="CD40" s="705" t="s">
        <v>350</v>
      </c>
      <c r="CE40" s="702"/>
      <c r="CF40" s="702"/>
      <c r="CG40" s="702"/>
      <c r="CH40" s="702"/>
      <c r="CI40" s="702"/>
      <c r="CJ40" s="702"/>
      <c r="CK40" s="702"/>
      <c r="CL40" s="702"/>
      <c r="CM40" s="702"/>
      <c r="CN40" s="702"/>
      <c r="CO40" s="702"/>
      <c r="CP40" s="702"/>
      <c r="CQ40" s="703"/>
      <c r="CR40" s="661" t="s">
        <v>130</v>
      </c>
      <c r="CS40" s="664"/>
      <c r="CT40" s="664"/>
      <c r="CU40" s="664"/>
      <c r="CV40" s="664"/>
      <c r="CW40" s="664"/>
      <c r="CX40" s="664"/>
      <c r="CY40" s="665"/>
      <c r="CZ40" s="666" t="s">
        <v>130</v>
      </c>
      <c r="DA40" s="695"/>
      <c r="DB40" s="695"/>
      <c r="DC40" s="696"/>
      <c r="DD40" s="669" t="s">
        <v>130</v>
      </c>
      <c r="DE40" s="664"/>
      <c r="DF40" s="664"/>
      <c r="DG40" s="664"/>
      <c r="DH40" s="664"/>
      <c r="DI40" s="664"/>
      <c r="DJ40" s="664"/>
      <c r="DK40" s="665"/>
      <c r="DL40" s="669" t="s">
        <v>130</v>
      </c>
      <c r="DM40" s="664"/>
      <c r="DN40" s="664"/>
      <c r="DO40" s="664"/>
      <c r="DP40" s="664"/>
      <c r="DQ40" s="664"/>
      <c r="DR40" s="664"/>
      <c r="DS40" s="664"/>
      <c r="DT40" s="664"/>
      <c r="DU40" s="664"/>
      <c r="DV40" s="665"/>
      <c r="DW40" s="666" t="s">
        <v>130</v>
      </c>
      <c r="DX40" s="695"/>
      <c r="DY40" s="695"/>
      <c r="DZ40" s="695"/>
      <c r="EA40" s="695"/>
      <c r="EB40" s="695"/>
      <c r="EC40" s="697"/>
    </row>
    <row r="41" spans="2:133" ht="11.25" customHeight="1" x14ac:dyDescent="0.15">
      <c r="AQ41" s="710" t="s">
        <v>351</v>
      </c>
      <c r="AR41" s="711"/>
      <c r="AS41" s="711"/>
      <c r="AT41" s="711"/>
      <c r="AU41" s="711"/>
      <c r="AV41" s="711"/>
      <c r="AW41" s="711"/>
      <c r="AX41" s="711"/>
      <c r="AY41" s="712"/>
      <c r="AZ41" s="676">
        <v>1793067</v>
      </c>
      <c r="BA41" s="713"/>
      <c r="BB41" s="713"/>
      <c r="BC41" s="713"/>
      <c r="BD41" s="677"/>
      <c r="BE41" s="677"/>
      <c r="BF41" s="714"/>
      <c r="BG41" s="708"/>
      <c r="BH41" s="709"/>
      <c r="BI41" s="709"/>
      <c r="BJ41" s="709"/>
      <c r="BK41" s="709"/>
      <c r="BL41" s="236"/>
      <c r="BM41" s="715" t="s">
        <v>352</v>
      </c>
      <c r="BN41" s="715"/>
      <c r="BO41" s="715"/>
      <c r="BP41" s="715"/>
      <c r="BQ41" s="715"/>
      <c r="BR41" s="715"/>
      <c r="BS41" s="715"/>
      <c r="BT41" s="715"/>
      <c r="BU41" s="716"/>
      <c r="BV41" s="676">
        <v>322</v>
      </c>
      <c r="BW41" s="713"/>
      <c r="BX41" s="713"/>
      <c r="BY41" s="713"/>
      <c r="BZ41" s="713"/>
      <c r="CA41" s="713"/>
      <c r="CB41" s="717"/>
      <c r="CD41" s="705" t="s">
        <v>353</v>
      </c>
      <c r="CE41" s="702"/>
      <c r="CF41" s="702"/>
      <c r="CG41" s="702"/>
      <c r="CH41" s="702"/>
      <c r="CI41" s="702"/>
      <c r="CJ41" s="702"/>
      <c r="CK41" s="702"/>
      <c r="CL41" s="702"/>
      <c r="CM41" s="702"/>
      <c r="CN41" s="702"/>
      <c r="CO41" s="702"/>
      <c r="CP41" s="702"/>
      <c r="CQ41" s="703"/>
      <c r="CR41" s="661" t="s">
        <v>130</v>
      </c>
      <c r="CS41" s="662"/>
      <c r="CT41" s="662"/>
      <c r="CU41" s="662"/>
      <c r="CV41" s="662"/>
      <c r="CW41" s="662"/>
      <c r="CX41" s="662"/>
      <c r="CY41" s="663"/>
      <c r="CZ41" s="666" t="s">
        <v>130</v>
      </c>
      <c r="DA41" s="695"/>
      <c r="DB41" s="695"/>
      <c r="DC41" s="696"/>
      <c r="DD41" s="669" t="s">
        <v>130</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355</v>
      </c>
      <c r="CE42" s="659"/>
      <c r="CF42" s="659"/>
      <c r="CG42" s="659"/>
      <c r="CH42" s="659"/>
      <c r="CI42" s="659"/>
      <c r="CJ42" s="659"/>
      <c r="CK42" s="659"/>
      <c r="CL42" s="659"/>
      <c r="CM42" s="659"/>
      <c r="CN42" s="659"/>
      <c r="CO42" s="659"/>
      <c r="CP42" s="659"/>
      <c r="CQ42" s="660"/>
      <c r="CR42" s="661">
        <v>1786673</v>
      </c>
      <c r="CS42" s="664"/>
      <c r="CT42" s="664"/>
      <c r="CU42" s="664"/>
      <c r="CV42" s="664"/>
      <c r="CW42" s="664"/>
      <c r="CX42" s="664"/>
      <c r="CY42" s="665"/>
      <c r="CZ42" s="666">
        <v>7.1</v>
      </c>
      <c r="DA42" s="667"/>
      <c r="DB42" s="667"/>
      <c r="DC42" s="668"/>
      <c r="DD42" s="669">
        <v>727174</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357</v>
      </c>
      <c r="CE43" s="659"/>
      <c r="CF43" s="659"/>
      <c r="CG43" s="659"/>
      <c r="CH43" s="659"/>
      <c r="CI43" s="659"/>
      <c r="CJ43" s="659"/>
      <c r="CK43" s="659"/>
      <c r="CL43" s="659"/>
      <c r="CM43" s="659"/>
      <c r="CN43" s="659"/>
      <c r="CO43" s="659"/>
      <c r="CP43" s="659"/>
      <c r="CQ43" s="660"/>
      <c r="CR43" s="661">
        <v>157841</v>
      </c>
      <c r="CS43" s="662"/>
      <c r="CT43" s="662"/>
      <c r="CU43" s="662"/>
      <c r="CV43" s="662"/>
      <c r="CW43" s="662"/>
      <c r="CX43" s="662"/>
      <c r="CY43" s="663"/>
      <c r="CZ43" s="666">
        <v>0.6</v>
      </c>
      <c r="DA43" s="695"/>
      <c r="DB43" s="695"/>
      <c r="DC43" s="696"/>
      <c r="DD43" s="669">
        <v>157841</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358</v>
      </c>
      <c r="CD44" s="689" t="s">
        <v>309</v>
      </c>
      <c r="CE44" s="690"/>
      <c r="CF44" s="658" t="s">
        <v>359</v>
      </c>
      <c r="CG44" s="659"/>
      <c r="CH44" s="659"/>
      <c r="CI44" s="659"/>
      <c r="CJ44" s="659"/>
      <c r="CK44" s="659"/>
      <c r="CL44" s="659"/>
      <c r="CM44" s="659"/>
      <c r="CN44" s="659"/>
      <c r="CO44" s="659"/>
      <c r="CP44" s="659"/>
      <c r="CQ44" s="660"/>
      <c r="CR44" s="661">
        <v>1733958</v>
      </c>
      <c r="CS44" s="664"/>
      <c r="CT44" s="664"/>
      <c r="CU44" s="664"/>
      <c r="CV44" s="664"/>
      <c r="CW44" s="664"/>
      <c r="CX44" s="664"/>
      <c r="CY44" s="665"/>
      <c r="CZ44" s="666">
        <v>6.9</v>
      </c>
      <c r="DA44" s="667"/>
      <c r="DB44" s="667"/>
      <c r="DC44" s="668"/>
      <c r="DD44" s="669">
        <v>704163</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360</v>
      </c>
      <c r="CG45" s="659"/>
      <c r="CH45" s="659"/>
      <c r="CI45" s="659"/>
      <c r="CJ45" s="659"/>
      <c r="CK45" s="659"/>
      <c r="CL45" s="659"/>
      <c r="CM45" s="659"/>
      <c r="CN45" s="659"/>
      <c r="CO45" s="659"/>
      <c r="CP45" s="659"/>
      <c r="CQ45" s="660"/>
      <c r="CR45" s="661">
        <v>465235</v>
      </c>
      <c r="CS45" s="662"/>
      <c r="CT45" s="662"/>
      <c r="CU45" s="662"/>
      <c r="CV45" s="662"/>
      <c r="CW45" s="662"/>
      <c r="CX45" s="662"/>
      <c r="CY45" s="663"/>
      <c r="CZ45" s="666">
        <v>1.8</v>
      </c>
      <c r="DA45" s="695"/>
      <c r="DB45" s="695"/>
      <c r="DC45" s="696"/>
      <c r="DD45" s="669">
        <v>32316</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361</v>
      </c>
      <c r="CG46" s="659"/>
      <c r="CH46" s="659"/>
      <c r="CI46" s="659"/>
      <c r="CJ46" s="659"/>
      <c r="CK46" s="659"/>
      <c r="CL46" s="659"/>
      <c r="CM46" s="659"/>
      <c r="CN46" s="659"/>
      <c r="CO46" s="659"/>
      <c r="CP46" s="659"/>
      <c r="CQ46" s="660"/>
      <c r="CR46" s="661">
        <v>1267137</v>
      </c>
      <c r="CS46" s="664"/>
      <c r="CT46" s="664"/>
      <c r="CU46" s="664"/>
      <c r="CV46" s="664"/>
      <c r="CW46" s="664"/>
      <c r="CX46" s="664"/>
      <c r="CY46" s="665"/>
      <c r="CZ46" s="666">
        <v>5</v>
      </c>
      <c r="DA46" s="667"/>
      <c r="DB46" s="667"/>
      <c r="DC46" s="668"/>
      <c r="DD46" s="669">
        <v>671661</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362</v>
      </c>
      <c r="CG47" s="659"/>
      <c r="CH47" s="659"/>
      <c r="CI47" s="659"/>
      <c r="CJ47" s="659"/>
      <c r="CK47" s="659"/>
      <c r="CL47" s="659"/>
      <c r="CM47" s="659"/>
      <c r="CN47" s="659"/>
      <c r="CO47" s="659"/>
      <c r="CP47" s="659"/>
      <c r="CQ47" s="660"/>
      <c r="CR47" s="661">
        <v>52715</v>
      </c>
      <c r="CS47" s="662"/>
      <c r="CT47" s="662"/>
      <c r="CU47" s="662"/>
      <c r="CV47" s="662"/>
      <c r="CW47" s="662"/>
      <c r="CX47" s="662"/>
      <c r="CY47" s="663"/>
      <c r="CZ47" s="666">
        <v>0.2</v>
      </c>
      <c r="DA47" s="695"/>
      <c r="DB47" s="695"/>
      <c r="DC47" s="696"/>
      <c r="DD47" s="669">
        <v>23011</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363</v>
      </c>
      <c r="CG48" s="659"/>
      <c r="CH48" s="659"/>
      <c r="CI48" s="659"/>
      <c r="CJ48" s="659"/>
      <c r="CK48" s="659"/>
      <c r="CL48" s="659"/>
      <c r="CM48" s="659"/>
      <c r="CN48" s="659"/>
      <c r="CO48" s="659"/>
      <c r="CP48" s="659"/>
      <c r="CQ48" s="660"/>
      <c r="CR48" s="661" t="s">
        <v>130</v>
      </c>
      <c r="CS48" s="664"/>
      <c r="CT48" s="664"/>
      <c r="CU48" s="664"/>
      <c r="CV48" s="664"/>
      <c r="CW48" s="664"/>
      <c r="CX48" s="664"/>
      <c r="CY48" s="665"/>
      <c r="CZ48" s="666" t="s">
        <v>364</v>
      </c>
      <c r="DA48" s="667"/>
      <c r="DB48" s="667"/>
      <c r="DC48" s="668"/>
      <c r="DD48" s="669" t="s">
        <v>364</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365</v>
      </c>
      <c r="CE49" s="674"/>
      <c r="CF49" s="674"/>
      <c r="CG49" s="674"/>
      <c r="CH49" s="674"/>
      <c r="CI49" s="674"/>
      <c r="CJ49" s="674"/>
      <c r="CK49" s="674"/>
      <c r="CL49" s="674"/>
      <c r="CM49" s="674"/>
      <c r="CN49" s="674"/>
      <c r="CO49" s="674"/>
      <c r="CP49" s="674"/>
      <c r="CQ49" s="675"/>
      <c r="CR49" s="676">
        <v>25243508</v>
      </c>
      <c r="CS49" s="677"/>
      <c r="CT49" s="677"/>
      <c r="CU49" s="677"/>
      <c r="CV49" s="677"/>
      <c r="CW49" s="677"/>
      <c r="CX49" s="677"/>
      <c r="CY49" s="678"/>
      <c r="CZ49" s="679">
        <v>100</v>
      </c>
      <c r="DA49" s="680"/>
      <c r="DB49" s="680"/>
      <c r="DC49" s="681"/>
      <c r="DD49" s="682">
        <v>17102982</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NyHOkW+n75pznt3J+5r04vJe9WhWWq+ulxsl3Erht+z7tIXuGxJmMPiLXLE9KK8Z1BTrotdGGmlYFI4N3ZPbHA==" saltValue="6sfcgomcNaS1LE6NghPY9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367</v>
      </c>
      <c r="DK2" s="1200"/>
      <c r="DL2" s="1200"/>
      <c r="DM2" s="1200"/>
      <c r="DN2" s="1200"/>
      <c r="DO2" s="1201"/>
      <c r="DP2" s="249"/>
      <c r="DQ2" s="1199" t="s">
        <v>368</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369</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370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371</v>
      </c>
      <c r="B5" s="1085"/>
      <c r="C5" s="1085"/>
      <c r="D5" s="1085"/>
      <c r="E5" s="1085"/>
      <c r="F5" s="1085"/>
      <c r="G5" s="1085"/>
      <c r="H5" s="1085"/>
      <c r="I5" s="1085"/>
      <c r="J5" s="1085"/>
      <c r="K5" s="1085"/>
      <c r="L5" s="1085"/>
      <c r="M5" s="1085"/>
      <c r="N5" s="1085"/>
      <c r="O5" s="1085"/>
      <c r="P5" s="1086"/>
      <c r="Q5" s="1090" t="s">
        <v>372</v>
      </c>
      <c r="R5" s="1091"/>
      <c r="S5" s="1091"/>
      <c r="T5" s="1091"/>
      <c r="U5" s="1092"/>
      <c r="V5" s="1090" t="s">
        <v>373</v>
      </c>
      <c r="W5" s="1091"/>
      <c r="X5" s="1091"/>
      <c r="Y5" s="1091"/>
      <c r="Z5" s="1092"/>
      <c r="AA5" s="1090" t="s">
        <v>374</v>
      </c>
      <c r="AB5" s="1091"/>
      <c r="AC5" s="1091"/>
      <c r="AD5" s="1091"/>
      <c r="AE5" s="1091"/>
      <c r="AF5" s="1202" t="s">
        <v>375</v>
      </c>
      <c r="AG5" s="1091"/>
      <c r="AH5" s="1091"/>
      <c r="AI5" s="1091"/>
      <c r="AJ5" s="1106"/>
      <c r="AK5" s="1091" t="s">
        <v>376</v>
      </c>
      <c r="AL5" s="1091"/>
      <c r="AM5" s="1091"/>
      <c r="AN5" s="1091"/>
      <c r="AO5" s="1092"/>
      <c r="AP5" s="1090" t="s">
        <v>377</v>
      </c>
      <c r="AQ5" s="1091"/>
      <c r="AR5" s="1091"/>
      <c r="AS5" s="1091"/>
      <c r="AT5" s="1092"/>
      <c r="AU5" s="1090" t="s">
        <v>378</v>
      </c>
      <c r="AV5" s="1091"/>
      <c r="AW5" s="1091"/>
      <c r="AX5" s="1091"/>
      <c r="AY5" s="1106"/>
      <c r="AZ5" s="256"/>
      <c r="BA5" s="256"/>
      <c r="BB5" s="256"/>
      <c r="BC5" s="256"/>
      <c r="BD5" s="256"/>
      <c r="BE5" s="257"/>
      <c r="BF5" s="257"/>
      <c r="BG5" s="257"/>
      <c r="BH5" s="257"/>
      <c r="BI5" s="257"/>
      <c r="BJ5" s="257"/>
      <c r="BK5" s="257"/>
      <c r="BL5" s="257"/>
      <c r="BM5" s="257"/>
      <c r="BN5" s="257"/>
      <c r="BO5" s="257"/>
      <c r="BP5" s="257"/>
      <c r="BQ5" s="1084" t="s">
        <v>379</v>
      </c>
      <c r="BR5" s="1085"/>
      <c r="BS5" s="1085"/>
      <c r="BT5" s="1085"/>
      <c r="BU5" s="1085"/>
      <c r="BV5" s="1085"/>
      <c r="BW5" s="1085"/>
      <c r="BX5" s="1085"/>
      <c r="BY5" s="1085"/>
      <c r="BZ5" s="1085"/>
      <c r="CA5" s="1085"/>
      <c r="CB5" s="1085"/>
      <c r="CC5" s="1085"/>
      <c r="CD5" s="1085"/>
      <c r="CE5" s="1085"/>
      <c r="CF5" s="1085"/>
      <c r="CG5" s="1086"/>
      <c r="CH5" s="1090" t="s">
        <v>380</v>
      </c>
      <c r="CI5" s="1091"/>
      <c r="CJ5" s="1091"/>
      <c r="CK5" s="1091"/>
      <c r="CL5" s="1092"/>
      <c r="CM5" s="1090" t="s">
        <v>381</v>
      </c>
      <c r="CN5" s="1091"/>
      <c r="CO5" s="1091"/>
      <c r="CP5" s="1091"/>
      <c r="CQ5" s="1092"/>
      <c r="CR5" s="1090" t="s">
        <v>382</v>
      </c>
      <c r="CS5" s="1091"/>
      <c r="CT5" s="1091"/>
      <c r="CU5" s="1091"/>
      <c r="CV5" s="1092"/>
      <c r="CW5" s="1090" t="s">
        <v>383</v>
      </c>
      <c r="CX5" s="1091"/>
      <c r="CY5" s="1091"/>
      <c r="CZ5" s="1091"/>
      <c r="DA5" s="1092"/>
      <c r="DB5" s="1090" t="s">
        <v>384</v>
      </c>
      <c r="DC5" s="1091"/>
      <c r="DD5" s="1091"/>
      <c r="DE5" s="1091"/>
      <c r="DF5" s="1092"/>
      <c r="DG5" s="1187" t="s">
        <v>385</v>
      </c>
      <c r="DH5" s="1188"/>
      <c r="DI5" s="1188"/>
      <c r="DJ5" s="1188"/>
      <c r="DK5" s="1189"/>
      <c r="DL5" s="1187" t="s">
        <v>386</v>
      </c>
      <c r="DM5" s="1188"/>
      <c r="DN5" s="1188"/>
      <c r="DO5" s="1188"/>
      <c r="DP5" s="1189"/>
      <c r="DQ5" s="1090" t="s">
        <v>387</v>
      </c>
      <c r="DR5" s="1091"/>
      <c r="DS5" s="1091"/>
      <c r="DT5" s="1091"/>
      <c r="DU5" s="1092"/>
      <c r="DV5" s="1090" t="s">
        <v>378</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388</v>
      </c>
      <c r="C7" s="1140"/>
      <c r="D7" s="1140"/>
      <c r="E7" s="1140"/>
      <c r="F7" s="1140"/>
      <c r="G7" s="1140"/>
      <c r="H7" s="1140"/>
      <c r="I7" s="1140"/>
      <c r="J7" s="1140"/>
      <c r="K7" s="1140"/>
      <c r="L7" s="1140"/>
      <c r="M7" s="1140"/>
      <c r="N7" s="1140"/>
      <c r="O7" s="1140"/>
      <c r="P7" s="1141"/>
      <c r="Q7" s="1193">
        <v>27080</v>
      </c>
      <c r="R7" s="1194"/>
      <c r="S7" s="1194"/>
      <c r="T7" s="1194"/>
      <c r="U7" s="1194"/>
      <c r="V7" s="1194">
        <v>25630</v>
      </c>
      <c r="W7" s="1194"/>
      <c r="X7" s="1194"/>
      <c r="Y7" s="1194"/>
      <c r="Z7" s="1194"/>
      <c r="AA7" s="1194">
        <v>1450</v>
      </c>
      <c r="AB7" s="1194"/>
      <c r="AC7" s="1194"/>
      <c r="AD7" s="1194"/>
      <c r="AE7" s="1195"/>
      <c r="AF7" s="1196">
        <v>877</v>
      </c>
      <c r="AG7" s="1197"/>
      <c r="AH7" s="1197"/>
      <c r="AI7" s="1197"/>
      <c r="AJ7" s="1198"/>
      <c r="AK7" s="1180">
        <v>1203</v>
      </c>
      <c r="AL7" s="1181"/>
      <c r="AM7" s="1181"/>
      <c r="AN7" s="1181"/>
      <c r="AO7" s="1181"/>
      <c r="AP7" s="1181">
        <v>20883</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593</v>
      </c>
      <c r="BT7" s="1185"/>
      <c r="BU7" s="1185"/>
      <c r="BV7" s="1185"/>
      <c r="BW7" s="1185"/>
      <c r="BX7" s="1185"/>
      <c r="BY7" s="1185"/>
      <c r="BZ7" s="1185"/>
      <c r="CA7" s="1185"/>
      <c r="CB7" s="1185"/>
      <c r="CC7" s="1185"/>
      <c r="CD7" s="1185"/>
      <c r="CE7" s="1185"/>
      <c r="CF7" s="1185"/>
      <c r="CG7" s="1186"/>
      <c r="CH7" s="1177">
        <v>7</v>
      </c>
      <c r="CI7" s="1178"/>
      <c r="CJ7" s="1178"/>
      <c r="CK7" s="1178"/>
      <c r="CL7" s="1179"/>
      <c r="CM7" s="1177">
        <v>158</v>
      </c>
      <c r="CN7" s="1178"/>
      <c r="CO7" s="1178"/>
      <c r="CP7" s="1178"/>
      <c r="CQ7" s="1179"/>
      <c r="CR7" s="1177">
        <v>5</v>
      </c>
      <c r="CS7" s="1178"/>
      <c r="CT7" s="1178"/>
      <c r="CU7" s="1178"/>
      <c r="CV7" s="1179"/>
      <c r="CW7" s="1177">
        <v>1</v>
      </c>
      <c r="CX7" s="1178"/>
      <c r="CY7" s="1178"/>
      <c r="CZ7" s="1178"/>
      <c r="DA7" s="1179"/>
      <c r="DB7" s="1177" t="s">
        <v>601</v>
      </c>
      <c r="DC7" s="1178"/>
      <c r="DD7" s="1178"/>
      <c r="DE7" s="1178"/>
      <c r="DF7" s="1179"/>
      <c r="DG7" s="1177">
        <v>798</v>
      </c>
      <c r="DH7" s="1178"/>
      <c r="DI7" s="1178"/>
      <c r="DJ7" s="1178"/>
      <c r="DK7" s="1179"/>
      <c r="DL7" s="1177" t="s">
        <v>594</v>
      </c>
      <c r="DM7" s="1178"/>
      <c r="DN7" s="1178"/>
      <c r="DO7" s="1178"/>
      <c r="DP7" s="1179"/>
      <c r="DQ7" s="1177">
        <v>758</v>
      </c>
      <c r="DR7" s="1178"/>
      <c r="DS7" s="1178"/>
      <c r="DT7" s="1178"/>
      <c r="DU7" s="1179"/>
      <c r="DV7" s="1204"/>
      <c r="DW7" s="1205"/>
      <c r="DX7" s="1205"/>
      <c r="DY7" s="1205"/>
      <c r="DZ7" s="1206"/>
      <c r="EA7" s="254"/>
    </row>
    <row r="8" spans="1:131" s="255" customFormat="1" ht="26.25" customHeight="1" x14ac:dyDescent="0.15">
      <c r="A8" s="261">
        <v>2</v>
      </c>
      <c r="B8" s="1126" t="s">
        <v>389</v>
      </c>
      <c r="C8" s="1127"/>
      <c r="D8" s="1127"/>
      <c r="E8" s="1127"/>
      <c r="F8" s="1127"/>
      <c r="G8" s="1127"/>
      <c r="H8" s="1127"/>
      <c r="I8" s="1127"/>
      <c r="J8" s="1127"/>
      <c r="K8" s="1127"/>
      <c r="L8" s="1127"/>
      <c r="M8" s="1127"/>
      <c r="N8" s="1127"/>
      <c r="O8" s="1127"/>
      <c r="P8" s="1128"/>
      <c r="Q8" s="1132">
        <v>263</v>
      </c>
      <c r="R8" s="1133"/>
      <c r="S8" s="1133"/>
      <c r="T8" s="1133"/>
      <c r="U8" s="1133"/>
      <c r="V8" s="1133">
        <v>263</v>
      </c>
      <c r="W8" s="1133"/>
      <c r="X8" s="1133"/>
      <c r="Y8" s="1133"/>
      <c r="Z8" s="1133"/>
      <c r="AA8" s="1133">
        <v>0</v>
      </c>
      <c r="AB8" s="1133"/>
      <c r="AC8" s="1133"/>
      <c r="AD8" s="1133"/>
      <c r="AE8" s="1134"/>
      <c r="AF8" s="1108" t="s">
        <v>604</v>
      </c>
      <c r="AG8" s="1109"/>
      <c r="AH8" s="1109"/>
      <c r="AI8" s="1109"/>
      <c r="AJ8" s="1110"/>
      <c r="AK8" s="1175">
        <v>238</v>
      </c>
      <c r="AL8" s="1176"/>
      <c r="AM8" s="1176"/>
      <c r="AN8" s="1176"/>
      <c r="AO8" s="1176"/>
      <c r="AP8" s="1176">
        <v>22</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390</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391</v>
      </c>
      <c r="B23" s="1033" t="s">
        <v>392</v>
      </c>
      <c r="C23" s="1034"/>
      <c r="D23" s="1034"/>
      <c r="E23" s="1034"/>
      <c r="F23" s="1034"/>
      <c r="G23" s="1034"/>
      <c r="H23" s="1034"/>
      <c r="I23" s="1034"/>
      <c r="J23" s="1034"/>
      <c r="K23" s="1034"/>
      <c r="L23" s="1034"/>
      <c r="M23" s="1034"/>
      <c r="N23" s="1034"/>
      <c r="O23" s="1034"/>
      <c r="P23" s="1035"/>
      <c r="Q23" s="1157">
        <v>26694</v>
      </c>
      <c r="R23" s="1158"/>
      <c r="S23" s="1158"/>
      <c r="T23" s="1158"/>
      <c r="U23" s="1158"/>
      <c r="V23" s="1158">
        <v>25244</v>
      </c>
      <c r="W23" s="1158"/>
      <c r="X23" s="1158"/>
      <c r="Y23" s="1158"/>
      <c r="Z23" s="1158"/>
      <c r="AA23" s="1158">
        <v>1450</v>
      </c>
      <c r="AB23" s="1158"/>
      <c r="AC23" s="1158"/>
      <c r="AD23" s="1158"/>
      <c r="AE23" s="1159"/>
      <c r="AF23" s="1160">
        <v>877</v>
      </c>
      <c r="AG23" s="1158"/>
      <c r="AH23" s="1158"/>
      <c r="AI23" s="1158"/>
      <c r="AJ23" s="1161"/>
      <c r="AK23" s="1162"/>
      <c r="AL23" s="1163"/>
      <c r="AM23" s="1163"/>
      <c r="AN23" s="1163"/>
      <c r="AO23" s="1163"/>
      <c r="AP23" s="1158">
        <v>20905</v>
      </c>
      <c r="AQ23" s="1158"/>
      <c r="AR23" s="1158"/>
      <c r="AS23" s="1158"/>
      <c r="AT23" s="1158"/>
      <c r="AU23" s="1164"/>
      <c r="AV23" s="1164"/>
      <c r="AW23" s="1164"/>
      <c r="AX23" s="1164"/>
      <c r="AY23" s="1165"/>
      <c r="AZ23" s="1154" t="s">
        <v>130</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393</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394</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371</v>
      </c>
      <c r="B26" s="1085"/>
      <c r="C26" s="1085"/>
      <c r="D26" s="1085"/>
      <c r="E26" s="1085"/>
      <c r="F26" s="1085"/>
      <c r="G26" s="1085"/>
      <c r="H26" s="1085"/>
      <c r="I26" s="1085"/>
      <c r="J26" s="1085"/>
      <c r="K26" s="1085"/>
      <c r="L26" s="1085"/>
      <c r="M26" s="1085"/>
      <c r="N26" s="1085"/>
      <c r="O26" s="1085"/>
      <c r="P26" s="1086"/>
      <c r="Q26" s="1090" t="s">
        <v>395</v>
      </c>
      <c r="R26" s="1091"/>
      <c r="S26" s="1091"/>
      <c r="T26" s="1091"/>
      <c r="U26" s="1092"/>
      <c r="V26" s="1090" t="s">
        <v>396</v>
      </c>
      <c r="W26" s="1091"/>
      <c r="X26" s="1091"/>
      <c r="Y26" s="1091"/>
      <c r="Z26" s="1092"/>
      <c r="AA26" s="1090" t="s">
        <v>397</v>
      </c>
      <c r="AB26" s="1091"/>
      <c r="AC26" s="1091"/>
      <c r="AD26" s="1091"/>
      <c r="AE26" s="1091"/>
      <c r="AF26" s="1148" t="s">
        <v>398</v>
      </c>
      <c r="AG26" s="1097"/>
      <c r="AH26" s="1097"/>
      <c r="AI26" s="1097"/>
      <c r="AJ26" s="1149"/>
      <c r="AK26" s="1091" t="s">
        <v>399</v>
      </c>
      <c r="AL26" s="1091"/>
      <c r="AM26" s="1091"/>
      <c r="AN26" s="1091"/>
      <c r="AO26" s="1092"/>
      <c r="AP26" s="1090" t="s">
        <v>400</v>
      </c>
      <c r="AQ26" s="1091"/>
      <c r="AR26" s="1091"/>
      <c r="AS26" s="1091"/>
      <c r="AT26" s="1092"/>
      <c r="AU26" s="1090" t="s">
        <v>401</v>
      </c>
      <c r="AV26" s="1091"/>
      <c r="AW26" s="1091"/>
      <c r="AX26" s="1091"/>
      <c r="AY26" s="1092"/>
      <c r="AZ26" s="1090" t="s">
        <v>402</v>
      </c>
      <c r="BA26" s="1091"/>
      <c r="BB26" s="1091"/>
      <c r="BC26" s="1091"/>
      <c r="BD26" s="1092"/>
      <c r="BE26" s="1090" t="s">
        <v>378</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403</v>
      </c>
      <c r="C28" s="1140"/>
      <c r="D28" s="1140"/>
      <c r="E28" s="1140"/>
      <c r="F28" s="1140"/>
      <c r="G28" s="1140"/>
      <c r="H28" s="1140"/>
      <c r="I28" s="1140"/>
      <c r="J28" s="1140"/>
      <c r="K28" s="1140"/>
      <c r="L28" s="1140"/>
      <c r="M28" s="1140"/>
      <c r="N28" s="1140"/>
      <c r="O28" s="1140"/>
      <c r="P28" s="1141"/>
      <c r="Q28" s="1142">
        <v>8103</v>
      </c>
      <c r="R28" s="1143"/>
      <c r="S28" s="1143"/>
      <c r="T28" s="1143"/>
      <c r="U28" s="1143"/>
      <c r="V28" s="1143">
        <v>7689</v>
      </c>
      <c r="W28" s="1143"/>
      <c r="X28" s="1143"/>
      <c r="Y28" s="1143"/>
      <c r="Z28" s="1143"/>
      <c r="AA28" s="1143">
        <v>414</v>
      </c>
      <c r="AB28" s="1143"/>
      <c r="AC28" s="1143"/>
      <c r="AD28" s="1143"/>
      <c r="AE28" s="1144"/>
      <c r="AF28" s="1145">
        <v>414</v>
      </c>
      <c r="AG28" s="1143"/>
      <c r="AH28" s="1143"/>
      <c r="AI28" s="1143"/>
      <c r="AJ28" s="1146"/>
      <c r="AK28" s="1147">
        <v>677</v>
      </c>
      <c r="AL28" s="1135"/>
      <c r="AM28" s="1135"/>
      <c r="AN28" s="1135"/>
      <c r="AO28" s="1135"/>
      <c r="AP28" s="1135" t="s">
        <v>594</v>
      </c>
      <c r="AQ28" s="1135"/>
      <c r="AR28" s="1135"/>
      <c r="AS28" s="1135"/>
      <c r="AT28" s="1135"/>
      <c r="AU28" s="1135" t="s">
        <v>523</v>
      </c>
      <c r="AV28" s="1135"/>
      <c r="AW28" s="1135"/>
      <c r="AX28" s="1135"/>
      <c r="AY28" s="1135"/>
      <c r="AZ28" s="1136" t="s">
        <v>523</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404</v>
      </c>
      <c r="C29" s="1127"/>
      <c r="D29" s="1127"/>
      <c r="E29" s="1127"/>
      <c r="F29" s="1127"/>
      <c r="G29" s="1127"/>
      <c r="H29" s="1127"/>
      <c r="I29" s="1127"/>
      <c r="J29" s="1127"/>
      <c r="K29" s="1127"/>
      <c r="L29" s="1127"/>
      <c r="M29" s="1127"/>
      <c r="N29" s="1127"/>
      <c r="O29" s="1127"/>
      <c r="P29" s="1128"/>
      <c r="Q29" s="1132">
        <v>128</v>
      </c>
      <c r="R29" s="1133"/>
      <c r="S29" s="1133"/>
      <c r="T29" s="1133"/>
      <c r="U29" s="1133"/>
      <c r="V29" s="1133">
        <v>128</v>
      </c>
      <c r="W29" s="1133"/>
      <c r="X29" s="1133"/>
      <c r="Y29" s="1133"/>
      <c r="Z29" s="1133"/>
      <c r="AA29" s="1133">
        <v>0</v>
      </c>
      <c r="AB29" s="1133"/>
      <c r="AC29" s="1133"/>
      <c r="AD29" s="1133"/>
      <c r="AE29" s="1134"/>
      <c r="AF29" s="1108">
        <v>0</v>
      </c>
      <c r="AG29" s="1109"/>
      <c r="AH29" s="1109"/>
      <c r="AI29" s="1109"/>
      <c r="AJ29" s="1110"/>
      <c r="AK29" s="1069">
        <v>2</v>
      </c>
      <c r="AL29" s="1060"/>
      <c r="AM29" s="1060"/>
      <c r="AN29" s="1060"/>
      <c r="AO29" s="1060"/>
      <c r="AP29" s="1060" t="s">
        <v>523</v>
      </c>
      <c r="AQ29" s="1060"/>
      <c r="AR29" s="1060"/>
      <c r="AS29" s="1060"/>
      <c r="AT29" s="1060"/>
      <c r="AU29" s="1060" t="s">
        <v>523</v>
      </c>
      <c r="AV29" s="1060"/>
      <c r="AW29" s="1060"/>
      <c r="AX29" s="1060"/>
      <c r="AY29" s="1060"/>
      <c r="AZ29" s="1131" t="s">
        <v>523</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405</v>
      </c>
      <c r="C30" s="1127"/>
      <c r="D30" s="1127"/>
      <c r="E30" s="1127"/>
      <c r="F30" s="1127"/>
      <c r="G30" s="1127"/>
      <c r="H30" s="1127"/>
      <c r="I30" s="1127"/>
      <c r="J30" s="1127"/>
      <c r="K30" s="1127"/>
      <c r="L30" s="1127"/>
      <c r="M30" s="1127"/>
      <c r="N30" s="1127"/>
      <c r="O30" s="1127"/>
      <c r="P30" s="1128"/>
      <c r="Q30" s="1132">
        <v>32</v>
      </c>
      <c r="R30" s="1133"/>
      <c r="S30" s="1133"/>
      <c r="T30" s="1133"/>
      <c r="U30" s="1133"/>
      <c r="V30" s="1133">
        <v>371</v>
      </c>
      <c r="W30" s="1133"/>
      <c r="X30" s="1133"/>
      <c r="Y30" s="1133"/>
      <c r="Z30" s="1133"/>
      <c r="AA30" s="1133">
        <v>-339</v>
      </c>
      <c r="AB30" s="1133"/>
      <c r="AC30" s="1133"/>
      <c r="AD30" s="1133"/>
      <c r="AE30" s="1134"/>
      <c r="AF30" s="1108">
        <v>-339</v>
      </c>
      <c r="AG30" s="1109"/>
      <c r="AH30" s="1109"/>
      <c r="AI30" s="1109"/>
      <c r="AJ30" s="1110"/>
      <c r="AK30" s="1069">
        <v>11</v>
      </c>
      <c r="AL30" s="1060"/>
      <c r="AM30" s="1060"/>
      <c r="AN30" s="1060"/>
      <c r="AO30" s="1060"/>
      <c r="AP30" s="1060" t="s">
        <v>523</v>
      </c>
      <c r="AQ30" s="1060"/>
      <c r="AR30" s="1060"/>
      <c r="AS30" s="1060"/>
      <c r="AT30" s="1060"/>
      <c r="AU30" s="1060" t="s">
        <v>523</v>
      </c>
      <c r="AV30" s="1060"/>
      <c r="AW30" s="1060"/>
      <c r="AX30" s="1060"/>
      <c r="AY30" s="1060"/>
      <c r="AZ30" s="1131" t="s">
        <v>523</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406</v>
      </c>
      <c r="C31" s="1127"/>
      <c r="D31" s="1127"/>
      <c r="E31" s="1127"/>
      <c r="F31" s="1127"/>
      <c r="G31" s="1127"/>
      <c r="H31" s="1127"/>
      <c r="I31" s="1127"/>
      <c r="J31" s="1127"/>
      <c r="K31" s="1127"/>
      <c r="L31" s="1127"/>
      <c r="M31" s="1127"/>
      <c r="N31" s="1127"/>
      <c r="O31" s="1127"/>
      <c r="P31" s="1128"/>
      <c r="Q31" s="1132">
        <v>5899</v>
      </c>
      <c r="R31" s="1133"/>
      <c r="S31" s="1133"/>
      <c r="T31" s="1133"/>
      <c r="U31" s="1133"/>
      <c r="V31" s="1133">
        <v>5741</v>
      </c>
      <c r="W31" s="1133"/>
      <c r="X31" s="1133"/>
      <c r="Y31" s="1133"/>
      <c r="Z31" s="1133"/>
      <c r="AA31" s="1133">
        <v>158</v>
      </c>
      <c r="AB31" s="1133"/>
      <c r="AC31" s="1133"/>
      <c r="AD31" s="1133"/>
      <c r="AE31" s="1134"/>
      <c r="AF31" s="1108">
        <v>158</v>
      </c>
      <c r="AG31" s="1109"/>
      <c r="AH31" s="1109"/>
      <c r="AI31" s="1109"/>
      <c r="AJ31" s="1110"/>
      <c r="AK31" s="1069">
        <v>829</v>
      </c>
      <c r="AL31" s="1060"/>
      <c r="AM31" s="1060"/>
      <c r="AN31" s="1060"/>
      <c r="AO31" s="1060"/>
      <c r="AP31" s="1060" t="s">
        <v>523</v>
      </c>
      <c r="AQ31" s="1060"/>
      <c r="AR31" s="1060"/>
      <c r="AS31" s="1060"/>
      <c r="AT31" s="1060"/>
      <c r="AU31" s="1060" t="s">
        <v>523</v>
      </c>
      <c r="AV31" s="1060"/>
      <c r="AW31" s="1060"/>
      <c r="AX31" s="1060"/>
      <c r="AY31" s="1060"/>
      <c r="AZ31" s="1131" t="s">
        <v>523</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407</v>
      </c>
      <c r="C32" s="1127"/>
      <c r="D32" s="1127"/>
      <c r="E32" s="1127"/>
      <c r="F32" s="1127"/>
      <c r="G32" s="1127"/>
      <c r="H32" s="1127"/>
      <c r="I32" s="1127"/>
      <c r="J32" s="1127"/>
      <c r="K32" s="1127"/>
      <c r="L32" s="1127"/>
      <c r="M32" s="1127"/>
      <c r="N32" s="1127"/>
      <c r="O32" s="1127"/>
      <c r="P32" s="1128"/>
      <c r="Q32" s="1132">
        <v>52</v>
      </c>
      <c r="R32" s="1133"/>
      <c r="S32" s="1133"/>
      <c r="T32" s="1133"/>
      <c r="U32" s="1133"/>
      <c r="V32" s="1133">
        <v>41</v>
      </c>
      <c r="W32" s="1133"/>
      <c r="X32" s="1133"/>
      <c r="Y32" s="1133"/>
      <c r="Z32" s="1133"/>
      <c r="AA32" s="1133">
        <v>11</v>
      </c>
      <c r="AB32" s="1133"/>
      <c r="AC32" s="1133"/>
      <c r="AD32" s="1133"/>
      <c r="AE32" s="1134"/>
      <c r="AF32" s="1108">
        <v>11</v>
      </c>
      <c r="AG32" s="1109"/>
      <c r="AH32" s="1109"/>
      <c r="AI32" s="1109"/>
      <c r="AJ32" s="1110"/>
      <c r="AK32" s="1069">
        <v>13</v>
      </c>
      <c r="AL32" s="1060"/>
      <c r="AM32" s="1060"/>
      <c r="AN32" s="1060"/>
      <c r="AO32" s="1060"/>
      <c r="AP32" s="1060" t="s">
        <v>523</v>
      </c>
      <c r="AQ32" s="1060"/>
      <c r="AR32" s="1060"/>
      <c r="AS32" s="1060"/>
      <c r="AT32" s="1060"/>
      <c r="AU32" s="1060" t="s">
        <v>523</v>
      </c>
      <c r="AV32" s="1060"/>
      <c r="AW32" s="1060"/>
      <c r="AX32" s="1060"/>
      <c r="AY32" s="1060"/>
      <c r="AZ32" s="1131" t="s">
        <v>523</v>
      </c>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408</v>
      </c>
      <c r="C33" s="1127"/>
      <c r="D33" s="1127"/>
      <c r="E33" s="1127"/>
      <c r="F33" s="1127"/>
      <c r="G33" s="1127"/>
      <c r="H33" s="1127"/>
      <c r="I33" s="1127"/>
      <c r="J33" s="1127"/>
      <c r="K33" s="1127"/>
      <c r="L33" s="1127"/>
      <c r="M33" s="1127"/>
      <c r="N33" s="1127"/>
      <c r="O33" s="1127"/>
      <c r="P33" s="1128"/>
      <c r="Q33" s="1132">
        <v>814</v>
      </c>
      <c r="R33" s="1133"/>
      <c r="S33" s="1133"/>
      <c r="T33" s="1133"/>
      <c r="U33" s="1133"/>
      <c r="V33" s="1133">
        <v>811</v>
      </c>
      <c r="W33" s="1133"/>
      <c r="X33" s="1133"/>
      <c r="Y33" s="1133"/>
      <c r="Z33" s="1133"/>
      <c r="AA33" s="1133">
        <v>3</v>
      </c>
      <c r="AB33" s="1133"/>
      <c r="AC33" s="1133"/>
      <c r="AD33" s="1133"/>
      <c r="AE33" s="1134"/>
      <c r="AF33" s="1108">
        <v>3</v>
      </c>
      <c r="AG33" s="1109"/>
      <c r="AH33" s="1109"/>
      <c r="AI33" s="1109"/>
      <c r="AJ33" s="1110"/>
      <c r="AK33" s="1069">
        <v>214</v>
      </c>
      <c r="AL33" s="1060"/>
      <c r="AM33" s="1060"/>
      <c r="AN33" s="1060"/>
      <c r="AO33" s="1060"/>
      <c r="AP33" s="1060" t="s">
        <v>523</v>
      </c>
      <c r="AQ33" s="1060"/>
      <c r="AR33" s="1060"/>
      <c r="AS33" s="1060"/>
      <c r="AT33" s="1060"/>
      <c r="AU33" s="1060" t="s">
        <v>523</v>
      </c>
      <c r="AV33" s="1060"/>
      <c r="AW33" s="1060"/>
      <c r="AX33" s="1060"/>
      <c r="AY33" s="1060"/>
      <c r="AZ33" s="1131" t="s">
        <v>594</v>
      </c>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409</v>
      </c>
      <c r="C34" s="1127"/>
      <c r="D34" s="1127"/>
      <c r="E34" s="1127"/>
      <c r="F34" s="1127"/>
      <c r="G34" s="1127"/>
      <c r="H34" s="1127"/>
      <c r="I34" s="1127"/>
      <c r="J34" s="1127"/>
      <c r="K34" s="1127"/>
      <c r="L34" s="1127"/>
      <c r="M34" s="1127"/>
      <c r="N34" s="1127"/>
      <c r="O34" s="1127"/>
      <c r="P34" s="1128"/>
      <c r="Q34" s="1132">
        <v>1725</v>
      </c>
      <c r="R34" s="1133"/>
      <c r="S34" s="1133"/>
      <c r="T34" s="1133"/>
      <c r="U34" s="1133"/>
      <c r="V34" s="1133">
        <v>1495</v>
      </c>
      <c r="W34" s="1133"/>
      <c r="X34" s="1133"/>
      <c r="Y34" s="1133"/>
      <c r="Z34" s="1133"/>
      <c r="AA34" s="1133">
        <v>230</v>
      </c>
      <c r="AB34" s="1133"/>
      <c r="AC34" s="1133"/>
      <c r="AD34" s="1133"/>
      <c r="AE34" s="1134"/>
      <c r="AF34" s="1108">
        <v>901</v>
      </c>
      <c r="AG34" s="1109"/>
      <c r="AH34" s="1109"/>
      <c r="AI34" s="1109"/>
      <c r="AJ34" s="1110"/>
      <c r="AK34" s="1069">
        <v>5</v>
      </c>
      <c r="AL34" s="1060"/>
      <c r="AM34" s="1060"/>
      <c r="AN34" s="1060"/>
      <c r="AO34" s="1060"/>
      <c r="AP34" s="1060">
        <v>2040</v>
      </c>
      <c r="AQ34" s="1060"/>
      <c r="AR34" s="1060"/>
      <c r="AS34" s="1060"/>
      <c r="AT34" s="1060"/>
      <c r="AU34" s="1060" t="s">
        <v>523</v>
      </c>
      <c r="AV34" s="1060"/>
      <c r="AW34" s="1060"/>
      <c r="AX34" s="1060"/>
      <c r="AY34" s="1060"/>
      <c r="AZ34" s="1131" t="s">
        <v>594</v>
      </c>
      <c r="BA34" s="1131"/>
      <c r="BB34" s="1131"/>
      <c r="BC34" s="1131"/>
      <c r="BD34" s="1131"/>
      <c r="BE34" s="1121" t="s">
        <v>410</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411</v>
      </c>
      <c r="C35" s="1127"/>
      <c r="D35" s="1127"/>
      <c r="E35" s="1127"/>
      <c r="F35" s="1127"/>
      <c r="G35" s="1127"/>
      <c r="H35" s="1127"/>
      <c r="I35" s="1127"/>
      <c r="J35" s="1127"/>
      <c r="K35" s="1127"/>
      <c r="L35" s="1127"/>
      <c r="M35" s="1127"/>
      <c r="N35" s="1127"/>
      <c r="O35" s="1127"/>
      <c r="P35" s="1128"/>
      <c r="Q35" s="1132">
        <v>7714</v>
      </c>
      <c r="R35" s="1133"/>
      <c r="S35" s="1133"/>
      <c r="T35" s="1133"/>
      <c r="U35" s="1133"/>
      <c r="V35" s="1133">
        <v>7779</v>
      </c>
      <c r="W35" s="1133"/>
      <c r="X35" s="1133"/>
      <c r="Y35" s="1133"/>
      <c r="Z35" s="1133"/>
      <c r="AA35" s="1133">
        <v>-65</v>
      </c>
      <c r="AB35" s="1133"/>
      <c r="AC35" s="1133"/>
      <c r="AD35" s="1133"/>
      <c r="AE35" s="1134"/>
      <c r="AF35" s="1108">
        <v>1006</v>
      </c>
      <c r="AG35" s="1109"/>
      <c r="AH35" s="1109"/>
      <c r="AI35" s="1109"/>
      <c r="AJ35" s="1110"/>
      <c r="AK35" s="1069">
        <v>566</v>
      </c>
      <c r="AL35" s="1060"/>
      <c r="AM35" s="1060"/>
      <c r="AN35" s="1060"/>
      <c r="AO35" s="1060"/>
      <c r="AP35" s="1060">
        <v>3899</v>
      </c>
      <c r="AQ35" s="1060"/>
      <c r="AR35" s="1060"/>
      <c r="AS35" s="1060"/>
      <c r="AT35" s="1060"/>
      <c r="AU35" s="1060">
        <v>2347</v>
      </c>
      <c r="AV35" s="1060"/>
      <c r="AW35" s="1060"/>
      <c r="AX35" s="1060"/>
      <c r="AY35" s="1060"/>
      <c r="AZ35" s="1131" t="s">
        <v>523</v>
      </c>
      <c r="BA35" s="1131"/>
      <c r="BB35" s="1131"/>
      <c r="BC35" s="1131"/>
      <c r="BD35" s="1131"/>
      <c r="BE35" s="1121" t="s">
        <v>410</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t="s">
        <v>412</v>
      </c>
      <c r="C36" s="1127"/>
      <c r="D36" s="1127"/>
      <c r="E36" s="1127"/>
      <c r="F36" s="1127"/>
      <c r="G36" s="1127"/>
      <c r="H36" s="1127"/>
      <c r="I36" s="1127"/>
      <c r="J36" s="1127"/>
      <c r="K36" s="1127"/>
      <c r="L36" s="1127"/>
      <c r="M36" s="1127"/>
      <c r="N36" s="1127"/>
      <c r="O36" s="1127"/>
      <c r="P36" s="1128"/>
      <c r="Q36" s="1132">
        <v>1341</v>
      </c>
      <c r="R36" s="1133"/>
      <c r="S36" s="1133"/>
      <c r="T36" s="1133"/>
      <c r="U36" s="1133"/>
      <c r="V36" s="1133">
        <v>1273</v>
      </c>
      <c r="W36" s="1133"/>
      <c r="X36" s="1133"/>
      <c r="Y36" s="1133"/>
      <c r="Z36" s="1133"/>
      <c r="AA36" s="1133">
        <v>68</v>
      </c>
      <c r="AB36" s="1133"/>
      <c r="AC36" s="1133"/>
      <c r="AD36" s="1133"/>
      <c r="AE36" s="1134"/>
      <c r="AF36" s="1108">
        <v>119</v>
      </c>
      <c r="AG36" s="1109"/>
      <c r="AH36" s="1109"/>
      <c r="AI36" s="1109"/>
      <c r="AJ36" s="1110"/>
      <c r="AK36" s="1069">
        <v>680</v>
      </c>
      <c r="AL36" s="1060"/>
      <c r="AM36" s="1060"/>
      <c r="AN36" s="1060"/>
      <c r="AO36" s="1060"/>
      <c r="AP36" s="1060">
        <v>15186</v>
      </c>
      <c r="AQ36" s="1060"/>
      <c r="AR36" s="1060"/>
      <c r="AS36" s="1060"/>
      <c r="AT36" s="1060"/>
      <c r="AU36" s="1060">
        <v>10919</v>
      </c>
      <c r="AV36" s="1060"/>
      <c r="AW36" s="1060"/>
      <c r="AX36" s="1060"/>
      <c r="AY36" s="1060"/>
      <c r="AZ36" s="1131" t="s">
        <v>523</v>
      </c>
      <c r="BA36" s="1131"/>
      <c r="BB36" s="1131"/>
      <c r="BC36" s="1131"/>
      <c r="BD36" s="1131"/>
      <c r="BE36" s="1121" t="s">
        <v>410</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413</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391</v>
      </c>
      <c r="B63" s="1033" t="s">
        <v>414</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2273</v>
      </c>
      <c r="AG63" s="1048"/>
      <c r="AH63" s="1048"/>
      <c r="AI63" s="1048"/>
      <c r="AJ63" s="1119"/>
      <c r="AK63" s="1120"/>
      <c r="AL63" s="1052"/>
      <c r="AM63" s="1052"/>
      <c r="AN63" s="1052"/>
      <c r="AO63" s="1052"/>
      <c r="AP63" s="1048">
        <v>21125</v>
      </c>
      <c r="AQ63" s="1048"/>
      <c r="AR63" s="1048"/>
      <c r="AS63" s="1048"/>
      <c r="AT63" s="1048"/>
      <c r="AU63" s="1048">
        <v>13266</v>
      </c>
      <c r="AV63" s="1048"/>
      <c r="AW63" s="1048"/>
      <c r="AX63" s="1048"/>
      <c r="AY63" s="1048"/>
      <c r="AZ63" s="1114"/>
      <c r="BA63" s="1114"/>
      <c r="BB63" s="1114"/>
      <c r="BC63" s="1114"/>
      <c r="BD63" s="1114"/>
      <c r="BE63" s="1049"/>
      <c r="BF63" s="1049"/>
      <c r="BG63" s="1049"/>
      <c r="BH63" s="1049"/>
      <c r="BI63" s="1050"/>
      <c r="BJ63" s="1115" t="s">
        <v>130</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416</v>
      </c>
      <c r="B66" s="1085"/>
      <c r="C66" s="1085"/>
      <c r="D66" s="1085"/>
      <c r="E66" s="1085"/>
      <c r="F66" s="1085"/>
      <c r="G66" s="1085"/>
      <c r="H66" s="1085"/>
      <c r="I66" s="1085"/>
      <c r="J66" s="1085"/>
      <c r="K66" s="1085"/>
      <c r="L66" s="1085"/>
      <c r="M66" s="1085"/>
      <c r="N66" s="1085"/>
      <c r="O66" s="1085"/>
      <c r="P66" s="1086"/>
      <c r="Q66" s="1090" t="s">
        <v>417</v>
      </c>
      <c r="R66" s="1091"/>
      <c r="S66" s="1091"/>
      <c r="T66" s="1091"/>
      <c r="U66" s="1092"/>
      <c r="V66" s="1090" t="s">
        <v>418</v>
      </c>
      <c r="W66" s="1091"/>
      <c r="X66" s="1091"/>
      <c r="Y66" s="1091"/>
      <c r="Z66" s="1092"/>
      <c r="AA66" s="1090" t="s">
        <v>397</v>
      </c>
      <c r="AB66" s="1091"/>
      <c r="AC66" s="1091"/>
      <c r="AD66" s="1091"/>
      <c r="AE66" s="1092"/>
      <c r="AF66" s="1096" t="s">
        <v>419</v>
      </c>
      <c r="AG66" s="1097"/>
      <c r="AH66" s="1097"/>
      <c r="AI66" s="1097"/>
      <c r="AJ66" s="1098"/>
      <c r="AK66" s="1090" t="s">
        <v>420</v>
      </c>
      <c r="AL66" s="1085"/>
      <c r="AM66" s="1085"/>
      <c r="AN66" s="1085"/>
      <c r="AO66" s="1086"/>
      <c r="AP66" s="1090" t="s">
        <v>400</v>
      </c>
      <c r="AQ66" s="1091"/>
      <c r="AR66" s="1091"/>
      <c r="AS66" s="1091"/>
      <c r="AT66" s="1092"/>
      <c r="AU66" s="1090" t="s">
        <v>421</v>
      </c>
      <c r="AV66" s="1091"/>
      <c r="AW66" s="1091"/>
      <c r="AX66" s="1091"/>
      <c r="AY66" s="1092"/>
      <c r="AZ66" s="1090" t="s">
        <v>378</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595</v>
      </c>
      <c r="C68" s="1075"/>
      <c r="D68" s="1075"/>
      <c r="E68" s="1075"/>
      <c r="F68" s="1075"/>
      <c r="G68" s="1075"/>
      <c r="H68" s="1075"/>
      <c r="I68" s="1075"/>
      <c r="J68" s="1075"/>
      <c r="K68" s="1075"/>
      <c r="L68" s="1075"/>
      <c r="M68" s="1075"/>
      <c r="N68" s="1075"/>
      <c r="O68" s="1075"/>
      <c r="P68" s="1076"/>
      <c r="Q68" s="1077">
        <v>1458</v>
      </c>
      <c r="R68" s="1071"/>
      <c r="S68" s="1071"/>
      <c r="T68" s="1071"/>
      <c r="U68" s="1071"/>
      <c r="V68" s="1071">
        <v>1449</v>
      </c>
      <c r="W68" s="1071"/>
      <c r="X68" s="1071"/>
      <c r="Y68" s="1071"/>
      <c r="Z68" s="1071"/>
      <c r="AA68" s="1071">
        <v>9</v>
      </c>
      <c r="AB68" s="1071"/>
      <c r="AC68" s="1071"/>
      <c r="AD68" s="1071"/>
      <c r="AE68" s="1071"/>
      <c r="AF68" s="1071">
        <v>9</v>
      </c>
      <c r="AG68" s="1071"/>
      <c r="AH68" s="1071"/>
      <c r="AI68" s="1071"/>
      <c r="AJ68" s="1071"/>
      <c r="AK68" s="1071">
        <v>88</v>
      </c>
      <c r="AL68" s="1071"/>
      <c r="AM68" s="1071"/>
      <c r="AN68" s="1071"/>
      <c r="AO68" s="1071"/>
      <c r="AP68" s="1071" t="s">
        <v>601</v>
      </c>
      <c r="AQ68" s="1071"/>
      <c r="AR68" s="1071"/>
      <c r="AS68" s="1071"/>
      <c r="AT68" s="1071"/>
      <c r="AU68" s="1071" t="s">
        <v>594</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596</v>
      </c>
      <c r="C69" s="1064"/>
      <c r="D69" s="1064"/>
      <c r="E69" s="1064"/>
      <c r="F69" s="1064"/>
      <c r="G69" s="1064"/>
      <c r="H69" s="1064"/>
      <c r="I69" s="1064"/>
      <c r="J69" s="1064"/>
      <c r="K69" s="1064"/>
      <c r="L69" s="1064"/>
      <c r="M69" s="1064"/>
      <c r="N69" s="1064"/>
      <c r="O69" s="1064"/>
      <c r="P69" s="1065"/>
      <c r="Q69" s="1066">
        <v>143</v>
      </c>
      <c r="R69" s="1060"/>
      <c r="S69" s="1060"/>
      <c r="T69" s="1060"/>
      <c r="U69" s="1060"/>
      <c r="V69" s="1060">
        <v>98</v>
      </c>
      <c r="W69" s="1060"/>
      <c r="X69" s="1060"/>
      <c r="Y69" s="1060"/>
      <c r="Z69" s="1060"/>
      <c r="AA69" s="1060">
        <v>45</v>
      </c>
      <c r="AB69" s="1060"/>
      <c r="AC69" s="1060"/>
      <c r="AD69" s="1060"/>
      <c r="AE69" s="1060"/>
      <c r="AF69" s="1060">
        <v>45</v>
      </c>
      <c r="AG69" s="1060"/>
      <c r="AH69" s="1060"/>
      <c r="AI69" s="1060"/>
      <c r="AJ69" s="1060"/>
      <c r="AK69" s="1060" t="s">
        <v>602</v>
      </c>
      <c r="AL69" s="1060"/>
      <c r="AM69" s="1060"/>
      <c r="AN69" s="1060"/>
      <c r="AO69" s="1060"/>
      <c r="AP69" s="1060">
        <v>3</v>
      </c>
      <c r="AQ69" s="1060"/>
      <c r="AR69" s="1060"/>
      <c r="AS69" s="1060"/>
      <c r="AT69" s="1060"/>
      <c r="AU69" s="1070" t="s">
        <v>601</v>
      </c>
      <c r="AV69" s="1068"/>
      <c r="AW69" s="1068"/>
      <c r="AX69" s="1068"/>
      <c r="AY69" s="1069"/>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597</v>
      </c>
      <c r="C70" s="1064"/>
      <c r="D70" s="1064"/>
      <c r="E70" s="1064"/>
      <c r="F70" s="1064"/>
      <c r="G70" s="1064"/>
      <c r="H70" s="1064"/>
      <c r="I70" s="1064"/>
      <c r="J70" s="1064"/>
      <c r="K70" s="1064"/>
      <c r="L70" s="1064"/>
      <c r="M70" s="1064"/>
      <c r="N70" s="1064"/>
      <c r="O70" s="1064"/>
      <c r="P70" s="1065"/>
      <c r="Q70" s="1066">
        <v>218</v>
      </c>
      <c r="R70" s="1060"/>
      <c r="S70" s="1060"/>
      <c r="T70" s="1060"/>
      <c r="U70" s="1060"/>
      <c r="V70" s="1060">
        <v>218</v>
      </c>
      <c r="W70" s="1060"/>
      <c r="X70" s="1060"/>
      <c r="Y70" s="1060"/>
      <c r="Z70" s="1060"/>
      <c r="AA70" s="1060">
        <v>0</v>
      </c>
      <c r="AB70" s="1060"/>
      <c r="AC70" s="1060"/>
      <c r="AD70" s="1060"/>
      <c r="AE70" s="1060"/>
      <c r="AF70" s="1060">
        <v>0</v>
      </c>
      <c r="AG70" s="1060"/>
      <c r="AH70" s="1060"/>
      <c r="AI70" s="1060"/>
      <c r="AJ70" s="1060"/>
      <c r="AK70" s="1060">
        <v>3</v>
      </c>
      <c r="AL70" s="1060"/>
      <c r="AM70" s="1060"/>
      <c r="AN70" s="1060"/>
      <c r="AO70" s="1060"/>
      <c r="AP70" s="1060" t="s">
        <v>601</v>
      </c>
      <c r="AQ70" s="1060"/>
      <c r="AR70" s="1060"/>
      <c r="AS70" s="1060"/>
      <c r="AT70" s="1060"/>
      <c r="AU70" s="1070" t="s">
        <v>601</v>
      </c>
      <c r="AV70" s="1068"/>
      <c r="AW70" s="1068"/>
      <c r="AX70" s="1068"/>
      <c r="AY70" s="1069"/>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598</v>
      </c>
      <c r="C71" s="1064"/>
      <c r="D71" s="1064"/>
      <c r="E71" s="1064"/>
      <c r="F71" s="1064"/>
      <c r="G71" s="1064"/>
      <c r="H71" s="1064"/>
      <c r="I71" s="1064"/>
      <c r="J71" s="1064"/>
      <c r="K71" s="1064"/>
      <c r="L71" s="1064"/>
      <c r="M71" s="1064"/>
      <c r="N71" s="1064"/>
      <c r="O71" s="1064"/>
      <c r="P71" s="1065"/>
      <c r="Q71" s="1066">
        <v>145</v>
      </c>
      <c r="R71" s="1060"/>
      <c r="S71" s="1060"/>
      <c r="T71" s="1060"/>
      <c r="U71" s="1060"/>
      <c r="V71" s="1060">
        <v>102</v>
      </c>
      <c r="W71" s="1060"/>
      <c r="X71" s="1060"/>
      <c r="Y71" s="1060"/>
      <c r="Z71" s="1060"/>
      <c r="AA71" s="1060">
        <v>43</v>
      </c>
      <c r="AB71" s="1060"/>
      <c r="AC71" s="1060"/>
      <c r="AD71" s="1060"/>
      <c r="AE71" s="1060"/>
      <c r="AF71" s="1060">
        <v>43</v>
      </c>
      <c r="AG71" s="1060"/>
      <c r="AH71" s="1060"/>
      <c r="AI71" s="1060"/>
      <c r="AJ71" s="1060"/>
      <c r="AK71" s="1060" t="s">
        <v>603</v>
      </c>
      <c r="AL71" s="1060"/>
      <c r="AM71" s="1060"/>
      <c r="AN71" s="1060"/>
      <c r="AO71" s="1060"/>
      <c r="AP71" s="1060" t="s">
        <v>601</v>
      </c>
      <c r="AQ71" s="1060"/>
      <c r="AR71" s="1060"/>
      <c r="AS71" s="1060"/>
      <c r="AT71" s="1060"/>
      <c r="AU71" s="1070" t="s">
        <v>601</v>
      </c>
      <c r="AV71" s="1068"/>
      <c r="AW71" s="1068"/>
      <c r="AX71" s="1068"/>
      <c r="AY71" s="1069"/>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599</v>
      </c>
      <c r="C72" s="1064"/>
      <c r="D72" s="1064"/>
      <c r="E72" s="1064"/>
      <c r="F72" s="1064"/>
      <c r="G72" s="1064"/>
      <c r="H72" s="1064"/>
      <c r="I72" s="1064"/>
      <c r="J72" s="1064"/>
      <c r="K72" s="1064"/>
      <c r="L72" s="1064"/>
      <c r="M72" s="1064"/>
      <c r="N72" s="1064"/>
      <c r="O72" s="1064"/>
      <c r="P72" s="1065"/>
      <c r="Q72" s="1066">
        <v>13982</v>
      </c>
      <c r="R72" s="1060"/>
      <c r="S72" s="1060"/>
      <c r="T72" s="1060"/>
      <c r="U72" s="1060"/>
      <c r="V72" s="1060">
        <v>13645</v>
      </c>
      <c r="W72" s="1060"/>
      <c r="X72" s="1060"/>
      <c r="Y72" s="1060"/>
      <c r="Z72" s="1060"/>
      <c r="AA72" s="1060">
        <v>337</v>
      </c>
      <c r="AB72" s="1060"/>
      <c r="AC72" s="1060"/>
      <c r="AD72" s="1060"/>
      <c r="AE72" s="1060"/>
      <c r="AF72" s="1060">
        <v>320</v>
      </c>
      <c r="AG72" s="1060"/>
      <c r="AH72" s="1060"/>
      <c r="AI72" s="1060"/>
      <c r="AJ72" s="1060"/>
      <c r="AK72" s="1060">
        <v>99</v>
      </c>
      <c r="AL72" s="1060"/>
      <c r="AM72" s="1060"/>
      <c r="AN72" s="1060"/>
      <c r="AO72" s="1060"/>
      <c r="AP72" s="1060">
        <v>3601</v>
      </c>
      <c r="AQ72" s="1060"/>
      <c r="AR72" s="1060"/>
      <c r="AS72" s="1060"/>
      <c r="AT72" s="1060"/>
      <c r="AU72" s="1060">
        <v>286</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600</v>
      </c>
      <c r="C73" s="1064"/>
      <c r="D73" s="1064"/>
      <c r="E73" s="1064"/>
      <c r="F73" s="1064"/>
      <c r="G73" s="1064"/>
      <c r="H73" s="1064"/>
      <c r="I73" s="1064"/>
      <c r="J73" s="1064"/>
      <c r="K73" s="1064"/>
      <c r="L73" s="1064"/>
      <c r="M73" s="1064"/>
      <c r="N73" s="1064"/>
      <c r="O73" s="1064"/>
      <c r="P73" s="1065"/>
      <c r="Q73" s="1066">
        <v>416</v>
      </c>
      <c r="R73" s="1060"/>
      <c r="S73" s="1060"/>
      <c r="T73" s="1060"/>
      <c r="U73" s="1060"/>
      <c r="V73" s="1060">
        <v>379</v>
      </c>
      <c r="W73" s="1060"/>
      <c r="X73" s="1060"/>
      <c r="Y73" s="1060"/>
      <c r="Z73" s="1060"/>
      <c r="AA73" s="1060">
        <v>37</v>
      </c>
      <c r="AB73" s="1060"/>
      <c r="AC73" s="1060"/>
      <c r="AD73" s="1060"/>
      <c r="AE73" s="1060"/>
      <c r="AF73" s="1060">
        <v>37</v>
      </c>
      <c r="AG73" s="1060"/>
      <c r="AH73" s="1060"/>
      <c r="AI73" s="1060"/>
      <c r="AJ73" s="1060"/>
      <c r="AK73" s="1060" t="s">
        <v>601</v>
      </c>
      <c r="AL73" s="1060"/>
      <c r="AM73" s="1060"/>
      <c r="AN73" s="1060"/>
      <c r="AO73" s="1060"/>
      <c r="AP73" s="1060" t="s">
        <v>601</v>
      </c>
      <c r="AQ73" s="1060"/>
      <c r="AR73" s="1060"/>
      <c r="AS73" s="1060"/>
      <c r="AT73" s="1060"/>
      <c r="AU73" s="1060" t="s">
        <v>601</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391</v>
      </c>
      <c r="B88" s="1033" t="s">
        <v>422</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454</v>
      </c>
      <c r="AG88" s="1048"/>
      <c r="AH88" s="1048"/>
      <c r="AI88" s="1048"/>
      <c r="AJ88" s="1048"/>
      <c r="AK88" s="1052"/>
      <c r="AL88" s="1052"/>
      <c r="AM88" s="1052"/>
      <c r="AN88" s="1052"/>
      <c r="AO88" s="1052"/>
      <c r="AP88" s="1048">
        <v>3604</v>
      </c>
      <c r="AQ88" s="1048"/>
      <c r="AR88" s="1048"/>
      <c r="AS88" s="1048"/>
      <c r="AT88" s="1048"/>
      <c r="AU88" s="1048">
        <v>286</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391</v>
      </c>
      <c r="BR102" s="1033" t="s">
        <v>423</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5</v>
      </c>
      <c r="CS102" s="1040"/>
      <c r="CT102" s="1040"/>
      <c r="CU102" s="1040"/>
      <c r="CV102" s="1041"/>
      <c r="CW102" s="1039">
        <v>1</v>
      </c>
      <c r="CX102" s="1040"/>
      <c r="CY102" s="1040"/>
      <c r="CZ102" s="1040"/>
      <c r="DA102" s="1041"/>
      <c r="DB102" s="1039"/>
      <c r="DC102" s="1040"/>
      <c r="DD102" s="1040"/>
      <c r="DE102" s="1040"/>
      <c r="DF102" s="1041"/>
      <c r="DG102" s="1039">
        <v>798</v>
      </c>
      <c r="DH102" s="1040"/>
      <c r="DI102" s="1040"/>
      <c r="DJ102" s="1040"/>
      <c r="DK102" s="1041"/>
      <c r="DL102" s="1039"/>
      <c r="DM102" s="1040"/>
      <c r="DN102" s="1040"/>
      <c r="DO102" s="1040"/>
      <c r="DP102" s="1041"/>
      <c r="DQ102" s="1039">
        <v>758</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424</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425</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428</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429</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430</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431</v>
      </c>
      <c r="AB109" s="983"/>
      <c r="AC109" s="983"/>
      <c r="AD109" s="983"/>
      <c r="AE109" s="984"/>
      <c r="AF109" s="985" t="s">
        <v>308</v>
      </c>
      <c r="AG109" s="983"/>
      <c r="AH109" s="983"/>
      <c r="AI109" s="983"/>
      <c r="AJ109" s="984"/>
      <c r="AK109" s="985" t="s">
        <v>307</v>
      </c>
      <c r="AL109" s="983"/>
      <c r="AM109" s="983"/>
      <c r="AN109" s="983"/>
      <c r="AO109" s="984"/>
      <c r="AP109" s="985" t="s">
        <v>432</v>
      </c>
      <c r="AQ109" s="983"/>
      <c r="AR109" s="983"/>
      <c r="AS109" s="983"/>
      <c r="AT109" s="1014"/>
      <c r="AU109" s="982" t="s">
        <v>430</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431</v>
      </c>
      <c r="BR109" s="983"/>
      <c r="BS109" s="983"/>
      <c r="BT109" s="983"/>
      <c r="BU109" s="984"/>
      <c r="BV109" s="985" t="s">
        <v>308</v>
      </c>
      <c r="BW109" s="983"/>
      <c r="BX109" s="983"/>
      <c r="BY109" s="983"/>
      <c r="BZ109" s="984"/>
      <c r="CA109" s="985" t="s">
        <v>307</v>
      </c>
      <c r="CB109" s="983"/>
      <c r="CC109" s="983"/>
      <c r="CD109" s="983"/>
      <c r="CE109" s="984"/>
      <c r="CF109" s="1021" t="s">
        <v>432</v>
      </c>
      <c r="CG109" s="1021"/>
      <c r="CH109" s="1021"/>
      <c r="CI109" s="1021"/>
      <c r="CJ109" s="1021"/>
      <c r="CK109" s="985" t="s">
        <v>433</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431</v>
      </c>
      <c r="DH109" s="983"/>
      <c r="DI109" s="983"/>
      <c r="DJ109" s="983"/>
      <c r="DK109" s="984"/>
      <c r="DL109" s="985" t="s">
        <v>308</v>
      </c>
      <c r="DM109" s="983"/>
      <c r="DN109" s="983"/>
      <c r="DO109" s="983"/>
      <c r="DP109" s="984"/>
      <c r="DQ109" s="985" t="s">
        <v>307</v>
      </c>
      <c r="DR109" s="983"/>
      <c r="DS109" s="983"/>
      <c r="DT109" s="983"/>
      <c r="DU109" s="984"/>
      <c r="DV109" s="985" t="s">
        <v>432</v>
      </c>
      <c r="DW109" s="983"/>
      <c r="DX109" s="983"/>
      <c r="DY109" s="983"/>
      <c r="DZ109" s="1014"/>
    </row>
    <row r="110" spans="1:131" s="246" customFormat="1" ht="26.25" customHeight="1" x14ac:dyDescent="0.15">
      <c r="A110" s="885" t="s">
        <v>434</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2407769</v>
      </c>
      <c r="AB110" s="976"/>
      <c r="AC110" s="976"/>
      <c r="AD110" s="976"/>
      <c r="AE110" s="977"/>
      <c r="AF110" s="978">
        <v>2322205</v>
      </c>
      <c r="AG110" s="976"/>
      <c r="AH110" s="976"/>
      <c r="AI110" s="976"/>
      <c r="AJ110" s="977"/>
      <c r="AK110" s="978">
        <v>2305905</v>
      </c>
      <c r="AL110" s="976"/>
      <c r="AM110" s="976"/>
      <c r="AN110" s="976"/>
      <c r="AO110" s="977"/>
      <c r="AP110" s="979">
        <v>18.3</v>
      </c>
      <c r="AQ110" s="980"/>
      <c r="AR110" s="980"/>
      <c r="AS110" s="980"/>
      <c r="AT110" s="981"/>
      <c r="AU110" s="1015" t="s">
        <v>73</v>
      </c>
      <c r="AV110" s="1016"/>
      <c r="AW110" s="1016"/>
      <c r="AX110" s="1016"/>
      <c r="AY110" s="1016"/>
      <c r="AZ110" s="941" t="s">
        <v>435</v>
      </c>
      <c r="BA110" s="886"/>
      <c r="BB110" s="886"/>
      <c r="BC110" s="886"/>
      <c r="BD110" s="886"/>
      <c r="BE110" s="886"/>
      <c r="BF110" s="886"/>
      <c r="BG110" s="886"/>
      <c r="BH110" s="886"/>
      <c r="BI110" s="886"/>
      <c r="BJ110" s="886"/>
      <c r="BK110" s="886"/>
      <c r="BL110" s="886"/>
      <c r="BM110" s="886"/>
      <c r="BN110" s="886"/>
      <c r="BO110" s="886"/>
      <c r="BP110" s="887"/>
      <c r="BQ110" s="942">
        <v>22113011</v>
      </c>
      <c r="BR110" s="923"/>
      <c r="BS110" s="923"/>
      <c r="BT110" s="923"/>
      <c r="BU110" s="923"/>
      <c r="BV110" s="923">
        <v>21410481</v>
      </c>
      <c r="BW110" s="923"/>
      <c r="BX110" s="923"/>
      <c r="BY110" s="923"/>
      <c r="BZ110" s="923"/>
      <c r="CA110" s="923">
        <v>20904342</v>
      </c>
      <c r="CB110" s="923"/>
      <c r="CC110" s="923"/>
      <c r="CD110" s="923"/>
      <c r="CE110" s="923"/>
      <c r="CF110" s="947">
        <v>165.6</v>
      </c>
      <c r="CG110" s="948"/>
      <c r="CH110" s="948"/>
      <c r="CI110" s="948"/>
      <c r="CJ110" s="948"/>
      <c r="CK110" s="1011" t="s">
        <v>436</v>
      </c>
      <c r="CL110" s="897"/>
      <c r="CM110" s="972" t="s">
        <v>437</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438</v>
      </c>
      <c r="DH110" s="923"/>
      <c r="DI110" s="923"/>
      <c r="DJ110" s="923"/>
      <c r="DK110" s="923"/>
      <c r="DL110" s="923" t="s">
        <v>130</v>
      </c>
      <c r="DM110" s="923"/>
      <c r="DN110" s="923"/>
      <c r="DO110" s="923"/>
      <c r="DP110" s="923"/>
      <c r="DQ110" s="923" t="s">
        <v>130</v>
      </c>
      <c r="DR110" s="923"/>
      <c r="DS110" s="923"/>
      <c r="DT110" s="923"/>
      <c r="DU110" s="923"/>
      <c r="DV110" s="924" t="s">
        <v>130</v>
      </c>
      <c r="DW110" s="924"/>
      <c r="DX110" s="924"/>
      <c r="DY110" s="924"/>
      <c r="DZ110" s="925"/>
    </row>
    <row r="111" spans="1:131" s="246" customFormat="1" ht="26.25" customHeight="1" x14ac:dyDescent="0.15">
      <c r="A111" s="852" t="s">
        <v>439</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130</v>
      </c>
      <c r="AB111" s="1004"/>
      <c r="AC111" s="1004"/>
      <c r="AD111" s="1004"/>
      <c r="AE111" s="1005"/>
      <c r="AF111" s="1006" t="s">
        <v>438</v>
      </c>
      <c r="AG111" s="1004"/>
      <c r="AH111" s="1004"/>
      <c r="AI111" s="1004"/>
      <c r="AJ111" s="1005"/>
      <c r="AK111" s="1006" t="s">
        <v>130</v>
      </c>
      <c r="AL111" s="1004"/>
      <c r="AM111" s="1004"/>
      <c r="AN111" s="1004"/>
      <c r="AO111" s="1005"/>
      <c r="AP111" s="1007" t="s">
        <v>438</v>
      </c>
      <c r="AQ111" s="1008"/>
      <c r="AR111" s="1008"/>
      <c r="AS111" s="1008"/>
      <c r="AT111" s="1009"/>
      <c r="AU111" s="1017"/>
      <c r="AV111" s="1018"/>
      <c r="AW111" s="1018"/>
      <c r="AX111" s="1018"/>
      <c r="AY111" s="1018"/>
      <c r="AZ111" s="893" t="s">
        <v>440</v>
      </c>
      <c r="BA111" s="828"/>
      <c r="BB111" s="828"/>
      <c r="BC111" s="828"/>
      <c r="BD111" s="828"/>
      <c r="BE111" s="828"/>
      <c r="BF111" s="828"/>
      <c r="BG111" s="828"/>
      <c r="BH111" s="828"/>
      <c r="BI111" s="828"/>
      <c r="BJ111" s="828"/>
      <c r="BK111" s="828"/>
      <c r="BL111" s="828"/>
      <c r="BM111" s="828"/>
      <c r="BN111" s="828"/>
      <c r="BO111" s="828"/>
      <c r="BP111" s="829"/>
      <c r="BQ111" s="894" t="s">
        <v>438</v>
      </c>
      <c r="BR111" s="895"/>
      <c r="BS111" s="895"/>
      <c r="BT111" s="895"/>
      <c r="BU111" s="895"/>
      <c r="BV111" s="895" t="s">
        <v>438</v>
      </c>
      <c r="BW111" s="895"/>
      <c r="BX111" s="895"/>
      <c r="BY111" s="895"/>
      <c r="BZ111" s="895"/>
      <c r="CA111" s="895" t="s">
        <v>438</v>
      </c>
      <c r="CB111" s="895"/>
      <c r="CC111" s="895"/>
      <c r="CD111" s="895"/>
      <c r="CE111" s="895"/>
      <c r="CF111" s="956" t="s">
        <v>130</v>
      </c>
      <c r="CG111" s="957"/>
      <c r="CH111" s="957"/>
      <c r="CI111" s="957"/>
      <c r="CJ111" s="957"/>
      <c r="CK111" s="1012"/>
      <c r="CL111" s="899"/>
      <c r="CM111" s="902" t="s">
        <v>441</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130</v>
      </c>
      <c r="DH111" s="895"/>
      <c r="DI111" s="895"/>
      <c r="DJ111" s="895"/>
      <c r="DK111" s="895"/>
      <c r="DL111" s="895" t="s">
        <v>438</v>
      </c>
      <c r="DM111" s="895"/>
      <c r="DN111" s="895"/>
      <c r="DO111" s="895"/>
      <c r="DP111" s="895"/>
      <c r="DQ111" s="895" t="s">
        <v>438</v>
      </c>
      <c r="DR111" s="895"/>
      <c r="DS111" s="895"/>
      <c r="DT111" s="895"/>
      <c r="DU111" s="895"/>
      <c r="DV111" s="872" t="s">
        <v>438</v>
      </c>
      <c r="DW111" s="872"/>
      <c r="DX111" s="872"/>
      <c r="DY111" s="872"/>
      <c r="DZ111" s="873"/>
    </row>
    <row r="112" spans="1:131" s="246" customFormat="1" ht="26.25" customHeight="1" x14ac:dyDescent="0.15">
      <c r="A112" s="997" t="s">
        <v>442</v>
      </c>
      <c r="B112" s="998"/>
      <c r="C112" s="828" t="s">
        <v>443</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130</v>
      </c>
      <c r="AB112" s="858"/>
      <c r="AC112" s="858"/>
      <c r="AD112" s="858"/>
      <c r="AE112" s="859"/>
      <c r="AF112" s="860" t="s">
        <v>438</v>
      </c>
      <c r="AG112" s="858"/>
      <c r="AH112" s="858"/>
      <c r="AI112" s="858"/>
      <c r="AJ112" s="859"/>
      <c r="AK112" s="860" t="s">
        <v>438</v>
      </c>
      <c r="AL112" s="858"/>
      <c r="AM112" s="858"/>
      <c r="AN112" s="858"/>
      <c r="AO112" s="859"/>
      <c r="AP112" s="905" t="s">
        <v>438</v>
      </c>
      <c r="AQ112" s="906"/>
      <c r="AR112" s="906"/>
      <c r="AS112" s="906"/>
      <c r="AT112" s="907"/>
      <c r="AU112" s="1017"/>
      <c r="AV112" s="1018"/>
      <c r="AW112" s="1018"/>
      <c r="AX112" s="1018"/>
      <c r="AY112" s="1018"/>
      <c r="AZ112" s="893" t="s">
        <v>444</v>
      </c>
      <c r="BA112" s="828"/>
      <c r="BB112" s="828"/>
      <c r="BC112" s="828"/>
      <c r="BD112" s="828"/>
      <c r="BE112" s="828"/>
      <c r="BF112" s="828"/>
      <c r="BG112" s="828"/>
      <c r="BH112" s="828"/>
      <c r="BI112" s="828"/>
      <c r="BJ112" s="828"/>
      <c r="BK112" s="828"/>
      <c r="BL112" s="828"/>
      <c r="BM112" s="828"/>
      <c r="BN112" s="828"/>
      <c r="BO112" s="828"/>
      <c r="BP112" s="829"/>
      <c r="BQ112" s="894">
        <v>13893015</v>
      </c>
      <c r="BR112" s="895"/>
      <c r="BS112" s="895"/>
      <c r="BT112" s="895"/>
      <c r="BU112" s="895"/>
      <c r="BV112" s="895">
        <v>13305969</v>
      </c>
      <c r="BW112" s="895"/>
      <c r="BX112" s="895"/>
      <c r="BY112" s="895"/>
      <c r="BZ112" s="895"/>
      <c r="CA112" s="895">
        <v>13266170</v>
      </c>
      <c r="CB112" s="895"/>
      <c r="CC112" s="895"/>
      <c r="CD112" s="895"/>
      <c r="CE112" s="895"/>
      <c r="CF112" s="956">
        <v>105.1</v>
      </c>
      <c r="CG112" s="957"/>
      <c r="CH112" s="957"/>
      <c r="CI112" s="957"/>
      <c r="CJ112" s="957"/>
      <c r="CK112" s="1012"/>
      <c r="CL112" s="899"/>
      <c r="CM112" s="902" t="s">
        <v>445</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438</v>
      </c>
      <c r="DH112" s="895"/>
      <c r="DI112" s="895"/>
      <c r="DJ112" s="895"/>
      <c r="DK112" s="895"/>
      <c r="DL112" s="895" t="s">
        <v>438</v>
      </c>
      <c r="DM112" s="895"/>
      <c r="DN112" s="895"/>
      <c r="DO112" s="895"/>
      <c r="DP112" s="895"/>
      <c r="DQ112" s="895" t="s">
        <v>438</v>
      </c>
      <c r="DR112" s="895"/>
      <c r="DS112" s="895"/>
      <c r="DT112" s="895"/>
      <c r="DU112" s="895"/>
      <c r="DV112" s="872" t="s">
        <v>438</v>
      </c>
      <c r="DW112" s="872"/>
      <c r="DX112" s="872"/>
      <c r="DY112" s="872"/>
      <c r="DZ112" s="873"/>
    </row>
    <row r="113" spans="1:130" s="246" customFormat="1" ht="26.25" customHeight="1" x14ac:dyDescent="0.15">
      <c r="A113" s="999"/>
      <c r="B113" s="1000"/>
      <c r="C113" s="828" t="s">
        <v>446</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944053</v>
      </c>
      <c r="AB113" s="1004"/>
      <c r="AC113" s="1004"/>
      <c r="AD113" s="1004"/>
      <c r="AE113" s="1005"/>
      <c r="AF113" s="1006">
        <v>1054439</v>
      </c>
      <c r="AG113" s="1004"/>
      <c r="AH113" s="1004"/>
      <c r="AI113" s="1004"/>
      <c r="AJ113" s="1005"/>
      <c r="AK113" s="1006">
        <v>1039877</v>
      </c>
      <c r="AL113" s="1004"/>
      <c r="AM113" s="1004"/>
      <c r="AN113" s="1004"/>
      <c r="AO113" s="1005"/>
      <c r="AP113" s="1007">
        <v>8.1999999999999993</v>
      </c>
      <c r="AQ113" s="1008"/>
      <c r="AR113" s="1008"/>
      <c r="AS113" s="1008"/>
      <c r="AT113" s="1009"/>
      <c r="AU113" s="1017"/>
      <c r="AV113" s="1018"/>
      <c r="AW113" s="1018"/>
      <c r="AX113" s="1018"/>
      <c r="AY113" s="1018"/>
      <c r="AZ113" s="893" t="s">
        <v>447</v>
      </c>
      <c r="BA113" s="828"/>
      <c r="BB113" s="828"/>
      <c r="BC113" s="828"/>
      <c r="BD113" s="828"/>
      <c r="BE113" s="828"/>
      <c r="BF113" s="828"/>
      <c r="BG113" s="828"/>
      <c r="BH113" s="828"/>
      <c r="BI113" s="828"/>
      <c r="BJ113" s="828"/>
      <c r="BK113" s="828"/>
      <c r="BL113" s="828"/>
      <c r="BM113" s="828"/>
      <c r="BN113" s="828"/>
      <c r="BO113" s="828"/>
      <c r="BP113" s="829"/>
      <c r="BQ113" s="894">
        <v>394163</v>
      </c>
      <c r="BR113" s="895"/>
      <c r="BS113" s="895"/>
      <c r="BT113" s="895"/>
      <c r="BU113" s="895"/>
      <c r="BV113" s="895">
        <v>314437</v>
      </c>
      <c r="BW113" s="895"/>
      <c r="BX113" s="895"/>
      <c r="BY113" s="895"/>
      <c r="BZ113" s="895"/>
      <c r="CA113" s="895">
        <v>287045</v>
      </c>
      <c r="CB113" s="895"/>
      <c r="CC113" s="895"/>
      <c r="CD113" s="895"/>
      <c r="CE113" s="895"/>
      <c r="CF113" s="956">
        <v>2.2999999999999998</v>
      </c>
      <c r="CG113" s="957"/>
      <c r="CH113" s="957"/>
      <c r="CI113" s="957"/>
      <c r="CJ113" s="957"/>
      <c r="CK113" s="1012"/>
      <c r="CL113" s="899"/>
      <c r="CM113" s="902" t="s">
        <v>448</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438</v>
      </c>
      <c r="DH113" s="858"/>
      <c r="DI113" s="858"/>
      <c r="DJ113" s="858"/>
      <c r="DK113" s="859"/>
      <c r="DL113" s="860" t="s">
        <v>438</v>
      </c>
      <c r="DM113" s="858"/>
      <c r="DN113" s="858"/>
      <c r="DO113" s="858"/>
      <c r="DP113" s="859"/>
      <c r="DQ113" s="860" t="s">
        <v>130</v>
      </c>
      <c r="DR113" s="858"/>
      <c r="DS113" s="858"/>
      <c r="DT113" s="858"/>
      <c r="DU113" s="859"/>
      <c r="DV113" s="905" t="s">
        <v>438</v>
      </c>
      <c r="DW113" s="906"/>
      <c r="DX113" s="906"/>
      <c r="DY113" s="906"/>
      <c r="DZ113" s="907"/>
    </row>
    <row r="114" spans="1:130" s="246" customFormat="1" ht="26.25" customHeight="1" x14ac:dyDescent="0.15">
      <c r="A114" s="999"/>
      <c r="B114" s="1000"/>
      <c r="C114" s="828" t="s">
        <v>449</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174704</v>
      </c>
      <c r="AB114" s="858"/>
      <c r="AC114" s="858"/>
      <c r="AD114" s="858"/>
      <c r="AE114" s="859"/>
      <c r="AF114" s="860">
        <v>115754</v>
      </c>
      <c r="AG114" s="858"/>
      <c r="AH114" s="858"/>
      <c r="AI114" s="858"/>
      <c r="AJ114" s="859"/>
      <c r="AK114" s="860">
        <v>64247</v>
      </c>
      <c r="AL114" s="858"/>
      <c r="AM114" s="858"/>
      <c r="AN114" s="858"/>
      <c r="AO114" s="859"/>
      <c r="AP114" s="905">
        <v>0.5</v>
      </c>
      <c r="AQ114" s="906"/>
      <c r="AR114" s="906"/>
      <c r="AS114" s="906"/>
      <c r="AT114" s="907"/>
      <c r="AU114" s="1017"/>
      <c r="AV114" s="1018"/>
      <c r="AW114" s="1018"/>
      <c r="AX114" s="1018"/>
      <c r="AY114" s="1018"/>
      <c r="AZ114" s="893" t="s">
        <v>450</v>
      </c>
      <c r="BA114" s="828"/>
      <c r="BB114" s="828"/>
      <c r="BC114" s="828"/>
      <c r="BD114" s="828"/>
      <c r="BE114" s="828"/>
      <c r="BF114" s="828"/>
      <c r="BG114" s="828"/>
      <c r="BH114" s="828"/>
      <c r="BI114" s="828"/>
      <c r="BJ114" s="828"/>
      <c r="BK114" s="828"/>
      <c r="BL114" s="828"/>
      <c r="BM114" s="828"/>
      <c r="BN114" s="828"/>
      <c r="BO114" s="828"/>
      <c r="BP114" s="829"/>
      <c r="BQ114" s="894">
        <v>3844501</v>
      </c>
      <c r="BR114" s="895"/>
      <c r="BS114" s="895"/>
      <c r="BT114" s="895"/>
      <c r="BU114" s="895"/>
      <c r="BV114" s="895">
        <v>3628518</v>
      </c>
      <c r="BW114" s="895"/>
      <c r="BX114" s="895"/>
      <c r="BY114" s="895"/>
      <c r="BZ114" s="895"/>
      <c r="CA114" s="895">
        <v>3467387</v>
      </c>
      <c r="CB114" s="895"/>
      <c r="CC114" s="895"/>
      <c r="CD114" s="895"/>
      <c r="CE114" s="895"/>
      <c r="CF114" s="956">
        <v>27.5</v>
      </c>
      <c r="CG114" s="957"/>
      <c r="CH114" s="957"/>
      <c r="CI114" s="957"/>
      <c r="CJ114" s="957"/>
      <c r="CK114" s="1012"/>
      <c r="CL114" s="899"/>
      <c r="CM114" s="902" t="s">
        <v>451</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438</v>
      </c>
      <c r="DH114" s="858"/>
      <c r="DI114" s="858"/>
      <c r="DJ114" s="858"/>
      <c r="DK114" s="859"/>
      <c r="DL114" s="860" t="s">
        <v>438</v>
      </c>
      <c r="DM114" s="858"/>
      <c r="DN114" s="858"/>
      <c r="DO114" s="858"/>
      <c r="DP114" s="859"/>
      <c r="DQ114" s="860" t="s">
        <v>130</v>
      </c>
      <c r="DR114" s="858"/>
      <c r="DS114" s="858"/>
      <c r="DT114" s="858"/>
      <c r="DU114" s="859"/>
      <c r="DV114" s="905" t="s">
        <v>438</v>
      </c>
      <c r="DW114" s="906"/>
      <c r="DX114" s="906"/>
      <c r="DY114" s="906"/>
      <c r="DZ114" s="907"/>
    </row>
    <row r="115" spans="1:130" s="246" customFormat="1" ht="26.25" customHeight="1" x14ac:dyDescent="0.15">
      <c r="A115" s="999"/>
      <c r="B115" s="1000"/>
      <c r="C115" s="828" t="s">
        <v>452</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438</v>
      </c>
      <c r="AB115" s="1004"/>
      <c r="AC115" s="1004"/>
      <c r="AD115" s="1004"/>
      <c r="AE115" s="1005"/>
      <c r="AF115" s="1006" t="s">
        <v>130</v>
      </c>
      <c r="AG115" s="1004"/>
      <c r="AH115" s="1004"/>
      <c r="AI115" s="1004"/>
      <c r="AJ115" s="1005"/>
      <c r="AK115" s="1006" t="s">
        <v>438</v>
      </c>
      <c r="AL115" s="1004"/>
      <c r="AM115" s="1004"/>
      <c r="AN115" s="1004"/>
      <c r="AO115" s="1005"/>
      <c r="AP115" s="1007" t="s">
        <v>130</v>
      </c>
      <c r="AQ115" s="1008"/>
      <c r="AR115" s="1008"/>
      <c r="AS115" s="1008"/>
      <c r="AT115" s="1009"/>
      <c r="AU115" s="1017"/>
      <c r="AV115" s="1018"/>
      <c r="AW115" s="1018"/>
      <c r="AX115" s="1018"/>
      <c r="AY115" s="1018"/>
      <c r="AZ115" s="893" t="s">
        <v>453</v>
      </c>
      <c r="BA115" s="828"/>
      <c r="BB115" s="828"/>
      <c r="BC115" s="828"/>
      <c r="BD115" s="828"/>
      <c r="BE115" s="828"/>
      <c r="BF115" s="828"/>
      <c r="BG115" s="828"/>
      <c r="BH115" s="828"/>
      <c r="BI115" s="828"/>
      <c r="BJ115" s="828"/>
      <c r="BK115" s="828"/>
      <c r="BL115" s="828"/>
      <c r="BM115" s="828"/>
      <c r="BN115" s="828"/>
      <c r="BO115" s="828"/>
      <c r="BP115" s="829"/>
      <c r="BQ115" s="894">
        <v>511724</v>
      </c>
      <c r="BR115" s="895"/>
      <c r="BS115" s="895"/>
      <c r="BT115" s="895"/>
      <c r="BU115" s="895"/>
      <c r="BV115" s="895">
        <v>781913</v>
      </c>
      <c r="BW115" s="895"/>
      <c r="BX115" s="895"/>
      <c r="BY115" s="895"/>
      <c r="BZ115" s="895"/>
      <c r="CA115" s="895">
        <v>762637</v>
      </c>
      <c r="CB115" s="895"/>
      <c r="CC115" s="895"/>
      <c r="CD115" s="895"/>
      <c r="CE115" s="895"/>
      <c r="CF115" s="956">
        <v>6</v>
      </c>
      <c r="CG115" s="957"/>
      <c r="CH115" s="957"/>
      <c r="CI115" s="957"/>
      <c r="CJ115" s="957"/>
      <c r="CK115" s="1012"/>
      <c r="CL115" s="899"/>
      <c r="CM115" s="893" t="s">
        <v>454</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438</v>
      </c>
      <c r="DH115" s="858"/>
      <c r="DI115" s="858"/>
      <c r="DJ115" s="858"/>
      <c r="DK115" s="859"/>
      <c r="DL115" s="860" t="s">
        <v>130</v>
      </c>
      <c r="DM115" s="858"/>
      <c r="DN115" s="858"/>
      <c r="DO115" s="858"/>
      <c r="DP115" s="859"/>
      <c r="DQ115" s="860" t="s">
        <v>438</v>
      </c>
      <c r="DR115" s="858"/>
      <c r="DS115" s="858"/>
      <c r="DT115" s="858"/>
      <c r="DU115" s="859"/>
      <c r="DV115" s="905" t="s">
        <v>130</v>
      </c>
      <c r="DW115" s="906"/>
      <c r="DX115" s="906"/>
      <c r="DY115" s="906"/>
      <c r="DZ115" s="907"/>
    </row>
    <row r="116" spans="1:130" s="246" customFormat="1" ht="26.25" customHeight="1" x14ac:dyDescent="0.15">
      <c r="A116" s="1001"/>
      <c r="B116" s="1002"/>
      <c r="C116" s="961" t="s">
        <v>455</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454</v>
      </c>
      <c r="AB116" s="858"/>
      <c r="AC116" s="858"/>
      <c r="AD116" s="858"/>
      <c r="AE116" s="859"/>
      <c r="AF116" s="860">
        <v>136</v>
      </c>
      <c r="AG116" s="858"/>
      <c r="AH116" s="858"/>
      <c r="AI116" s="858"/>
      <c r="AJ116" s="859"/>
      <c r="AK116" s="860">
        <v>127</v>
      </c>
      <c r="AL116" s="858"/>
      <c r="AM116" s="858"/>
      <c r="AN116" s="858"/>
      <c r="AO116" s="859"/>
      <c r="AP116" s="905">
        <v>0</v>
      </c>
      <c r="AQ116" s="906"/>
      <c r="AR116" s="906"/>
      <c r="AS116" s="906"/>
      <c r="AT116" s="907"/>
      <c r="AU116" s="1017"/>
      <c r="AV116" s="1018"/>
      <c r="AW116" s="1018"/>
      <c r="AX116" s="1018"/>
      <c r="AY116" s="1018"/>
      <c r="AZ116" s="944" t="s">
        <v>456</v>
      </c>
      <c r="BA116" s="945"/>
      <c r="BB116" s="945"/>
      <c r="BC116" s="945"/>
      <c r="BD116" s="945"/>
      <c r="BE116" s="945"/>
      <c r="BF116" s="945"/>
      <c r="BG116" s="945"/>
      <c r="BH116" s="945"/>
      <c r="BI116" s="945"/>
      <c r="BJ116" s="945"/>
      <c r="BK116" s="945"/>
      <c r="BL116" s="945"/>
      <c r="BM116" s="945"/>
      <c r="BN116" s="945"/>
      <c r="BO116" s="945"/>
      <c r="BP116" s="946"/>
      <c r="BQ116" s="894" t="s">
        <v>438</v>
      </c>
      <c r="BR116" s="895"/>
      <c r="BS116" s="895"/>
      <c r="BT116" s="895"/>
      <c r="BU116" s="895"/>
      <c r="BV116" s="895" t="s">
        <v>438</v>
      </c>
      <c r="BW116" s="895"/>
      <c r="BX116" s="895"/>
      <c r="BY116" s="895"/>
      <c r="BZ116" s="895"/>
      <c r="CA116" s="895" t="s">
        <v>438</v>
      </c>
      <c r="CB116" s="895"/>
      <c r="CC116" s="895"/>
      <c r="CD116" s="895"/>
      <c r="CE116" s="895"/>
      <c r="CF116" s="956" t="s">
        <v>438</v>
      </c>
      <c r="CG116" s="957"/>
      <c r="CH116" s="957"/>
      <c r="CI116" s="957"/>
      <c r="CJ116" s="957"/>
      <c r="CK116" s="1012"/>
      <c r="CL116" s="899"/>
      <c r="CM116" s="902" t="s">
        <v>457</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438</v>
      </c>
      <c r="DH116" s="858"/>
      <c r="DI116" s="858"/>
      <c r="DJ116" s="858"/>
      <c r="DK116" s="859"/>
      <c r="DL116" s="860" t="s">
        <v>438</v>
      </c>
      <c r="DM116" s="858"/>
      <c r="DN116" s="858"/>
      <c r="DO116" s="858"/>
      <c r="DP116" s="859"/>
      <c r="DQ116" s="860" t="s">
        <v>438</v>
      </c>
      <c r="DR116" s="858"/>
      <c r="DS116" s="858"/>
      <c r="DT116" s="858"/>
      <c r="DU116" s="859"/>
      <c r="DV116" s="905" t="s">
        <v>438</v>
      </c>
      <c r="DW116" s="906"/>
      <c r="DX116" s="906"/>
      <c r="DY116" s="906"/>
      <c r="DZ116" s="907"/>
    </row>
    <row r="117" spans="1:130" s="246" customFormat="1" ht="26.25" customHeight="1" x14ac:dyDescent="0.15">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458</v>
      </c>
      <c r="Z117" s="984"/>
      <c r="AA117" s="989">
        <v>3526980</v>
      </c>
      <c r="AB117" s="990"/>
      <c r="AC117" s="990"/>
      <c r="AD117" s="990"/>
      <c r="AE117" s="991"/>
      <c r="AF117" s="992">
        <v>3492534</v>
      </c>
      <c r="AG117" s="990"/>
      <c r="AH117" s="990"/>
      <c r="AI117" s="990"/>
      <c r="AJ117" s="991"/>
      <c r="AK117" s="992">
        <v>3410156</v>
      </c>
      <c r="AL117" s="990"/>
      <c r="AM117" s="990"/>
      <c r="AN117" s="990"/>
      <c r="AO117" s="991"/>
      <c r="AP117" s="993"/>
      <c r="AQ117" s="994"/>
      <c r="AR117" s="994"/>
      <c r="AS117" s="994"/>
      <c r="AT117" s="995"/>
      <c r="AU117" s="1017"/>
      <c r="AV117" s="1018"/>
      <c r="AW117" s="1018"/>
      <c r="AX117" s="1018"/>
      <c r="AY117" s="1018"/>
      <c r="AZ117" s="944" t="s">
        <v>459</v>
      </c>
      <c r="BA117" s="945"/>
      <c r="BB117" s="945"/>
      <c r="BC117" s="945"/>
      <c r="BD117" s="945"/>
      <c r="BE117" s="945"/>
      <c r="BF117" s="945"/>
      <c r="BG117" s="945"/>
      <c r="BH117" s="945"/>
      <c r="BI117" s="945"/>
      <c r="BJ117" s="945"/>
      <c r="BK117" s="945"/>
      <c r="BL117" s="945"/>
      <c r="BM117" s="945"/>
      <c r="BN117" s="945"/>
      <c r="BO117" s="945"/>
      <c r="BP117" s="946"/>
      <c r="BQ117" s="894" t="s">
        <v>460</v>
      </c>
      <c r="BR117" s="895"/>
      <c r="BS117" s="895"/>
      <c r="BT117" s="895"/>
      <c r="BU117" s="895"/>
      <c r="BV117" s="895" t="s">
        <v>461</v>
      </c>
      <c r="BW117" s="895"/>
      <c r="BX117" s="895"/>
      <c r="BY117" s="895"/>
      <c r="BZ117" s="895"/>
      <c r="CA117" s="895" t="s">
        <v>462</v>
      </c>
      <c r="CB117" s="895"/>
      <c r="CC117" s="895"/>
      <c r="CD117" s="895"/>
      <c r="CE117" s="895"/>
      <c r="CF117" s="956" t="s">
        <v>463</v>
      </c>
      <c r="CG117" s="957"/>
      <c r="CH117" s="957"/>
      <c r="CI117" s="957"/>
      <c r="CJ117" s="957"/>
      <c r="CK117" s="1012"/>
      <c r="CL117" s="899"/>
      <c r="CM117" s="902" t="s">
        <v>464</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130</v>
      </c>
      <c r="DH117" s="858"/>
      <c r="DI117" s="858"/>
      <c r="DJ117" s="858"/>
      <c r="DK117" s="859"/>
      <c r="DL117" s="860" t="s">
        <v>130</v>
      </c>
      <c r="DM117" s="858"/>
      <c r="DN117" s="858"/>
      <c r="DO117" s="858"/>
      <c r="DP117" s="859"/>
      <c r="DQ117" s="860" t="s">
        <v>463</v>
      </c>
      <c r="DR117" s="858"/>
      <c r="DS117" s="858"/>
      <c r="DT117" s="858"/>
      <c r="DU117" s="859"/>
      <c r="DV117" s="905" t="s">
        <v>130</v>
      </c>
      <c r="DW117" s="906"/>
      <c r="DX117" s="906"/>
      <c r="DY117" s="906"/>
      <c r="DZ117" s="907"/>
    </row>
    <row r="118" spans="1:130" s="246" customFormat="1" ht="26.25" customHeight="1" x14ac:dyDescent="0.15">
      <c r="A118" s="982" t="s">
        <v>433</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431</v>
      </c>
      <c r="AB118" s="983"/>
      <c r="AC118" s="983"/>
      <c r="AD118" s="983"/>
      <c r="AE118" s="984"/>
      <c r="AF118" s="985" t="s">
        <v>308</v>
      </c>
      <c r="AG118" s="983"/>
      <c r="AH118" s="983"/>
      <c r="AI118" s="983"/>
      <c r="AJ118" s="984"/>
      <c r="AK118" s="985" t="s">
        <v>307</v>
      </c>
      <c r="AL118" s="983"/>
      <c r="AM118" s="983"/>
      <c r="AN118" s="983"/>
      <c r="AO118" s="984"/>
      <c r="AP118" s="986" t="s">
        <v>432</v>
      </c>
      <c r="AQ118" s="987"/>
      <c r="AR118" s="987"/>
      <c r="AS118" s="987"/>
      <c r="AT118" s="988"/>
      <c r="AU118" s="1017"/>
      <c r="AV118" s="1018"/>
      <c r="AW118" s="1018"/>
      <c r="AX118" s="1018"/>
      <c r="AY118" s="1018"/>
      <c r="AZ118" s="960" t="s">
        <v>465</v>
      </c>
      <c r="BA118" s="961"/>
      <c r="BB118" s="961"/>
      <c r="BC118" s="961"/>
      <c r="BD118" s="961"/>
      <c r="BE118" s="961"/>
      <c r="BF118" s="961"/>
      <c r="BG118" s="961"/>
      <c r="BH118" s="961"/>
      <c r="BI118" s="961"/>
      <c r="BJ118" s="961"/>
      <c r="BK118" s="961"/>
      <c r="BL118" s="961"/>
      <c r="BM118" s="961"/>
      <c r="BN118" s="961"/>
      <c r="BO118" s="961"/>
      <c r="BP118" s="962"/>
      <c r="BQ118" s="963" t="s">
        <v>130</v>
      </c>
      <c r="BR118" s="926"/>
      <c r="BS118" s="926"/>
      <c r="BT118" s="926"/>
      <c r="BU118" s="926"/>
      <c r="BV118" s="926" t="s">
        <v>466</v>
      </c>
      <c r="BW118" s="926"/>
      <c r="BX118" s="926"/>
      <c r="BY118" s="926"/>
      <c r="BZ118" s="926"/>
      <c r="CA118" s="926" t="s">
        <v>466</v>
      </c>
      <c r="CB118" s="926"/>
      <c r="CC118" s="926"/>
      <c r="CD118" s="926"/>
      <c r="CE118" s="926"/>
      <c r="CF118" s="956" t="s">
        <v>461</v>
      </c>
      <c r="CG118" s="957"/>
      <c r="CH118" s="957"/>
      <c r="CI118" s="957"/>
      <c r="CJ118" s="957"/>
      <c r="CK118" s="1012"/>
      <c r="CL118" s="899"/>
      <c r="CM118" s="902" t="s">
        <v>467</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466</v>
      </c>
      <c r="DH118" s="858"/>
      <c r="DI118" s="858"/>
      <c r="DJ118" s="858"/>
      <c r="DK118" s="859"/>
      <c r="DL118" s="860" t="s">
        <v>462</v>
      </c>
      <c r="DM118" s="858"/>
      <c r="DN118" s="858"/>
      <c r="DO118" s="858"/>
      <c r="DP118" s="859"/>
      <c r="DQ118" s="860" t="s">
        <v>468</v>
      </c>
      <c r="DR118" s="858"/>
      <c r="DS118" s="858"/>
      <c r="DT118" s="858"/>
      <c r="DU118" s="859"/>
      <c r="DV118" s="905" t="s">
        <v>466</v>
      </c>
      <c r="DW118" s="906"/>
      <c r="DX118" s="906"/>
      <c r="DY118" s="906"/>
      <c r="DZ118" s="907"/>
    </row>
    <row r="119" spans="1:130" s="246" customFormat="1" ht="26.25" customHeight="1" x14ac:dyDescent="0.15">
      <c r="A119" s="896" t="s">
        <v>436</v>
      </c>
      <c r="B119" s="897"/>
      <c r="C119" s="972" t="s">
        <v>437</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463</v>
      </c>
      <c r="AB119" s="976"/>
      <c r="AC119" s="976"/>
      <c r="AD119" s="976"/>
      <c r="AE119" s="977"/>
      <c r="AF119" s="978" t="s">
        <v>130</v>
      </c>
      <c r="AG119" s="976"/>
      <c r="AH119" s="976"/>
      <c r="AI119" s="976"/>
      <c r="AJ119" s="977"/>
      <c r="AK119" s="978" t="s">
        <v>469</v>
      </c>
      <c r="AL119" s="976"/>
      <c r="AM119" s="976"/>
      <c r="AN119" s="976"/>
      <c r="AO119" s="977"/>
      <c r="AP119" s="979" t="s">
        <v>130</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470</v>
      </c>
      <c r="BP119" s="959"/>
      <c r="BQ119" s="963">
        <v>40756414</v>
      </c>
      <c r="BR119" s="926"/>
      <c r="BS119" s="926"/>
      <c r="BT119" s="926"/>
      <c r="BU119" s="926"/>
      <c r="BV119" s="926">
        <v>39441318</v>
      </c>
      <c r="BW119" s="926"/>
      <c r="BX119" s="926"/>
      <c r="BY119" s="926"/>
      <c r="BZ119" s="926"/>
      <c r="CA119" s="926">
        <v>38687581</v>
      </c>
      <c r="CB119" s="926"/>
      <c r="CC119" s="926"/>
      <c r="CD119" s="926"/>
      <c r="CE119" s="926"/>
      <c r="CF119" s="824"/>
      <c r="CG119" s="825"/>
      <c r="CH119" s="825"/>
      <c r="CI119" s="825"/>
      <c r="CJ119" s="915"/>
      <c r="CK119" s="1013"/>
      <c r="CL119" s="901"/>
      <c r="CM119" s="919" t="s">
        <v>471</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463</v>
      </c>
      <c r="DH119" s="841"/>
      <c r="DI119" s="841"/>
      <c r="DJ119" s="841"/>
      <c r="DK119" s="842"/>
      <c r="DL119" s="843" t="s">
        <v>461</v>
      </c>
      <c r="DM119" s="841"/>
      <c r="DN119" s="841"/>
      <c r="DO119" s="841"/>
      <c r="DP119" s="842"/>
      <c r="DQ119" s="843" t="s">
        <v>461</v>
      </c>
      <c r="DR119" s="841"/>
      <c r="DS119" s="841"/>
      <c r="DT119" s="841"/>
      <c r="DU119" s="842"/>
      <c r="DV119" s="929" t="s">
        <v>130</v>
      </c>
      <c r="DW119" s="930"/>
      <c r="DX119" s="930"/>
      <c r="DY119" s="930"/>
      <c r="DZ119" s="931"/>
    </row>
    <row r="120" spans="1:130" s="246" customFormat="1" ht="26.25" customHeight="1" x14ac:dyDescent="0.15">
      <c r="A120" s="898"/>
      <c r="B120" s="899"/>
      <c r="C120" s="902" t="s">
        <v>441</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130</v>
      </c>
      <c r="AB120" s="858"/>
      <c r="AC120" s="858"/>
      <c r="AD120" s="858"/>
      <c r="AE120" s="859"/>
      <c r="AF120" s="860" t="s">
        <v>472</v>
      </c>
      <c r="AG120" s="858"/>
      <c r="AH120" s="858"/>
      <c r="AI120" s="858"/>
      <c r="AJ120" s="859"/>
      <c r="AK120" s="860" t="s">
        <v>130</v>
      </c>
      <c r="AL120" s="858"/>
      <c r="AM120" s="858"/>
      <c r="AN120" s="858"/>
      <c r="AO120" s="859"/>
      <c r="AP120" s="905" t="s">
        <v>466</v>
      </c>
      <c r="AQ120" s="906"/>
      <c r="AR120" s="906"/>
      <c r="AS120" s="906"/>
      <c r="AT120" s="907"/>
      <c r="AU120" s="964" t="s">
        <v>473</v>
      </c>
      <c r="AV120" s="965"/>
      <c r="AW120" s="965"/>
      <c r="AX120" s="965"/>
      <c r="AY120" s="966"/>
      <c r="AZ120" s="941" t="s">
        <v>474</v>
      </c>
      <c r="BA120" s="886"/>
      <c r="BB120" s="886"/>
      <c r="BC120" s="886"/>
      <c r="BD120" s="886"/>
      <c r="BE120" s="886"/>
      <c r="BF120" s="886"/>
      <c r="BG120" s="886"/>
      <c r="BH120" s="886"/>
      <c r="BI120" s="886"/>
      <c r="BJ120" s="886"/>
      <c r="BK120" s="886"/>
      <c r="BL120" s="886"/>
      <c r="BM120" s="886"/>
      <c r="BN120" s="886"/>
      <c r="BO120" s="886"/>
      <c r="BP120" s="887"/>
      <c r="BQ120" s="942">
        <v>4167245</v>
      </c>
      <c r="BR120" s="923"/>
      <c r="BS120" s="923"/>
      <c r="BT120" s="923"/>
      <c r="BU120" s="923"/>
      <c r="BV120" s="923">
        <v>4360532</v>
      </c>
      <c r="BW120" s="923"/>
      <c r="BX120" s="923"/>
      <c r="BY120" s="923"/>
      <c r="BZ120" s="923"/>
      <c r="CA120" s="923">
        <v>4540084</v>
      </c>
      <c r="CB120" s="923"/>
      <c r="CC120" s="923"/>
      <c r="CD120" s="923"/>
      <c r="CE120" s="923"/>
      <c r="CF120" s="947">
        <v>36</v>
      </c>
      <c r="CG120" s="948"/>
      <c r="CH120" s="948"/>
      <c r="CI120" s="948"/>
      <c r="CJ120" s="948"/>
      <c r="CK120" s="949" t="s">
        <v>475</v>
      </c>
      <c r="CL120" s="933"/>
      <c r="CM120" s="933"/>
      <c r="CN120" s="933"/>
      <c r="CO120" s="934"/>
      <c r="CP120" s="953" t="s">
        <v>476</v>
      </c>
      <c r="CQ120" s="954"/>
      <c r="CR120" s="954"/>
      <c r="CS120" s="954"/>
      <c r="CT120" s="954"/>
      <c r="CU120" s="954"/>
      <c r="CV120" s="954"/>
      <c r="CW120" s="954"/>
      <c r="CX120" s="954"/>
      <c r="CY120" s="954"/>
      <c r="CZ120" s="954"/>
      <c r="DA120" s="954"/>
      <c r="DB120" s="954"/>
      <c r="DC120" s="954"/>
      <c r="DD120" s="954"/>
      <c r="DE120" s="954"/>
      <c r="DF120" s="955"/>
      <c r="DG120" s="942">
        <v>10738512</v>
      </c>
      <c r="DH120" s="923"/>
      <c r="DI120" s="923"/>
      <c r="DJ120" s="923"/>
      <c r="DK120" s="923"/>
      <c r="DL120" s="923">
        <v>10549726</v>
      </c>
      <c r="DM120" s="923"/>
      <c r="DN120" s="923"/>
      <c r="DO120" s="923"/>
      <c r="DP120" s="923"/>
      <c r="DQ120" s="923">
        <v>10918796</v>
      </c>
      <c r="DR120" s="923"/>
      <c r="DS120" s="923"/>
      <c r="DT120" s="923"/>
      <c r="DU120" s="923"/>
      <c r="DV120" s="924">
        <v>86.5</v>
      </c>
      <c r="DW120" s="924"/>
      <c r="DX120" s="924"/>
      <c r="DY120" s="924"/>
      <c r="DZ120" s="925"/>
    </row>
    <row r="121" spans="1:130" s="246" customFormat="1" ht="26.25" customHeight="1" x14ac:dyDescent="0.15">
      <c r="A121" s="898"/>
      <c r="B121" s="899"/>
      <c r="C121" s="944" t="s">
        <v>477</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130</v>
      </c>
      <c r="AB121" s="858"/>
      <c r="AC121" s="858"/>
      <c r="AD121" s="858"/>
      <c r="AE121" s="859"/>
      <c r="AF121" s="860" t="s">
        <v>466</v>
      </c>
      <c r="AG121" s="858"/>
      <c r="AH121" s="858"/>
      <c r="AI121" s="858"/>
      <c r="AJ121" s="859"/>
      <c r="AK121" s="860" t="s">
        <v>461</v>
      </c>
      <c r="AL121" s="858"/>
      <c r="AM121" s="858"/>
      <c r="AN121" s="858"/>
      <c r="AO121" s="859"/>
      <c r="AP121" s="905" t="s">
        <v>130</v>
      </c>
      <c r="AQ121" s="906"/>
      <c r="AR121" s="906"/>
      <c r="AS121" s="906"/>
      <c r="AT121" s="907"/>
      <c r="AU121" s="967"/>
      <c r="AV121" s="968"/>
      <c r="AW121" s="968"/>
      <c r="AX121" s="968"/>
      <c r="AY121" s="969"/>
      <c r="AZ121" s="893" t="s">
        <v>478</v>
      </c>
      <c r="BA121" s="828"/>
      <c r="BB121" s="828"/>
      <c r="BC121" s="828"/>
      <c r="BD121" s="828"/>
      <c r="BE121" s="828"/>
      <c r="BF121" s="828"/>
      <c r="BG121" s="828"/>
      <c r="BH121" s="828"/>
      <c r="BI121" s="828"/>
      <c r="BJ121" s="828"/>
      <c r="BK121" s="828"/>
      <c r="BL121" s="828"/>
      <c r="BM121" s="828"/>
      <c r="BN121" s="828"/>
      <c r="BO121" s="828"/>
      <c r="BP121" s="829"/>
      <c r="BQ121" s="894">
        <v>6092853</v>
      </c>
      <c r="BR121" s="895"/>
      <c r="BS121" s="895"/>
      <c r="BT121" s="895"/>
      <c r="BU121" s="895"/>
      <c r="BV121" s="895">
        <v>4882943</v>
      </c>
      <c r="BW121" s="895"/>
      <c r="BX121" s="895"/>
      <c r="BY121" s="895"/>
      <c r="BZ121" s="895"/>
      <c r="CA121" s="895">
        <v>5511429</v>
      </c>
      <c r="CB121" s="895"/>
      <c r="CC121" s="895"/>
      <c r="CD121" s="895"/>
      <c r="CE121" s="895"/>
      <c r="CF121" s="956">
        <v>43.7</v>
      </c>
      <c r="CG121" s="957"/>
      <c r="CH121" s="957"/>
      <c r="CI121" s="957"/>
      <c r="CJ121" s="957"/>
      <c r="CK121" s="950"/>
      <c r="CL121" s="936"/>
      <c r="CM121" s="936"/>
      <c r="CN121" s="936"/>
      <c r="CO121" s="937"/>
      <c r="CP121" s="916" t="s">
        <v>411</v>
      </c>
      <c r="CQ121" s="917"/>
      <c r="CR121" s="917"/>
      <c r="CS121" s="917"/>
      <c r="CT121" s="917"/>
      <c r="CU121" s="917"/>
      <c r="CV121" s="917"/>
      <c r="CW121" s="917"/>
      <c r="CX121" s="917"/>
      <c r="CY121" s="917"/>
      <c r="CZ121" s="917"/>
      <c r="DA121" s="917"/>
      <c r="DB121" s="917"/>
      <c r="DC121" s="917"/>
      <c r="DD121" s="917"/>
      <c r="DE121" s="917"/>
      <c r="DF121" s="918"/>
      <c r="DG121" s="894">
        <v>3154503</v>
      </c>
      <c r="DH121" s="895"/>
      <c r="DI121" s="895"/>
      <c r="DJ121" s="895"/>
      <c r="DK121" s="895"/>
      <c r="DL121" s="895">
        <v>2756243</v>
      </c>
      <c r="DM121" s="895"/>
      <c r="DN121" s="895"/>
      <c r="DO121" s="895"/>
      <c r="DP121" s="895"/>
      <c r="DQ121" s="895">
        <v>2347374</v>
      </c>
      <c r="DR121" s="895"/>
      <c r="DS121" s="895"/>
      <c r="DT121" s="895"/>
      <c r="DU121" s="895"/>
      <c r="DV121" s="872">
        <v>18.600000000000001</v>
      </c>
      <c r="DW121" s="872"/>
      <c r="DX121" s="872"/>
      <c r="DY121" s="872"/>
      <c r="DZ121" s="873"/>
    </row>
    <row r="122" spans="1:130" s="246" customFormat="1" ht="26.25" customHeight="1" x14ac:dyDescent="0.15">
      <c r="A122" s="898"/>
      <c r="B122" s="899"/>
      <c r="C122" s="902" t="s">
        <v>451</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130</v>
      </c>
      <c r="AB122" s="858"/>
      <c r="AC122" s="858"/>
      <c r="AD122" s="858"/>
      <c r="AE122" s="859"/>
      <c r="AF122" s="860" t="s">
        <v>130</v>
      </c>
      <c r="AG122" s="858"/>
      <c r="AH122" s="858"/>
      <c r="AI122" s="858"/>
      <c r="AJ122" s="859"/>
      <c r="AK122" s="860" t="s">
        <v>130</v>
      </c>
      <c r="AL122" s="858"/>
      <c r="AM122" s="858"/>
      <c r="AN122" s="858"/>
      <c r="AO122" s="859"/>
      <c r="AP122" s="905" t="s">
        <v>130</v>
      </c>
      <c r="AQ122" s="906"/>
      <c r="AR122" s="906"/>
      <c r="AS122" s="906"/>
      <c r="AT122" s="907"/>
      <c r="AU122" s="967"/>
      <c r="AV122" s="968"/>
      <c r="AW122" s="968"/>
      <c r="AX122" s="968"/>
      <c r="AY122" s="969"/>
      <c r="AZ122" s="960" t="s">
        <v>479</v>
      </c>
      <c r="BA122" s="961"/>
      <c r="BB122" s="961"/>
      <c r="BC122" s="961"/>
      <c r="BD122" s="961"/>
      <c r="BE122" s="961"/>
      <c r="BF122" s="961"/>
      <c r="BG122" s="961"/>
      <c r="BH122" s="961"/>
      <c r="BI122" s="961"/>
      <c r="BJ122" s="961"/>
      <c r="BK122" s="961"/>
      <c r="BL122" s="961"/>
      <c r="BM122" s="961"/>
      <c r="BN122" s="961"/>
      <c r="BO122" s="961"/>
      <c r="BP122" s="962"/>
      <c r="BQ122" s="963">
        <v>23857354</v>
      </c>
      <c r="BR122" s="926"/>
      <c r="BS122" s="926"/>
      <c r="BT122" s="926"/>
      <c r="BU122" s="926"/>
      <c r="BV122" s="926">
        <v>23570739</v>
      </c>
      <c r="BW122" s="926"/>
      <c r="BX122" s="926"/>
      <c r="BY122" s="926"/>
      <c r="BZ122" s="926"/>
      <c r="CA122" s="926">
        <v>23576209</v>
      </c>
      <c r="CB122" s="926"/>
      <c r="CC122" s="926"/>
      <c r="CD122" s="926"/>
      <c r="CE122" s="926"/>
      <c r="CF122" s="927">
        <v>186.8</v>
      </c>
      <c r="CG122" s="928"/>
      <c r="CH122" s="928"/>
      <c r="CI122" s="928"/>
      <c r="CJ122" s="928"/>
      <c r="CK122" s="950"/>
      <c r="CL122" s="936"/>
      <c r="CM122" s="936"/>
      <c r="CN122" s="936"/>
      <c r="CO122" s="937"/>
      <c r="CP122" s="916" t="s">
        <v>480</v>
      </c>
      <c r="CQ122" s="917"/>
      <c r="CR122" s="917"/>
      <c r="CS122" s="917"/>
      <c r="CT122" s="917"/>
      <c r="CU122" s="917"/>
      <c r="CV122" s="917"/>
      <c r="CW122" s="917"/>
      <c r="CX122" s="917"/>
      <c r="CY122" s="917"/>
      <c r="CZ122" s="917"/>
      <c r="DA122" s="917"/>
      <c r="DB122" s="917"/>
      <c r="DC122" s="917"/>
      <c r="DD122" s="917"/>
      <c r="DE122" s="917"/>
      <c r="DF122" s="918"/>
      <c r="DG122" s="894" t="s">
        <v>463</v>
      </c>
      <c r="DH122" s="895"/>
      <c r="DI122" s="895"/>
      <c r="DJ122" s="895"/>
      <c r="DK122" s="895"/>
      <c r="DL122" s="895" t="s">
        <v>130</v>
      </c>
      <c r="DM122" s="895"/>
      <c r="DN122" s="895"/>
      <c r="DO122" s="895"/>
      <c r="DP122" s="895"/>
      <c r="DQ122" s="895" t="s">
        <v>468</v>
      </c>
      <c r="DR122" s="895"/>
      <c r="DS122" s="895"/>
      <c r="DT122" s="895"/>
      <c r="DU122" s="895"/>
      <c r="DV122" s="872" t="s">
        <v>460</v>
      </c>
      <c r="DW122" s="872"/>
      <c r="DX122" s="872"/>
      <c r="DY122" s="872"/>
      <c r="DZ122" s="873"/>
    </row>
    <row r="123" spans="1:130" s="246" customFormat="1" ht="26.25" customHeight="1" x14ac:dyDescent="0.15">
      <c r="A123" s="898"/>
      <c r="B123" s="899"/>
      <c r="C123" s="902" t="s">
        <v>457</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462</v>
      </c>
      <c r="AB123" s="858"/>
      <c r="AC123" s="858"/>
      <c r="AD123" s="858"/>
      <c r="AE123" s="859"/>
      <c r="AF123" s="860" t="s">
        <v>481</v>
      </c>
      <c r="AG123" s="858"/>
      <c r="AH123" s="858"/>
      <c r="AI123" s="858"/>
      <c r="AJ123" s="859"/>
      <c r="AK123" s="860" t="s">
        <v>481</v>
      </c>
      <c r="AL123" s="858"/>
      <c r="AM123" s="858"/>
      <c r="AN123" s="858"/>
      <c r="AO123" s="859"/>
      <c r="AP123" s="905" t="s">
        <v>461</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482</v>
      </c>
      <c r="BP123" s="959"/>
      <c r="BQ123" s="913">
        <v>34117452</v>
      </c>
      <c r="BR123" s="914"/>
      <c r="BS123" s="914"/>
      <c r="BT123" s="914"/>
      <c r="BU123" s="914"/>
      <c r="BV123" s="914">
        <v>32814214</v>
      </c>
      <c r="BW123" s="914"/>
      <c r="BX123" s="914"/>
      <c r="BY123" s="914"/>
      <c r="BZ123" s="914"/>
      <c r="CA123" s="914">
        <v>33627722</v>
      </c>
      <c r="CB123" s="914"/>
      <c r="CC123" s="914"/>
      <c r="CD123" s="914"/>
      <c r="CE123" s="914"/>
      <c r="CF123" s="824"/>
      <c r="CG123" s="825"/>
      <c r="CH123" s="825"/>
      <c r="CI123" s="825"/>
      <c r="CJ123" s="915"/>
      <c r="CK123" s="950"/>
      <c r="CL123" s="936"/>
      <c r="CM123" s="936"/>
      <c r="CN123" s="936"/>
      <c r="CO123" s="937"/>
      <c r="CP123" s="916" t="s">
        <v>483</v>
      </c>
      <c r="CQ123" s="917"/>
      <c r="CR123" s="917"/>
      <c r="CS123" s="917"/>
      <c r="CT123" s="917"/>
      <c r="CU123" s="917"/>
      <c r="CV123" s="917"/>
      <c r="CW123" s="917"/>
      <c r="CX123" s="917"/>
      <c r="CY123" s="917"/>
      <c r="CZ123" s="917"/>
      <c r="DA123" s="917"/>
      <c r="DB123" s="917"/>
      <c r="DC123" s="917"/>
      <c r="DD123" s="917"/>
      <c r="DE123" s="917"/>
      <c r="DF123" s="918"/>
      <c r="DG123" s="857" t="s">
        <v>130</v>
      </c>
      <c r="DH123" s="858"/>
      <c r="DI123" s="858"/>
      <c r="DJ123" s="858"/>
      <c r="DK123" s="859"/>
      <c r="DL123" s="860" t="s">
        <v>472</v>
      </c>
      <c r="DM123" s="858"/>
      <c r="DN123" s="858"/>
      <c r="DO123" s="858"/>
      <c r="DP123" s="859"/>
      <c r="DQ123" s="860" t="s">
        <v>130</v>
      </c>
      <c r="DR123" s="858"/>
      <c r="DS123" s="858"/>
      <c r="DT123" s="858"/>
      <c r="DU123" s="859"/>
      <c r="DV123" s="905" t="s">
        <v>460</v>
      </c>
      <c r="DW123" s="906"/>
      <c r="DX123" s="906"/>
      <c r="DY123" s="906"/>
      <c r="DZ123" s="907"/>
    </row>
    <row r="124" spans="1:130" s="246" customFormat="1" ht="26.25" customHeight="1" thickBot="1" x14ac:dyDescent="0.2">
      <c r="A124" s="898"/>
      <c r="B124" s="899"/>
      <c r="C124" s="902" t="s">
        <v>464</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130</v>
      </c>
      <c r="AB124" s="858"/>
      <c r="AC124" s="858"/>
      <c r="AD124" s="858"/>
      <c r="AE124" s="859"/>
      <c r="AF124" s="860" t="s">
        <v>130</v>
      </c>
      <c r="AG124" s="858"/>
      <c r="AH124" s="858"/>
      <c r="AI124" s="858"/>
      <c r="AJ124" s="859"/>
      <c r="AK124" s="860" t="s">
        <v>130</v>
      </c>
      <c r="AL124" s="858"/>
      <c r="AM124" s="858"/>
      <c r="AN124" s="858"/>
      <c r="AO124" s="859"/>
      <c r="AP124" s="905" t="s">
        <v>462</v>
      </c>
      <c r="AQ124" s="906"/>
      <c r="AR124" s="906"/>
      <c r="AS124" s="906"/>
      <c r="AT124" s="907"/>
      <c r="AU124" s="908" t="s">
        <v>484</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53.2</v>
      </c>
      <c r="BR124" s="912"/>
      <c r="BS124" s="912"/>
      <c r="BT124" s="912"/>
      <c r="BU124" s="912"/>
      <c r="BV124" s="912">
        <v>52.2</v>
      </c>
      <c r="BW124" s="912"/>
      <c r="BX124" s="912"/>
      <c r="BY124" s="912"/>
      <c r="BZ124" s="912"/>
      <c r="CA124" s="912">
        <v>40</v>
      </c>
      <c r="CB124" s="912"/>
      <c r="CC124" s="912"/>
      <c r="CD124" s="912"/>
      <c r="CE124" s="912"/>
      <c r="CF124" s="802"/>
      <c r="CG124" s="803"/>
      <c r="CH124" s="803"/>
      <c r="CI124" s="803"/>
      <c r="CJ124" s="943"/>
      <c r="CK124" s="951"/>
      <c r="CL124" s="951"/>
      <c r="CM124" s="951"/>
      <c r="CN124" s="951"/>
      <c r="CO124" s="952"/>
      <c r="CP124" s="916" t="s">
        <v>485</v>
      </c>
      <c r="CQ124" s="917"/>
      <c r="CR124" s="917"/>
      <c r="CS124" s="917"/>
      <c r="CT124" s="917"/>
      <c r="CU124" s="917"/>
      <c r="CV124" s="917"/>
      <c r="CW124" s="917"/>
      <c r="CX124" s="917"/>
      <c r="CY124" s="917"/>
      <c r="CZ124" s="917"/>
      <c r="DA124" s="917"/>
      <c r="DB124" s="917"/>
      <c r="DC124" s="917"/>
      <c r="DD124" s="917"/>
      <c r="DE124" s="917"/>
      <c r="DF124" s="918"/>
      <c r="DG124" s="840" t="s">
        <v>130</v>
      </c>
      <c r="DH124" s="841"/>
      <c r="DI124" s="841"/>
      <c r="DJ124" s="841"/>
      <c r="DK124" s="842"/>
      <c r="DL124" s="843" t="s">
        <v>463</v>
      </c>
      <c r="DM124" s="841"/>
      <c r="DN124" s="841"/>
      <c r="DO124" s="841"/>
      <c r="DP124" s="842"/>
      <c r="DQ124" s="843" t="s">
        <v>130</v>
      </c>
      <c r="DR124" s="841"/>
      <c r="DS124" s="841"/>
      <c r="DT124" s="841"/>
      <c r="DU124" s="842"/>
      <c r="DV124" s="929" t="s">
        <v>130</v>
      </c>
      <c r="DW124" s="930"/>
      <c r="DX124" s="930"/>
      <c r="DY124" s="930"/>
      <c r="DZ124" s="931"/>
    </row>
    <row r="125" spans="1:130" s="246" customFormat="1" ht="26.25" customHeight="1" x14ac:dyDescent="0.15">
      <c r="A125" s="898"/>
      <c r="B125" s="899"/>
      <c r="C125" s="902" t="s">
        <v>467</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130</v>
      </c>
      <c r="AB125" s="858"/>
      <c r="AC125" s="858"/>
      <c r="AD125" s="858"/>
      <c r="AE125" s="859"/>
      <c r="AF125" s="860" t="s">
        <v>130</v>
      </c>
      <c r="AG125" s="858"/>
      <c r="AH125" s="858"/>
      <c r="AI125" s="858"/>
      <c r="AJ125" s="859"/>
      <c r="AK125" s="860" t="s">
        <v>472</v>
      </c>
      <c r="AL125" s="858"/>
      <c r="AM125" s="858"/>
      <c r="AN125" s="858"/>
      <c r="AO125" s="859"/>
      <c r="AP125" s="905" t="s">
        <v>463</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486</v>
      </c>
      <c r="CL125" s="933"/>
      <c r="CM125" s="933"/>
      <c r="CN125" s="933"/>
      <c r="CO125" s="934"/>
      <c r="CP125" s="941" t="s">
        <v>487</v>
      </c>
      <c r="CQ125" s="886"/>
      <c r="CR125" s="886"/>
      <c r="CS125" s="886"/>
      <c r="CT125" s="886"/>
      <c r="CU125" s="886"/>
      <c r="CV125" s="886"/>
      <c r="CW125" s="886"/>
      <c r="CX125" s="886"/>
      <c r="CY125" s="886"/>
      <c r="CZ125" s="886"/>
      <c r="DA125" s="886"/>
      <c r="DB125" s="886"/>
      <c r="DC125" s="886"/>
      <c r="DD125" s="886"/>
      <c r="DE125" s="886"/>
      <c r="DF125" s="887"/>
      <c r="DG125" s="942" t="s">
        <v>466</v>
      </c>
      <c r="DH125" s="923"/>
      <c r="DI125" s="923"/>
      <c r="DJ125" s="923"/>
      <c r="DK125" s="923"/>
      <c r="DL125" s="923" t="s">
        <v>488</v>
      </c>
      <c r="DM125" s="923"/>
      <c r="DN125" s="923"/>
      <c r="DO125" s="923"/>
      <c r="DP125" s="923"/>
      <c r="DQ125" s="923" t="s">
        <v>130</v>
      </c>
      <c r="DR125" s="923"/>
      <c r="DS125" s="923"/>
      <c r="DT125" s="923"/>
      <c r="DU125" s="923"/>
      <c r="DV125" s="924" t="s">
        <v>130</v>
      </c>
      <c r="DW125" s="924"/>
      <c r="DX125" s="924"/>
      <c r="DY125" s="924"/>
      <c r="DZ125" s="925"/>
    </row>
    <row r="126" spans="1:130" s="246" customFormat="1" ht="26.25" customHeight="1" thickBot="1" x14ac:dyDescent="0.2">
      <c r="A126" s="898"/>
      <c r="B126" s="899"/>
      <c r="C126" s="902" t="s">
        <v>471</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461</v>
      </c>
      <c r="AB126" s="858"/>
      <c r="AC126" s="858"/>
      <c r="AD126" s="858"/>
      <c r="AE126" s="859"/>
      <c r="AF126" s="860" t="s">
        <v>466</v>
      </c>
      <c r="AG126" s="858"/>
      <c r="AH126" s="858"/>
      <c r="AI126" s="858"/>
      <c r="AJ126" s="859"/>
      <c r="AK126" s="860" t="s">
        <v>463</v>
      </c>
      <c r="AL126" s="858"/>
      <c r="AM126" s="858"/>
      <c r="AN126" s="858"/>
      <c r="AO126" s="859"/>
      <c r="AP126" s="905" t="s">
        <v>466</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489</v>
      </c>
      <c r="CQ126" s="828"/>
      <c r="CR126" s="828"/>
      <c r="CS126" s="828"/>
      <c r="CT126" s="828"/>
      <c r="CU126" s="828"/>
      <c r="CV126" s="828"/>
      <c r="CW126" s="828"/>
      <c r="CX126" s="828"/>
      <c r="CY126" s="828"/>
      <c r="CZ126" s="828"/>
      <c r="DA126" s="828"/>
      <c r="DB126" s="828"/>
      <c r="DC126" s="828"/>
      <c r="DD126" s="828"/>
      <c r="DE126" s="828"/>
      <c r="DF126" s="829"/>
      <c r="DG126" s="894">
        <v>506705</v>
      </c>
      <c r="DH126" s="895"/>
      <c r="DI126" s="895"/>
      <c r="DJ126" s="895"/>
      <c r="DK126" s="895"/>
      <c r="DL126" s="895">
        <v>777054</v>
      </c>
      <c r="DM126" s="895"/>
      <c r="DN126" s="895"/>
      <c r="DO126" s="895"/>
      <c r="DP126" s="895"/>
      <c r="DQ126" s="895">
        <v>757828</v>
      </c>
      <c r="DR126" s="895"/>
      <c r="DS126" s="895"/>
      <c r="DT126" s="895"/>
      <c r="DU126" s="895"/>
      <c r="DV126" s="872">
        <v>6</v>
      </c>
      <c r="DW126" s="872"/>
      <c r="DX126" s="872"/>
      <c r="DY126" s="872"/>
      <c r="DZ126" s="873"/>
    </row>
    <row r="127" spans="1:130" s="246" customFormat="1" ht="26.25" customHeight="1" x14ac:dyDescent="0.15">
      <c r="A127" s="900"/>
      <c r="B127" s="901"/>
      <c r="C127" s="919" t="s">
        <v>490</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488</v>
      </c>
      <c r="AB127" s="858"/>
      <c r="AC127" s="858"/>
      <c r="AD127" s="858"/>
      <c r="AE127" s="859"/>
      <c r="AF127" s="860" t="s">
        <v>461</v>
      </c>
      <c r="AG127" s="858"/>
      <c r="AH127" s="858"/>
      <c r="AI127" s="858"/>
      <c r="AJ127" s="859"/>
      <c r="AK127" s="860" t="s">
        <v>130</v>
      </c>
      <c r="AL127" s="858"/>
      <c r="AM127" s="858"/>
      <c r="AN127" s="858"/>
      <c r="AO127" s="859"/>
      <c r="AP127" s="905" t="s">
        <v>463</v>
      </c>
      <c r="AQ127" s="906"/>
      <c r="AR127" s="906"/>
      <c r="AS127" s="906"/>
      <c r="AT127" s="907"/>
      <c r="AU127" s="282"/>
      <c r="AV127" s="282"/>
      <c r="AW127" s="282"/>
      <c r="AX127" s="922" t="s">
        <v>491</v>
      </c>
      <c r="AY127" s="890"/>
      <c r="AZ127" s="890"/>
      <c r="BA127" s="890"/>
      <c r="BB127" s="890"/>
      <c r="BC127" s="890"/>
      <c r="BD127" s="890"/>
      <c r="BE127" s="891"/>
      <c r="BF127" s="889" t="s">
        <v>492</v>
      </c>
      <c r="BG127" s="890"/>
      <c r="BH127" s="890"/>
      <c r="BI127" s="890"/>
      <c r="BJ127" s="890"/>
      <c r="BK127" s="890"/>
      <c r="BL127" s="891"/>
      <c r="BM127" s="889" t="s">
        <v>493</v>
      </c>
      <c r="BN127" s="890"/>
      <c r="BO127" s="890"/>
      <c r="BP127" s="890"/>
      <c r="BQ127" s="890"/>
      <c r="BR127" s="890"/>
      <c r="BS127" s="891"/>
      <c r="BT127" s="889" t="s">
        <v>494</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495</v>
      </c>
      <c r="CQ127" s="828"/>
      <c r="CR127" s="828"/>
      <c r="CS127" s="828"/>
      <c r="CT127" s="828"/>
      <c r="CU127" s="828"/>
      <c r="CV127" s="828"/>
      <c r="CW127" s="828"/>
      <c r="CX127" s="828"/>
      <c r="CY127" s="828"/>
      <c r="CZ127" s="828"/>
      <c r="DA127" s="828"/>
      <c r="DB127" s="828"/>
      <c r="DC127" s="828"/>
      <c r="DD127" s="828"/>
      <c r="DE127" s="828"/>
      <c r="DF127" s="829"/>
      <c r="DG127" s="894" t="s">
        <v>130</v>
      </c>
      <c r="DH127" s="895"/>
      <c r="DI127" s="895"/>
      <c r="DJ127" s="895"/>
      <c r="DK127" s="895"/>
      <c r="DL127" s="895" t="s">
        <v>463</v>
      </c>
      <c r="DM127" s="895"/>
      <c r="DN127" s="895"/>
      <c r="DO127" s="895"/>
      <c r="DP127" s="895"/>
      <c r="DQ127" s="895" t="s">
        <v>130</v>
      </c>
      <c r="DR127" s="895"/>
      <c r="DS127" s="895"/>
      <c r="DT127" s="895"/>
      <c r="DU127" s="895"/>
      <c r="DV127" s="872" t="s">
        <v>130</v>
      </c>
      <c r="DW127" s="872"/>
      <c r="DX127" s="872"/>
      <c r="DY127" s="872"/>
      <c r="DZ127" s="873"/>
    </row>
    <row r="128" spans="1:130" s="246" customFormat="1" ht="26.25" customHeight="1" thickBot="1" x14ac:dyDescent="0.2">
      <c r="A128" s="874" t="s">
        <v>496</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497</v>
      </c>
      <c r="X128" s="876"/>
      <c r="Y128" s="876"/>
      <c r="Z128" s="877"/>
      <c r="AA128" s="878">
        <v>398541</v>
      </c>
      <c r="AB128" s="879"/>
      <c r="AC128" s="879"/>
      <c r="AD128" s="879"/>
      <c r="AE128" s="880"/>
      <c r="AF128" s="881">
        <v>406042</v>
      </c>
      <c r="AG128" s="879"/>
      <c r="AH128" s="879"/>
      <c r="AI128" s="879"/>
      <c r="AJ128" s="880"/>
      <c r="AK128" s="881">
        <v>377641</v>
      </c>
      <c r="AL128" s="879"/>
      <c r="AM128" s="879"/>
      <c r="AN128" s="879"/>
      <c r="AO128" s="880"/>
      <c r="AP128" s="882"/>
      <c r="AQ128" s="883"/>
      <c r="AR128" s="883"/>
      <c r="AS128" s="883"/>
      <c r="AT128" s="884"/>
      <c r="AU128" s="282"/>
      <c r="AV128" s="282"/>
      <c r="AW128" s="282"/>
      <c r="AX128" s="885" t="s">
        <v>498</v>
      </c>
      <c r="AY128" s="886"/>
      <c r="AZ128" s="886"/>
      <c r="BA128" s="886"/>
      <c r="BB128" s="886"/>
      <c r="BC128" s="886"/>
      <c r="BD128" s="886"/>
      <c r="BE128" s="887"/>
      <c r="BF128" s="864" t="s">
        <v>460</v>
      </c>
      <c r="BG128" s="865"/>
      <c r="BH128" s="865"/>
      <c r="BI128" s="865"/>
      <c r="BJ128" s="865"/>
      <c r="BK128" s="865"/>
      <c r="BL128" s="888"/>
      <c r="BM128" s="864">
        <v>12.82</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499</v>
      </c>
      <c r="CQ128" s="806"/>
      <c r="CR128" s="806"/>
      <c r="CS128" s="806"/>
      <c r="CT128" s="806"/>
      <c r="CU128" s="806"/>
      <c r="CV128" s="806"/>
      <c r="CW128" s="806"/>
      <c r="CX128" s="806"/>
      <c r="CY128" s="806"/>
      <c r="CZ128" s="806"/>
      <c r="DA128" s="806"/>
      <c r="DB128" s="806"/>
      <c r="DC128" s="806"/>
      <c r="DD128" s="806"/>
      <c r="DE128" s="806"/>
      <c r="DF128" s="807"/>
      <c r="DG128" s="868">
        <v>5019</v>
      </c>
      <c r="DH128" s="869"/>
      <c r="DI128" s="869"/>
      <c r="DJ128" s="869"/>
      <c r="DK128" s="869"/>
      <c r="DL128" s="869">
        <v>4859</v>
      </c>
      <c r="DM128" s="869"/>
      <c r="DN128" s="869"/>
      <c r="DO128" s="869"/>
      <c r="DP128" s="869"/>
      <c r="DQ128" s="869">
        <v>4809</v>
      </c>
      <c r="DR128" s="869"/>
      <c r="DS128" s="869"/>
      <c r="DT128" s="869"/>
      <c r="DU128" s="869"/>
      <c r="DV128" s="870">
        <v>0</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500</v>
      </c>
      <c r="X129" s="855"/>
      <c r="Y129" s="855"/>
      <c r="Z129" s="856"/>
      <c r="AA129" s="857">
        <v>14368827</v>
      </c>
      <c r="AB129" s="858"/>
      <c r="AC129" s="858"/>
      <c r="AD129" s="858"/>
      <c r="AE129" s="859"/>
      <c r="AF129" s="860">
        <v>14693380</v>
      </c>
      <c r="AG129" s="858"/>
      <c r="AH129" s="858"/>
      <c r="AI129" s="858"/>
      <c r="AJ129" s="859"/>
      <c r="AK129" s="860">
        <v>14506939</v>
      </c>
      <c r="AL129" s="858"/>
      <c r="AM129" s="858"/>
      <c r="AN129" s="858"/>
      <c r="AO129" s="859"/>
      <c r="AP129" s="861"/>
      <c r="AQ129" s="862"/>
      <c r="AR129" s="862"/>
      <c r="AS129" s="862"/>
      <c r="AT129" s="863"/>
      <c r="AU129" s="284"/>
      <c r="AV129" s="284"/>
      <c r="AW129" s="284"/>
      <c r="AX129" s="827" t="s">
        <v>501</v>
      </c>
      <c r="AY129" s="828"/>
      <c r="AZ129" s="828"/>
      <c r="BA129" s="828"/>
      <c r="BB129" s="828"/>
      <c r="BC129" s="828"/>
      <c r="BD129" s="828"/>
      <c r="BE129" s="829"/>
      <c r="BF129" s="847" t="s">
        <v>130</v>
      </c>
      <c r="BG129" s="848"/>
      <c r="BH129" s="848"/>
      <c r="BI129" s="848"/>
      <c r="BJ129" s="848"/>
      <c r="BK129" s="848"/>
      <c r="BL129" s="849"/>
      <c r="BM129" s="847">
        <v>17.82</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502</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503</v>
      </c>
      <c r="X130" s="855"/>
      <c r="Y130" s="855"/>
      <c r="Z130" s="856"/>
      <c r="AA130" s="857">
        <v>1898158</v>
      </c>
      <c r="AB130" s="858"/>
      <c r="AC130" s="858"/>
      <c r="AD130" s="858"/>
      <c r="AE130" s="859"/>
      <c r="AF130" s="860">
        <v>2015685</v>
      </c>
      <c r="AG130" s="858"/>
      <c r="AH130" s="858"/>
      <c r="AI130" s="858"/>
      <c r="AJ130" s="859"/>
      <c r="AK130" s="860">
        <v>1885668</v>
      </c>
      <c r="AL130" s="858"/>
      <c r="AM130" s="858"/>
      <c r="AN130" s="858"/>
      <c r="AO130" s="859"/>
      <c r="AP130" s="861"/>
      <c r="AQ130" s="862"/>
      <c r="AR130" s="862"/>
      <c r="AS130" s="862"/>
      <c r="AT130" s="863"/>
      <c r="AU130" s="284"/>
      <c r="AV130" s="284"/>
      <c r="AW130" s="284"/>
      <c r="AX130" s="827" t="s">
        <v>504</v>
      </c>
      <c r="AY130" s="828"/>
      <c r="AZ130" s="828"/>
      <c r="BA130" s="828"/>
      <c r="BB130" s="828"/>
      <c r="BC130" s="828"/>
      <c r="BD130" s="828"/>
      <c r="BE130" s="829"/>
      <c r="BF130" s="830">
        <v>9.1</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505</v>
      </c>
      <c r="X131" s="838"/>
      <c r="Y131" s="838"/>
      <c r="Z131" s="839"/>
      <c r="AA131" s="840">
        <v>12470669</v>
      </c>
      <c r="AB131" s="841"/>
      <c r="AC131" s="841"/>
      <c r="AD131" s="841"/>
      <c r="AE131" s="842"/>
      <c r="AF131" s="843">
        <v>12677695</v>
      </c>
      <c r="AG131" s="841"/>
      <c r="AH131" s="841"/>
      <c r="AI131" s="841"/>
      <c r="AJ131" s="842"/>
      <c r="AK131" s="843">
        <v>12621271</v>
      </c>
      <c r="AL131" s="841"/>
      <c r="AM131" s="841"/>
      <c r="AN131" s="841"/>
      <c r="AO131" s="842"/>
      <c r="AP131" s="844"/>
      <c r="AQ131" s="845"/>
      <c r="AR131" s="845"/>
      <c r="AS131" s="845"/>
      <c r="AT131" s="846"/>
      <c r="AU131" s="284"/>
      <c r="AV131" s="284"/>
      <c r="AW131" s="284"/>
      <c r="AX131" s="805" t="s">
        <v>506</v>
      </c>
      <c r="AY131" s="806"/>
      <c r="AZ131" s="806"/>
      <c r="BA131" s="806"/>
      <c r="BB131" s="806"/>
      <c r="BC131" s="806"/>
      <c r="BD131" s="806"/>
      <c r="BE131" s="807"/>
      <c r="BF131" s="808">
        <v>40</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507</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508</v>
      </c>
      <c r="W132" s="818"/>
      <c r="X132" s="818"/>
      <c r="Y132" s="818"/>
      <c r="Z132" s="819"/>
      <c r="AA132" s="820">
        <v>9.8653969569999997</v>
      </c>
      <c r="AB132" s="821"/>
      <c r="AC132" s="821"/>
      <c r="AD132" s="821"/>
      <c r="AE132" s="822"/>
      <c r="AF132" s="823">
        <v>8.4463855609999996</v>
      </c>
      <c r="AG132" s="821"/>
      <c r="AH132" s="821"/>
      <c r="AI132" s="821"/>
      <c r="AJ132" s="822"/>
      <c r="AK132" s="823">
        <v>9.0866205149999999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509</v>
      </c>
      <c r="W133" s="797"/>
      <c r="X133" s="797"/>
      <c r="Y133" s="797"/>
      <c r="Z133" s="798"/>
      <c r="AA133" s="799">
        <v>10.6</v>
      </c>
      <c r="AB133" s="800"/>
      <c r="AC133" s="800"/>
      <c r="AD133" s="800"/>
      <c r="AE133" s="801"/>
      <c r="AF133" s="799">
        <v>9.6999999999999993</v>
      </c>
      <c r="AG133" s="800"/>
      <c r="AH133" s="800"/>
      <c r="AI133" s="800"/>
      <c r="AJ133" s="801"/>
      <c r="AK133" s="799">
        <v>9.1</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7t0i/xdeETRKxzHmSsNDoU3eJZP4PhR97x6s3TobK2L3cWWZXA8FDaoSEJyrJHjWWgujwsqfGeehfy0IKzPRYw==" saltValue="yezqWrXtKXTcrJJf2laXH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j+4WrvhmKCQ/2cw64zjKn+geLUuZJ62WSsqcEWOJqUjK9sSR3Br1xJfkkc6YXGVIUY0C4V0Vq4ehw/tVtm8lDA==" saltValue="yCzB7mjxpDoUBVR3iRXiz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0A33syr02tFH/FtgAqeMNMqw5SdBzNRDH1tmMs46JdtcQ4jdPRejXXM14kElTm8gpZU0yrXANfk3QiICVLsZtA==" saltValue="qxl3yfXzV99Xk0LS7YtOl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513</v>
      </c>
      <c r="AP7" s="303"/>
      <c r="AQ7" s="304" t="s">
        <v>514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515</v>
      </c>
      <c r="AQ8" s="310" t="s">
        <v>516</v>
      </c>
      <c r="AR8" s="311" t="s">
        <v>517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518</v>
      </c>
      <c r="AL9" s="1227"/>
      <c r="AM9" s="1227"/>
      <c r="AN9" s="1228"/>
      <c r="AO9" s="312">
        <v>4412784</v>
      </c>
      <c r="AP9" s="312">
        <v>67676</v>
      </c>
      <c r="AQ9" s="313">
        <v>57145</v>
      </c>
      <c r="AR9" s="314">
        <v>18.399999999999999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519</v>
      </c>
      <c r="AL10" s="1227"/>
      <c r="AM10" s="1227"/>
      <c r="AN10" s="1228"/>
      <c r="AO10" s="315">
        <v>608838</v>
      </c>
      <c r="AP10" s="315">
        <v>9337</v>
      </c>
      <c r="AQ10" s="316">
        <v>3801</v>
      </c>
      <c r="AR10" s="317">
        <v>145.6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520</v>
      </c>
      <c r="AL11" s="1227"/>
      <c r="AM11" s="1227"/>
      <c r="AN11" s="1228"/>
      <c r="AO11" s="315">
        <v>660113</v>
      </c>
      <c r="AP11" s="315">
        <v>10124</v>
      </c>
      <c r="AQ11" s="316">
        <v>6723</v>
      </c>
      <c r="AR11" s="317">
        <v>50.6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521</v>
      </c>
      <c r="AL12" s="1227"/>
      <c r="AM12" s="1227"/>
      <c r="AN12" s="1228"/>
      <c r="AO12" s="315">
        <v>138000</v>
      </c>
      <c r="AP12" s="315">
        <v>2116</v>
      </c>
      <c r="AQ12" s="316">
        <v>959</v>
      </c>
      <c r="AR12" s="317">
        <v>120.6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522</v>
      </c>
      <c r="AL13" s="1227"/>
      <c r="AM13" s="1227"/>
      <c r="AN13" s="1228"/>
      <c r="AO13" s="315" t="s">
        <v>523</v>
      </c>
      <c r="AP13" s="315" t="s">
        <v>523</v>
      </c>
      <c r="AQ13" s="316">
        <v>1</v>
      </c>
      <c r="AR13" s="317" t="s">
        <v>523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524</v>
      </c>
      <c r="AL14" s="1227"/>
      <c r="AM14" s="1227"/>
      <c r="AN14" s="1228"/>
      <c r="AO14" s="315">
        <v>133896</v>
      </c>
      <c r="AP14" s="315">
        <v>2053</v>
      </c>
      <c r="AQ14" s="316">
        <v>2728</v>
      </c>
      <c r="AR14" s="317">
        <v>-24.7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525</v>
      </c>
      <c r="AL15" s="1227"/>
      <c r="AM15" s="1227"/>
      <c r="AN15" s="1228"/>
      <c r="AO15" s="315">
        <v>157841</v>
      </c>
      <c r="AP15" s="315">
        <v>2421</v>
      </c>
      <c r="AQ15" s="316">
        <v>1349</v>
      </c>
      <c r="AR15" s="317">
        <v>79.5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526</v>
      </c>
      <c r="AL16" s="1230"/>
      <c r="AM16" s="1230"/>
      <c r="AN16" s="1231"/>
      <c r="AO16" s="315">
        <v>-459252</v>
      </c>
      <c r="AP16" s="315">
        <v>-7043</v>
      </c>
      <c r="AQ16" s="316">
        <v>-4270</v>
      </c>
      <c r="AR16" s="317">
        <v>64.900000000000006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188</v>
      </c>
      <c r="AL17" s="1230"/>
      <c r="AM17" s="1230"/>
      <c r="AN17" s="1231"/>
      <c r="AO17" s="315">
        <v>5652220</v>
      </c>
      <c r="AP17" s="315">
        <v>86684</v>
      </c>
      <c r="AQ17" s="316">
        <v>68438</v>
      </c>
      <c r="AR17" s="317">
        <v>26.7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528</v>
      </c>
      <c r="AP20" s="323" t="s">
        <v>529</v>
      </c>
      <c r="AQ20" s="324" t="s">
        <v>530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531</v>
      </c>
      <c r="AL21" s="1224"/>
      <c r="AM21" s="1224"/>
      <c r="AN21" s="1225"/>
      <c r="AO21" s="327">
        <v>8.2799999999999994</v>
      </c>
      <c r="AP21" s="328">
        <v>6.23</v>
      </c>
      <c r="AQ21" s="329">
        <v>2.0499999999999998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532</v>
      </c>
      <c r="AL22" s="1224"/>
      <c r="AM22" s="1224"/>
      <c r="AN22" s="1225"/>
      <c r="AO22" s="332">
        <v>97.8</v>
      </c>
      <c r="AP22" s="333">
        <v>98.5</v>
      </c>
      <c r="AQ22" s="334">
        <v>-0.7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513</v>
      </c>
      <c r="AP30" s="303"/>
      <c r="AQ30" s="304" t="s">
        <v>514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515</v>
      </c>
      <c r="AQ31" s="310" t="s">
        <v>516</v>
      </c>
      <c r="AR31" s="311" t="s">
        <v>517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536</v>
      </c>
      <c r="AL32" s="1215"/>
      <c r="AM32" s="1215"/>
      <c r="AN32" s="1216"/>
      <c r="AO32" s="342">
        <v>2305905</v>
      </c>
      <c r="AP32" s="342">
        <v>35364</v>
      </c>
      <c r="AQ32" s="343">
        <v>33979</v>
      </c>
      <c r="AR32" s="344">
        <v>4.0999999999999996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537</v>
      </c>
      <c r="AL33" s="1215"/>
      <c r="AM33" s="1215"/>
      <c r="AN33" s="1216"/>
      <c r="AO33" s="342" t="s">
        <v>523</v>
      </c>
      <c r="AP33" s="342" t="s">
        <v>523</v>
      </c>
      <c r="AQ33" s="343" t="s">
        <v>523</v>
      </c>
      <c r="AR33" s="344" t="s">
        <v>523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538</v>
      </c>
      <c r="AL34" s="1215"/>
      <c r="AM34" s="1215"/>
      <c r="AN34" s="1216"/>
      <c r="AO34" s="342" t="s">
        <v>523</v>
      </c>
      <c r="AP34" s="342" t="s">
        <v>523</v>
      </c>
      <c r="AQ34" s="343">
        <v>15</v>
      </c>
      <c r="AR34" s="344" t="s">
        <v>523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539</v>
      </c>
      <c r="AL35" s="1215"/>
      <c r="AM35" s="1215"/>
      <c r="AN35" s="1216"/>
      <c r="AO35" s="342">
        <v>1039877</v>
      </c>
      <c r="AP35" s="342">
        <v>15948</v>
      </c>
      <c r="AQ35" s="343">
        <v>9031</v>
      </c>
      <c r="AR35" s="344">
        <v>76.599999999999994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540</v>
      </c>
      <c r="AL36" s="1215"/>
      <c r="AM36" s="1215"/>
      <c r="AN36" s="1216"/>
      <c r="AO36" s="342">
        <v>64247</v>
      </c>
      <c r="AP36" s="342">
        <v>985</v>
      </c>
      <c r="AQ36" s="343">
        <v>1893</v>
      </c>
      <c r="AR36" s="344">
        <v>-48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541</v>
      </c>
      <c r="AL37" s="1215"/>
      <c r="AM37" s="1215"/>
      <c r="AN37" s="1216"/>
      <c r="AO37" s="342" t="s">
        <v>523</v>
      </c>
      <c r="AP37" s="342" t="s">
        <v>523</v>
      </c>
      <c r="AQ37" s="343">
        <v>1352</v>
      </c>
      <c r="AR37" s="344" t="s">
        <v>523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542</v>
      </c>
      <c r="AL38" s="1218"/>
      <c r="AM38" s="1218"/>
      <c r="AN38" s="1219"/>
      <c r="AO38" s="345">
        <v>127</v>
      </c>
      <c r="AP38" s="345">
        <v>2</v>
      </c>
      <c r="AQ38" s="346">
        <v>1</v>
      </c>
      <c r="AR38" s="334">
        <v>100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543</v>
      </c>
      <c r="AL39" s="1218"/>
      <c r="AM39" s="1218"/>
      <c r="AN39" s="1219"/>
      <c r="AO39" s="342">
        <v>-377641</v>
      </c>
      <c r="AP39" s="342">
        <v>-5792</v>
      </c>
      <c r="AQ39" s="343">
        <v>-6634</v>
      </c>
      <c r="AR39" s="344">
        <v>-12.7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544</v>
      </c>
      <c r="AL40" s="1215"/>
      <c r="AM40" s="1215"/>
      <c r="AN40" s="1216"/>
      <c r="AO40" s="342">
        <v>-1885668</v>
      </c>
      <c r="AP40" s="342">
        <v>-28919</v>
      </c>
      <c r="AQ40" s="343">
        <v>-28305</v>
      </c>
      <c r="AR40" s="344">
        <v>2.2000000000000002</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302</v>
      </c>
      <c r="AL41" s="1221"/>
      <c r="AM41" s="1221"/>
      <c r="AN41" s="1222"/>
      <c r="AO41" s="342">
        <v>1146847</v>
      </c>
      <c r="AP41" s="342">
        <v>17588</v>
      </c>
      <c r="AQ41" s="343">
        <v>11332</v>
      </c>
      <c r="AR41" s="344">
        <v>55.2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513</v>
      </c>
      <c r="AN49" s="1209" t="s">
        <v>548</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549</v>
      </c>
      <c r="AO50" s="359" t="s">
        <v>550</v>
      </c>
      <c r="AP50" s="360" t="s">
        <v>551</v>
      </c>
      <c r="AQ50" s="361" t="s">
        <v>552</v>
      </c>
      <c r="AR50" s="362" t="s">
        <v>553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554</v>
      </c>
      <c r="AL51" s="355"/>
      <c r="AM51" s="363">
        <v>2380992</v>
      </c>
      <c r="AN51" s="364">
        <v>34943</v>
      </c>
      <c r="AO51" s="365">
        <v>51.2</v>
      </c>
      <c r="AP51" s="366">
        <v>53896</v>
      </c>
      <c r="AQ51" s="367">
        <v>-13.4</v>
      </c>
      <c r="AR51" s="368">
        <v>64.599999999999994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555</v>
      </c>
      <c r="AM52" s="371">
        <v>1043681</v>
      </c>
      <c r="AN52" s="372">
        <v>15317</v>
      </c>
      <c r="AO52" s="373">
        <v>60.4</v>
      </c>
      <c r="AP52" s="374">
        <v>20608</v>
      </c>
      <c r="AQ52" s="375">
        <v>-15.8</v>
      </c>
      <c r="AR52" s="376">
        <v>76.2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556</v>
      </c>
      <c r="AL53" s="355"/>
      <c r="AM53" s="363">
        <v>2435178</v>
      </c>
      <c r="AN53" s="364">
        <v>36079</v>
      </c>
      <c r="AO53" s="365">
        <v>3.3</v>
      </c>
      <c r="AP53" s="366">
        <v>47278</v>
      </c>
      <c r="AQ53" s="367">
        <v>-12.3</v>
      </c>
      <c r="AR53" s="368">
        <v>15.6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555</v>
      </c>
      <c r="AM54" s="371">
        <v>958809</v>
      </c>
      <c r="AN54" s="372">
        <v>14205</v>
      </c>
      <c r="AO54" s="373">
        <v>-7.3</v>
      </c>
      <c r="AP54" s="374">
        <v>24096</v>
      </c>
      <c r="AQ54" s="375">
        <v>16.899999999999999</v>
      </c>
      <c r="AR54" s="376">
        <v>-24.2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557</v>
      </c>
      <c r="AL55" s="355"/>
      <c r="AM55" s="363">
        <v>1682203</v>
      </c>
      <c r="AN55" s="364">
        <v>25189</v>
      </c>
      <c r="AO55" s="365">
        <v>-30.2</v>
      </c>
      <c r="AP55" s="366">
        <v>44504</v>
      </c>
      <c r="AQ55" s="367">
        <v>-5.9</v>
      </c>
      <c r="AR55" s="368">
        <v>-24.3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555</v>
      </c>
      <c r="AM56" s="371">
        <v>1170382</v>
      </c>
      <c r="AN56" s="372">
        <v>17525</v>
      </c>
      <c r="AO56" s="373">
        <v>23.4</v>
      </c>
      <c r="AP56" s="374">
        <v>25876</v>
      </c>
      <c r="AQ56" s="375">
        <v>7.4</v>
      </c>
      <c r="AR56" s="376">
        <v>16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558</v>
      </c>
      <c r="AL57" s="355"/>
      <c r="AM57" s="363">
        <v>1447814</v>
      </c>
      <c r="AN57" s="364">
        <v>21968</v>
      </c>
      <c r="AO57" s="365">
        <v>-12.8</v>
      </c>
      <c r="AP57" s="366">
        <v>47820</v>
      </c>
      <c r="AQ57" s="367">
        <v>7.5</v>
      </c>
      <c r="AR57" s="368">
        <v>-20.3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555</v>
      </c>
      <c r="AM58" s="371">
        <v>1151498</v>
      </c>
      <c r="AN58" s="372">
        <v>17472</v>
      </c>
      <c r="AO58" s="373">
        <v>-0.3</v>
      </c>
      <c r="AP58" s="374">
        <v>25855</v>
      </c>
      <c r="AQ58" s="375">
        <v>-0.1</v>
      </c>
      <c r="AR58" s="376">
        <v>-0.2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559</v>
      </c>
      <c r="AL59" s="355"/>
      <c r="AM59" s="363">
        <v>1733958</v>
      </c>
      <c r="AN59" s="364">
        <v>26592</v>
      </c>
      <c r="AO59" s="365">
        <v>21</v>
      </c>
      <c r="AP59" s="366">
        <v>41934</v>
      </c>
      <c r="AQ59" s="367">
        <v>-12.3</v>
      </c>
      <c r="AR59" s="368">
        <v>33.299999999999997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555</v>
      </c>
      <c r="AM60" s="371">
        <v>1267137</v>
      </c>
      <c r="AN60" s="372">
        <v>19433</v>
      </c>
      <c r="AO60" s="373">
        <v>11.2</v>
      </c>
      <c r="AP60" s="374">
        <v>23352</v>
      </c>
      <c r="AQ60" s="375">
        <v>-9.6999999999999993</v>
      </c>
      <c r="AR60" s="376">
        <v>20.9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560</v>
      </c>
      <c r="AL61" s="377"/>
      <c r="AM61" s="378">
        <v>1936029</v>
      </c>
      <c r="AN61" s="379">
        <v>28954</v>
      </c>
      <c r="AO61" s="380">
        <v>6.5</v>
      </c>
      <c r="AP61" s="381">
        <v>47086</v>
      </c>
      <c r="AQ61" s="382">
        <v>-7.3</v>
      </c>
      <c r="AR61" s="368">
        <v>13.8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555</v>
      </c>
      <c r="AM62" s="371">
        <v>1118301</v>
      </c>
      <c r="AN62" s="372">
        <v>16790</v>
      </c>
      <c r="AO62" s="373">
        <v>17.5</v>
      </c>
      <c r="AP62" s="374">
        <v>23957</v>
      </c>
      <c r="AQ62" s="375">
        <v>-0.3</v>
      </c>
      <c r="AR62" s="376">
        <v>17.8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bnXHDXbGGapPj3vVuQ4omYLfVvX6D21W6X7on5FUorIWctP2Gdnf7R7rCbayWvcyzXARER0N8515PAkDzgvgSA==" saltValue="NdYvLyzDAqYlXD2r2vA2m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dFVfxH8OIVXZFkC2IX+FlbZnyQYqmTKcBP5ChO32folAOFkDmdfeheWgFo03BwqH76Pqj/lKZRuj8t0QYek/g==" saltValue="GUWI9bv/sUnaurl+aeoB9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T/viOUhKShPRWCUBWZdYGSripozQL+2bXr4taIEXmDE5b7qhPpHKOPenRVdU2YPJ0Io7nt6ytxmpvNrg/N/Q==" saltValue="KGs70ajagfJKOYW/gJKeM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32" t="s">
        <v>3</v>
      </c>
      <c r="D47" s="1232"/>
      <c r="E47" s="1233"/>
      <c r="F47" s="11">
        <v>6.49</v>
      </c>
      <c r="G47" s="12">
        <v>7.71</v>
      </c>
      <c r="H47" s="12">
        <v>7.81</v>
      </c>
      <c r="I47" s="12">
        <v>7.63</v>
      </c>
      <c r="J47" s="13">
        <v>5.7</v>
      </c>
    </row>
    <row r="48" spans="2:10" ht="57.75" customHeight="1" x14ac:dyDescent="0.15">
      <c r="B48" s="14"/>
      <c r="C48" s="1234" t="s">
        <v>4</v>
      </c>
      <c r="D48" s="1234"/>
      <c r="E48" s="1235"/>
      <c r="F48" s="15">
        <v>7.58</v>
      </c>
      <c r="G48" s="16">
        <v>6.51</v>
      </c>
      <c r="H48" s="16">
        <v>6.73</v>
      </c>
      <c r="I48" s="16">
        <v>9.5399999999999991</v>
      </c>
      <c r="J48" s="17">
        <v>6.04</v>
      </c>
    </row>
    <row r="49" spans="2:10" ht="57.75" customHeight="1" thickBot="1" x14ac:dyDescent="0.2">
      <c r="B49" s="18"/>
      <c r="C49" s="1236" t="s">
        <v>5</v>
      </c>
      <c r="D49" s="1236"/>
      <c r="E49" s="1237"/>
      <c r="F49" s="19">
        <v>2.2400000000000002</v>
      </c>
      <c r="G49" s="20">
        <v>0.5</v>
      </c>
      <c r="H49" s="20">
        <v>0.14000000000000001</v>
      </c>
      <c r="I49" s="20">
        <v>2.96</v>
      </c>
      <c r="J49" s="21" t="s">
        <v>569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mQrqZL6epVdVMNnOoKHCOHqrNFMcZwVxNm3EWFgg8xUCzfhNW4rrI3jD3HhLbsRchbihnVtbSfJOOZazjgJ2Cw==" saltValue="aEGhc98Sr2Ey2Ym50qoLC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水原 義則</cp:lastModifiedBy>
  <cp:lastPrinted>2020-09-18T05:02:00Z</cp:lastPrinted>
  <dcterms:created xsi:type="dcterms:W3CDTF">2020-02-10T04:56:17Z</dcterms:created>
  <dcterms:modified xsi:type="dcterms:W3CDTF">2020-09-18T05:23:41Z</dcterms:modified>
  <cp:category/>
</cp:coreProperties>
</file>